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25200" windowHeight="11985" tabRatio="715" activeTab="1"/>
  </bookViews>
  <sheets>
    <sheet name="Apuramento" sheetId="1" r:id="rId1"/>
    <sheet name="Comp Exist" sheetId="2" r:id="rId2"/>
    <sheet name="Comp Imob" sheetId="3" r:id="rId3"/>
    <sheet name="Venda Bens" sheetId="5" r:id="rId4"/>
    <sheet name="Prest Serv" sheetId="4" r:id="rId5"/>
    <sheet name="Devoluções" sheetId="7" r:id="rId6"/>
    <sheet name="FSE" sheetId="6" r:id="rId7"/>
    <sheet name="Outros" sheetId="8" r:id="rId8"/>
  </sheets>
  <definedNames>
    <definedName name="_xlnm.Print_Area" localSheetId="1">'Comp Exist'!$A$53:$J$82</definedName>
    <definedName name="_xlnm.Print_Area" localSheetId="4">'Prest Serv'!$A$1:$K$36</definedName>
  </definedNames>
  <calcPr calcId="125725"/>
</workbook>
</file>

<file path=xl/calcChain.xml><?xml version="1.0" encoding="utf-8"?>
<calcChain xmlns="http://schemas.openxmlformats.org/spreadsheetml/2006/main">
  <c r="F13" i="1"/>
  <c r="H41" i="6"/>
  <c r="H42"/>
  <c r="D27" i="5"/>
  <c r="F27"/>
  <c r="I23" i="8" l="1"/>
  <c r="I24"/>
  <c r="I25"/>
  <c r="I26"/>
  <c r="I27"/>
  <c r="I28"/>
  <c r="I29"/>
  <c r="I30"/>
  <c r="I31"/>
  <c r="I32"/>
  <c r="G24"/>
  <c r="G25"/>
  <c r="G26"/>
  <c r="G27"/>
  <c r="G28"/>
  <c r="G29"/>
  <c r="G30"/>
  <c r="G31"/>
  <c r="G32"/>
  <c r="G23"/>
  <c r="E24"/>
  <c r="E25"/>
  <c r="E26"/>
  <c r="E27"/>
  <c r="E28"/>
  <c r="E29"/>
  <c r="E30"/>
  <c r="E31"/>
  <c r="E32"/>
  <c r="E23"/>
  <c r="J22" i="6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21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3"/>
  <c r="H44"/>
  <c r="H45"/>
  <c r="H46"/>
  <c r="H47"/>
  <c r="H48"/>
  <c r="H49"/>
  <c r="H50"/>
  <c r="H51"/>
  <c r="H52"/>
  <c r="H53"/>
  <c r="H54"/>
  <c r="H55"/>
  <c r="H56"/>
  <c r="H57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J5"/>
  <c r="H5"/>
  <c r="F5"/>
  <c r="J31" i="7"/>
  <c r="J32"/>
  <c r="J33"/>
  <c r="J34"/>
  <c r="J35"/>
  <c r="J36"/>
  <c r="J37"/>
  <c r="J38"/>
  <c r="J39"/>
  <c r="J40"/>
  <c r="J41"/>
  <c r="J42"/>
  <c r="J43"/>
  <c r="J30"/>
  <c r="H31"/>
  <c r="H32"/>
  <c r="H33"/>
  <c r="H34"/>
  <c r="H35"/>
  <c r="H36"/>
  <c r="H37"/>
  <c r="H38"/>
  <c r="H39"/>
  <c r="H40"/>
  <c r="H41"/>
  <c r="H42"/>
  <c r="H43"/>
  <c r="H30"/>
  <c r="F31"/>
  <c r="F32"/>
  <c r="F33"/>
  <c r="F34"/>
  <c r="F35"/>
  <c r="F36"/>
  <c r="F37"/>
  <c r="F38"/>
  <c r="F39"/>
  <c r="F40"/>
  <c r="F41"/>
  <c r="F42"/>
  <c r="F43"/>
  <c r="F30"/>
  <c r="J6"/>
  <c r="J7"/>
  <c r="J8"/>
  <c r="J9"/>
  <c r="J10"/>
  <c r="J11"/>
  <c r="J12"/>
  <c r="J13"/>
  <c r="J14"/>
  <c r="J15"/>
  <c r="J16"/>
  <c r="J17"/>
  <c r="J18"/>
  <c r="J19"/>
  <c r="J20"/>
  <c r="J21"/>
  <c r="J5"/>
  <c r="H6"/>
  <c r="H7"/>
  <c r="H8"/>
  <c r="H9"/>
  <c r="H10"/>
  <c r="H11"/>
  <c r="H12"/>
  <c r="H13"/>
  <c r="H14"/>
  <c r="H15"/>
  <c r="H16"/>
  <c r="H17"/>
  <c r="H18"/>
  <c r="H19"/>
  <c r="H20"/>
  <c r="H21"/>
  <c r="H5"/>
  <c r="F6"/>
  <c r="F7"/>
  <c r="F8"/>
  <c r="F9"/>
  <c r="F10"/>
  <c r="F11"/>
  <c r="F12"/>
  <c r="F13"/>
  <c r="F14"/>
  <c r="F15"/>
  <c r="F16"/>
  <c r="F17"/>
  <c r="F18"/>
  <c r="F19"/>
  <c r="F20"/>
  <c r="F21"/>
  <c r="F5"/>
  <c r="D36" i="4"/>
  <c r="E35"/>
  <c r="I6"/>
  <c r="J6" s="1"/>
  <c r="I7"/>
  <c r="J7" s="1"/>
  <c r="I8"/>
  <c r="J8" s="1"/>
  <c r="I9"/>
  <c r="J9" s="1"/>
  <c r="I10"/>
  <c r="J10" s="1"/>
  <c r="I11"/>
  <c r="J11" s="1"/>
  <c r="I12"/>
  <c r="J12" s="1"/>
  <c r="I13"/>
  <c r="J13" s="1"/>
  <c r="I14"/>
  <c r="J14" s="1"/>
  <c r="I15"/>
  <c r="J15" s="1"/>
  <c r="I16"/>
  <c r="J16" s="1"/>
  <c r="I17"/>
  <c r="J17" s="1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5"/>
  <c r="J5" s="1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5"/>
  <c r="E6"/>
  <c r="E7"/>
  <c r="E8"/>
  <c r="E9"/>
  <c r="E10"/>
  <c r="E11"/>
  <c r="E12"/>
  <c r="E13"/>
  <c r="E14"/>
  <c r="E15"/>
  <c r="E16"/>
  <c r="E17"/>
  <c r="E18"/>
  <c r="E19"/>
  <c r="E20"/>
  <c r="J20" s="1"/>
  <c r="E21"/>
  <c r="J21" s="1"/>
  <c r="E22"/>
  <c r="E23"/>
  <c r="J23" s="1"/>
  <c r="E24"/>
  <c r="J24" s="1"/>
  <c r="E25"/>
  <c r="J25" s="1"/>
  <c r="E26"/>
  <c r="E27"/>
  <c r="E28"/>
  <c r="E29"/>
  <c r="J29" s="1"/>
  <c r="E30"/>
  <c r="J30" s="1"/>
  <c r="E31"/>
  <c r="J31" s="1"/>
  <c r="E32"/>
  <c r="E33"/>
  <c r="J33" s="1"/>
  <c r="E34"/>
  <c r="J34" s="1"/>
  <c r="E5"/>
  <c r="I31" i="5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30"/>
  <c r="G6"/>
  <c r="I6" s="1"/>
  <c r="G7"/>
  <c r="I7" s="1"/>
  <c r="G8"/>
  <c r="I8" s="1"/>
  <c r="G9"/>
  <c r="I9" s="1"/>
  <c r="G10"/>
  <c r="I10" s="1"/>
  <c r="G11"/>
  <c r="I11" s="1"/>
  <c r="G12"/>
  <c r="I12" s="1"/>
  <c r="G13"/>
  <c r="I13" s="1"/>
  <c r="G14"/>
  <c r="I14" s="1"/>
  <c r="G15"/>
  <c r="I15" s="1"/>
  <c r="G16"/>
  <c r="I16" s="1"/>
  <c r="G17"/>
  <c r="I17" s="1"/>
  <c r="G18"/>
  <c r="I18" s="1"/>
  <c r="G19"/>
  <c r="I19" s="1"/>
  <c r="G20"/>
  <c r="I20" s="1"/>
  <c r="G21"/>
  <c r="I21" s="1"/>
  <c r="G22"/>
  <c r="I22" s="1"/>
  <c r="G23"/>
  <c r="I23" s="1"/>
  <c r="G24"/>
  <c r="I24" s="1"/>
  <c r="G25"/>
  <c r="I25" s="1"/>
  <c r="G26"/>
  <c r="I26" s="1"/>
  <c r="G27"/>
  <c r="H27" s="1"/>
  <c r="I27" s="1"/>
  <c r="G5"/>
  <c r="I5" s="1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5"/>
  <c r="E42" i="3"/>
  <c r="E43"/>
  <c r="E44"/>
  <c r="E45"/>
  <c r="E46"/>
  <c r="E41"/>
  <c r="E32"/>
  <c r="E33"/>
  <c r="E34"/>
  <c r="E35"/>
  <c r="E36"/>
  <c r="E31"/>
  <c r="E6"/>
  <c r="E7"/>
  <c r="E8"/>
  <c r="E9"/>
  <c r="E10"/>
  <c r="E11"/>
  <c r="E12"/>
  <c r="E13"/>
  <c r="E14"/>
  <c r="E15"/>
  <c r="E16"/>
  <c r="E17"/>
  <c r="E18"/>
  <c r="E19"/>
  <c r="E20"/>
  <c r="E21"/>
  <c r="E22"/>
  <c r="E23"/>
  <c r="E5"/>
  <c r="I101" i="2"/>
  <c r="I102"/>
  <c r="I103"/>
  <c r="I104"/>
  <c r="I105"/>
  <c r="I100"/>
  <c r="G101"/>
  <c r="G102"/>
  <c r="G103"/>
  <c r="G104"/>
  <c r="G105"/>
  <c r="G100"/>
  <c r="E101"/>
  <c r="E102"/>
  <c r="E103"/>
  <c r="E104"/>
  <c r="E105"/>
  <c r="E100"/>
  <c r="I91"/>
  <c r="I92"/>
  <c r="I93"/>
  <c r="I94"/>
  <c r="I95"/>
  <c r="I90"/>
  <c r="G91"/>
  <c r="G92"/>
  <c r="G93"/>
  <c r="G94"/>
  <c r="G95"/>
  <c r="G90"/>
  <c r="E91"/>
  <c r="E92"/>
  <c r="E93"/>
  <c r="E94"/>
  <c r="E95"/>
  <c r="E90"/>
  <c r="J28" i="4" l="1"/>
  <c r="J27"/>
  <c r="J26"/>
  <c r="J22"/>
  <c r="J18"/>
  <c r="J35"/>
  <c r="J19"/>
  <c r="J32"/>
  <c r="F58" i="6"/>
  <c r="I56" i="2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I55"/>
  <c r="G55"/>
  <c r="E5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"/>
  <c r="J6" i="6" l="1"/>
  <c r="J7"/>
  <c r="J8"/>
  <c r="J9"/>
  <c r="J10"/>
  <c r="J11"/>
  <c r="J12"/>
  <c r="J13"/>
  <c r="J14"/>
  <c r="J15"/>
  <c r="J16"/>
  <c r="J17"/>
  <c r="J18"/>
  <c r="J19"/>
  <c r="J20"/>
  <c r="J3" i="4" l="1"/>
  <c r="K58" i="6"/>
  <c r="F32" i="3"/>
  <c r="F33"/>
  <c r="F34"/>
  <c r="F35"/>
  <c r="F36"/>
  <c r="F31"/>
  <c r="J91" i="2"/>
  <c r="J92"/>
  <c r="J93"/>
  <c r="J94"/>
  <c r="J95"/>
  <c r="J90"/>
  <c r="J79"/>
  <c r="J63"/>
  <c r="J64"/>
  <c r="J65"/>
  <c r="J66"/>
  <c r="J67"/>
  <c r="J68"/>
  <c r="J69"/>
  <c r="J70"/>
  <c r="J71"/>
  <c r="J72"/>
  <c r="J73"/>
  <c r="K31" i="7"/>
  <c r="K32"/>
  <c r="K33"/>
  <c r="K34"/>
  <c r="K35"/>
  <c r="K36"/>
  <c r="K37"/>
  <c r="K38"/>
  <c r="K39"/>
  <c r="K40"/>
  <c r="K41"/>
  <c r="K42"/>
  <c r="K43"/>
  <c r="K30"/>
  <c r="K6"/>
  <c r="K7"/>
  <c r="K8"/>
  <c r="K9"/>
  <c r="K10"/>
  <c r="K11"/>
  <c r="K12"/>
  <c r="K13"/>
  <c r="K14"/>
  <c r="K15"/>
  <c r="K16"/>
  <c r="K17"/>
  <c r="K18"/>
  <c r="K19"/>
  <c r="K20"/>
  <c r="K21"/>
  <c r="K5"/>
  <c r="J61" i="4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60"/>
  <c r="J53"/>
  <c r="J55"/>
  <c r="J54"/>
  <c r="J52"/>
  <c r="J51"/>
  <c r="J50"/>
  <c r="J41"/>
  <c r="J42"/>
  <c r="J43"/>
  <c r="J44"/>
  <c r="J45"/>
  <c r="J40"/>
  <c r="J76" i="5"/>
  <c r="J77"/>
  <c r="J78"/>
  <c r="J79"/>
  <c r="J80"/>
  <c r="J75"/>
  <c r="J66"/>
  <c r="J67"/>
  <c r="J68"/>
  <c r="J69"/>
  <c r="J70"/>
  <c r="J65"/>
  <c r="J56"/>
  <c r="J57"/>
  <c r="J58"/>
  <c r="J59"/>
  <c r="J60"/>
  <c r="J55"/>
  <c r="J56" i="2"/>
  <c r="J57"/>
  <c r="J58"/>
  <c r="J59"/>
  <c r="J60"/>
  <c r="J61"/>
  <c r="J62"/>
  <c r="J74"/>
  <c r="J75"/>
  <c r="J76"/>
  <c r="J77"/>
  <c r="J78"/>
  <c r="J80"/>
  <c r="J81"/>
  <c r="J5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"/>
  <c r="J31" i="5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30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5"/>
  <c r="N36" i="7"/>
  <c r="N37"/>
  <c r="N38"/>
  <c r="N39"/>
  <c r="N40"/>
  <c r="N41"/>
  <c r="N42"/>
  <c r="N43"/>
  <c r="H82" i="2"/>
  <c r="H51" i="5"/>
  <c r="I51"/>
  <c r="G36" i="4"/>
  <c r="H36"/>
  <c r="J36" s="1"/>
  <c r="I36"/>
  <c r="F36"/>
  <c r="H85"/>
  <c r="G85"/>
  <c r="I85"/>
  <c r="F85"/>
  <c r="E58" i="6"/>
  <c r="J58"/>
  <c r="E51" i="5"/>
  <c r="D81"/>
  <c r="D85" i="4"/>
  <c r="E85"/>
  <c r="I81" i="5"/>
  <c r="H81"/>
  <c r="G81"/>
  <c r="F81"/>
  <c r="E81"/>
  <c r="E36" i="4"/>
  <c r="M18" i="1"/>
  <c r="E106" i="2"/>
  <c r="G106"/>
  <c r="I106"/>
  <c r="E47" i="3"/>
  <c r="J22" i="7"/>
  <c r="H58" i="6"/>
  <c r="I82" i="2"/>
  <c r="E82"/>
  <c r="G82"/>
  <c r="E24" i="3"/>
  <c r="D46" i="4"/>
  <c r="F46"/>
  <c r="H46"/>
  <c r="D61" i="5"/>
  <c r="F61"/>
  <c r="H61"/>
  <c r="I18" i="1"/>
  <c r="D106" i="2"/>
  <c r="F106"/>
  <c r="H106"/>
  <c r="D47" i="3"/>
  <c r="D96" i="2"/>
  <c r="F96"/>
  <c r="H96"/>
  <c r="F51" i="5"/>
  <c r="G51"/>
  <c r="D51"/>
  <c r="E61"/>
  <c r="G61"/>
  <c r="I61"/>
  <c r="E71"/>
  <c r="F71"/>
  <c r="G71"/>
  <c r="H71"/>
  <c r="I71"/>
  <c r="D71"/>
  <c r="E46" i="4"/>
  <c r="G46"/>
  <c r="I46"/>
  <c r="I56"/>
  <c r="E56"/>
  <c r="F56"/>
  <c r="G56"/>
  <c r="H56"/>
  <c r="D56"/>
  <c r="E37" i="3"/>
  <c r="D37"/>
  <c r="F82" i="2"/>
  <c r="D82"/>
  <c r="E116"/>
  <c r="F116"/>
  <c r="G116"/>
  <c r="H116"/>
  <c r="I116"/>
  <c r="D116"/>
  <c r="G96"/>
  <c r="E96"/>
  <c r="I96"/>
  <c r="I27" i="1"/>
  <c r="I30"/>
  <c r="I33" i="8"/>
  <c r="J44" i="7"/>
  <c r="E33" i="8"/>
  <c r="H33"/>
  <c r="D33"/>
  <c r="I22" i="7"/>
  <c r="F33" i="8"/>
  <c r="G33"/>
  <c r="D19"/>
  <c r="E51"/>
  <c r="F51"/>
  <c r="G51"/>
  <c r="H51"/>
  <c r="I51"/>
  <c r="D51"/>
  <c r="I19"/>
  <c r="H19"/>
  <c r="G19"/>
  <c r="F19"/>
  <c r="E19"/>
  <c r="F22" i="7"/>
  <c r="H22"/>
  <c r="G58" i="6"/>
  <c r="F44" i="7"/>
  <c r="H44"/>
  <c r="G22"/>
  <c r="E22"/>
  <c r="G44"/>
  <c r="I44"/>
  <c r="E44"/>
  <c r="I58" i="6"/>
  <c r="D24" i="3"/>
  <c r="J81" i="5" l="1"/>
  <c r="J71"/>
  <c r="J61"/>
  <c r="M9" i="1"/>
  <c r="F8"/>
  <c r="I25"/>
  <c r="I21"/>
  <c r="M49"/>
  <c r="M55" s="1"/>
  <c r="K44" i="7"/>
  <c r="M8" i="1"/>
  <c r="J51" i="5"/>
  <c r="K22" i="7"/>
  <c r="F9" i="1"/>
  <c r="J96" i="2"/>
  <c r="M26" i="1"/>
  <c r="I26"/>
  <c r="I24"/>
  <c r="J85" i="4"/>
  <c r="F12" i="1"/>
  <c r="J56" i="4"/>
  <c r="J46"/>
  <c r="F37" i="3"/>
  <c r="I22" i="1"/>
  <c r="J82" i="2"/>
  <c r="I23" i="1"/>
  <c r="F11"/>
  <c r="M15"/>
  <c r="M14" s="1"/>
  <c r="I15"/>
  <c r="F14" s="1"/>
  <c r="M10" l="1"/>
  <c r="M33" s="1"/>
  <c r="F10"/>
  <c r="C33" s="1"/>
  <c r="I33"/>
  <c r="M36" l="1"/>
  <c r="C39"/>
  <c r="M39" s="1"/>
</calcChain>
</file>

<file path=xl/comments1.xml><?xml version="1.0" encoding="utf-8"?>
<comments xmlns="http://schemas.openxmlformats.org/spreadsheetml/2006/main">
  <authors>
    <author>Rdi</author>
  </authors>
  <commentList>
    <comment ref="F13" authorId="0">
      <text>
        <r>
          <rPr>
            <b/>
            <sz val="9"/>
            <color indexed="81"/>
            <rFont val="Tahoma"/>
            <family val="2"/>
          </rPr>
          <t>Rdi:</t>
        </r>
        <r>
          <rPr>
            <sz val="9"/>
            <color indexed="81"/>
            <rFont val="Tahoma"/>
            <family val="2"/>
          </rPr>
          <t xml:space="preserve">
Não confere direito à dedução</t>
        </r>
      </text>
    </comment>
  </commentList>
</comments>
</file>

<file path=xl/sharedStrings.xml><?xml version="1.0" encoding="utf-8"?>
<sst xmlns="http://schemas.openxmlformats.org/spreadsheetml/2006/main" count="325" uniqueCount="177">
  <si>
    <t>Taxa Reduzida</t>
  </si>
  <si>
    <t>Taxa Normal</t>
  </si>
  <si>
    <t>Taxa Intermédia</t>
  </si>
  <si>
    <t>Valor Incidência</t>
  </si>
  <si>
    <t>Nº Doc</t>
  </si>
  <si>
    <t>Descritivo da Despesa</t>
  </si>
  <si>
    <t>TOTAL</t>
  </si>
  <si>
    <t>TOTAL DEVOLUÇÃO DE VENDAS</t>
  </si>
  <si>
    <t>TOTAL DEVOLUÇÃO DE COMPRAS</t>
  </si>
  <si>
    <t>BASE TRIBUTÁVEL</t>
  </si>
  <si>
    <t>TOTAL DA BASE TRIBUTÁVEL</t>
  </si>
  <si>
    <t>IMPOSTO A FAVOR DO SUJEITO PASSIVO</t>
  </si>
  <si>
    <t>IMPOSTO A FAVOR DO ESTADO</t>
  </si>
  <si>
    <t>IMPOSTO A ENTREGAR AO ESTADO ----------&gt;</t>
  </si>
  <si>
    <t>TOTAL DO IMPOSTO A FAVOR DO ESTADO</t>
  </si>
  <si>
    <t>CRÉDITO DE IMPOSTO A RECUPERAR</t>
  </si>
  <si>
    <t>EXCESSO A REPORTAR</t>
  </si>
  <si>
    <t>Valor:</t>
  </si>
  <si>
    <t>NOTA: Teve Crédito de IVA no Período Anterior?</t>
  </si>
  <si>
    <t>Mercado Nacional</t>
  </si>
  <si>
    <t>Mercado Intracomunitário</t>
  </si>
  <si>
    <t>Apuramento do IVA</t>
  </si>
  <si>
    <t>Data</t>
  </si>
  <si>
    <t>Descritivo da Venda</t>
  </si>
  <si>
    <t>Isento de IVA</t>
  </si>
  <si>
    <t>Ofertas</t>
  </si>
  <si>
    <t>IVA não Dedutível</t>
  </si>
  <si>
    <t>TOTAL ISENTOS DE IVA</t>
  </si>
  <si>
    <t>TOTAL DE OFERTAS</t>
  </si>
  <si>
    <t>TOTAL IVA NÃO DEDUTIVEL</t>
  </si>
  <si>
    <t>NOTA: Teve Crédito de IVA - Comunicação SF?</t>
  </si>
  <si>
    <t>ALAIN MIKLI</t>
  </si>
  <si>
    <t>LINDBERG</t>
  </si>
  <si>
    <t>VODAFONE</t>
  </si>
  <si>
    <t>EDP</t>
  </si>
  <si>
    <t>PROOPTICA</t>
  </si>
  <si>
    <t>MAKRO</t>
  </si>
  <si>
    <t>TIPOGRAFIA COMERCIAL</t>
  </si>
  <si>
    <t>MIRA PACK</t>
  </si>
  <si>
    <t>AGUEDAPACK</t>
  </si>
  <si>
    <t>GRUPEME</t>
  </si>
  <si>
    <t>BLI/DBP</t>
  </si>
  <si>
    <t>JOSÉ COSTA MENDES &amp; C.ª, LDA</t>
  </si>
  <si>
    <t>LENCO LAB. PORT. LENTES</t>
  </si>
  <si>
    <t>LIQUILENTES - COM. PROD. ÓPTICA, LD</t>
  </si>
  <si>
    <t>LUSÍADAS</t>
  </si>
  <si>
    <t>LITE PRICE - ANA PAULA SILVEIRA</t>
  </si>
  <si>
    <t>LUXOTTICA PORTUGAL, S.A.</t>
  </si>
  <si>
    <t>MARCOLIN EYEWEAR</t>
  </si>
  <si>
    <t>MARIA HELENA PEREIRA SILVA FAIM</t>
  </si>
  <si>
    <t>MODAVISÃO, LDA</t>
  </si>
  <si>
    <t>NEPPACH IMPORTAÇÕES, LDA</t>
  </si>
  <si>
    <t>NOPT - NUNO MIRANDA</t>
  </si>
  <si>
    <t>NOVARTIS FARMA, S.A.</t>
  </si>
  <si>
    <t>OPB - IMPORTAÇÃO E EXPORTAÇÃO, LDA</t>
  </si>
  <si>
    <t>OPTICONTACT - ÓPTICA E INST., LDA</t>
  </si>
  <si>
    <t>OPTICROMA, LDA</t>
  </si>
  <si>
    <t>OPTIESTOJO - ART. ÓPTICA, LDA</t>
  </si>
  <si>
    <t>OPTIFAR - IMP. EXPORTAÇÃO, LDA</t>
  </si>
  <si>
    <t>OPTIFLEX CONTACTOLOGIA, LDA</t>
  </si>
  <si>
    <t>OPTIFORUM, LDA</t>
  </si>
  <si>
    <t>OPTIKISSY - COM. ART. ÓPT. BRINQ.,</t>
  </si>
  <si>
    <t>OPTINIVEL - REP. ART. OP. UNIP., LD</t>
  </si>
  <si>
    <t>PORTOVIANA, LDA</t>
  </si>
  <si>
    <t>PRATS LUSITANIA, S.A.</t>
  </si>
  <si>
    <t>PUPILENTE, LDA</t>
  </si>
  <si>
    <t>SAFILO PORTUGAL, LDA</t>
  </si>
  <si>
    <t>SEA OPTICS</t>
  </si>
  <si>
    <t>SEDOSA PORTUGAL (INDO)</t>
  </si>
  <si>
    <t>SHAMIR RECREATING PERFECT VISION</t>
  </si>
  <si>
    <t>SIGNET ARMORLITE PORTUGAL</t>
  </si>
  <si>
    <t>SOBRE OLHO</t>
  </si>
  <si>
    <t>SOCIEL - SOC. REP. ÓPTICA, LDA</t>
  </si>
  <si>
    <t>SOCIÓPTICA, LDA</t>
  </si>
  <si>
    <t>TERESA JORGE &amp; FILHOS - ÓPTICA, S.A</t>
  </si>
  <si>
    <t>TOPO DE GAMA, LDA</t>
  </si>
  <si>
    <t>VASCO SOARES SIMÕES</t>
  </si>
  <si>
    <t>AIRESS DISTRIBUITION</t>
  </si>
  <si>
    <t>ALLISON S.P.A.</t>
  </si>
  <si>
    <t>BERTHET-BONDET</t>
  </si>
  <si>
    <t>DISCO I.C. OPTICS S.P.A.</t>
  </si>
  <si>
    <t>EYE-CARE, S.L.</t>
  </si>
  <si>
    <t>JYT JAYTESA UNO S.L.</t>
  </si>
  <si>
    <t>TOTTA - CRÉDITO ESPECIALIZADO</t>
  </si>
  <si>
    <t>ESPECTRO, LDA</t>
  </si>
  <si>
    <t>OSVALDO TOSTE, LDA</t>
  </si>
  <si>
    <t>A C, ÁGUAS DE COIMBRA, E.M.</t>
  </si>
  <si>
    <t>BIGMAGE, PAULA CRIST. CARAMELO</t>
  </si>
  <si>
    <t>CELESTINO CAMPOS LOPES</t>
  </si>
  <si>
    <t>CENTROPACK - COM. EMBALAGENS, LDA</t>
  </si>
  <si>
    <t>CITROEN - BARREIROS E VILAS, LDA</t>
  </si>
  <si>
    <t>COIMPACK - EMBALAGENS, LDA</t>
  </si>
  <si>
    <t>EDIDECO - EDITORES DEF. CONSUMIDOR</t>
  </si>
  <si>
    <t>ELECTRO CARMO, LDA</t>
  </si>
  <si>
    <t>FIDELIDADE COMP. SEGUROS, S.A.</t>
  </si>
  <si>
    <t>FINISACO, LDA</t>
  </si>
  <si>
    <t>GRACIO &amp; FILHOS, LDA</t>
  </si>
  <si>
    <t>HIGICOIMBRA, LDA</t>
  </si>
  <si>
    <t>INFO2000 - INF. E SERVIÇOS</t>
  </si>
  <si>
    <t>JOÃO PAULO MARTINS, UNIP., LDA</t>
  </si>
  <si>
    <t>JORGE M. SOARES DA FONSECA</t>
  </si>
  <si>
    <t>K-MED CENTRO</t>
  </si>
  <si>
    <t>LANSA.PT DECORAÇÕES - CARLOS DAMÁSI</t>
  </si>
  <si>
    <t>LAVANDARIA N. CALIFÓRNIA, LDA</t>
  </si>
  <si>
    <t>MAJORCOPIA - COM. EQ. ESC., LDA</t>
  </si>
  <si>
    <t>MANUEL PARENTE</t>
  </si>
  <si>
    <t>MARIA HELENA TELES GONÇALVES, LDA</t>
  </si>
  <si>
    <t>NEGOCIARE, LDA</t>
  </si>
  <si>
    <t>Ó - CRIAT. IMAG. E PUBLICIDADE, LDA</t>
  </si>
  <si>
    <t>PORSAMAT, LDA</t>
  </si>
  <si>
    <t>PT COMUNICAÇÕES</t>
  </si>
  <si>
    <t>RECLANEON ANA PAULA M. SIMÕES</t>
  </si>
  <si>
    <t>REIS DOS SANTOS &amp; DIAS, LDA</t>
  </si>
  <si>
    <t>SADO 77 - MOV. ESTOFOS, LDA</t>
  </si>
  <si>
    <t>SALVADOR CAETANO</t>
  </si>
  <si>
    <t>SODICENTRO, LDA</t>
  </si>
  <si>
    <t>VÍTOR MANUEL JESUS LOPES</t>
  </si>
  <si>
    <t>OUTRO FORNECEDOR</t>
  </si>
  <si>
    <t>LOGICÓPIA</t>
  </si>
  <si>
    <t>Período:</t>
  </si>
  <si>
    <t>IVA LIQUIDADO NA QUALIDADE DE ADQUIRENTE (VALORES DAS BASES TRIBUTÁVEIS CAMPOS 1, 5 E 3)</t>
  </si>
  <si>
    <t>ENTIDADES RESIDENTES EM PAÍSES COMUNITÁRIOS</t>
  </si>
  <si>
    <t>PAÍSES TERCEIROS</t>
  </si>
  <si>
    <t>IVA LIQUIDADO POR APLICAÇÃO DA REGRA DE INVERSÃO DO SUJEITO PASSIVO</t>
  </si>
  <si>
    <t>OURO</t>
  </si>
  <si>
    <t>AQUISIÇÕES DE IMÓVEIS</t>
  </si>
  <si>
    <t>SUCATAS</t>
  </si>
  <si>
    <t>SERVIÇOS DE CONSTRUÇÃO CIVIL</t>
  </si>
  <si>
    <t>OPERAÇÕES REFERIDAS NAS ALÍNEAS f) E g) DO N.º 3 E ALÍNEAS  a) E b) DO N.º 2 DO ARTIGO 4.º DO CIVA</t>
  </si>
  <si>
    <t>OPERAÇÕES REFERIDAS NAS ALÍNEAS a), b) E c) DO ARTIGO 42.º DO CIVA</t>
  </si>
  <si>
    <t>Mercado Intracomunitário (Sem Imposto Liquidado)</t>
  </si>
  <si>
    <t>Mercado Intracomunitário (Com Imposto Liquidado)</t>
  </si>
  <si>
    <t>IVA liquidado pelo Adquirente</t>
  </si>
  <si>
    <t>Mercado Intracomunitário                                  (Com Imposto Liquidado)</t>
  </si>
  <si>
    <t>Outros Mercados</t>
  </si>
  <si>
    <t>ISENTOS</t>
  </si>
  <si>
    <t>FEVEREIRO</t>
  </si>
  <si>
    <t>JANEIRO</t>
  </si>
  <si>
    <t>MARÇO</t>
  </si>
  <si>
    <t>ABRIL</t>
  </si>
  <si>
    <t>MAIO</t>
  </si>
  <si>
    <t>JUNHO</t>
  </si>
  <si>
    <t>JULHO</t>
  </si>
  <si>
    <t>AGOSTO</t>
  </si>
  <si>
    <t>SETEMBRO</t>
  </si>
  <si>
    <t>OUTUBRO</t>
  </si>
  <si>
    <t>NOVEMBRO</t>
  </si>
  <si>
    <t>DEZEMBRO</t>
  </si>
  <si>
    <t>03T</t>
  </si>
  <si>
    <t>06T</t>
  </si>
  <si>
    <t>09T</t>
  </si>
  <si>
    <t>12T</t>
  </si>
  <si>
    <t xml:space="preserve">Cliente: </t>
  </si>
  <si>
    <t>Totais</t>
  </si>
  <si>
    <t>Conta</t>
  </si>
  <si>
    <t>Vendas a Crédito - Mercado Nacional</t>
  </si>
  <si>
    <t>Vendas a Dinheiro - Mercado Nacional</t>
  </si>
  <si>
    <t>Compras a Crédito - Mercado Nacional</t>
  </si>
  <si>
    <t>Compras a Dinheiro - Mercado Nacional</t>
  </si>
  <si>
    <t>Conta a débito</t>
  </si>
  <si>
    <t>Conta a Crédito</t>
  </si>
  <si>
    <t>Conta a Débito</t>
  </si>
  <si>
    <t>Devolução de Compras e Descontos e Abatimentos</t>
  </si>
  <si>
    <t>Devolução de Vendas e Descontos e Abatimentos</t>
  </si>
  <si>
    <t>Iva Dedutível</t>
  </si>
  <si>
    <t>Iva Liquidado</t>
  </si>
  <si>
    <t>2433…-23%</t>
  </si>
  <si>
    <t>DECLARAÇÃO RECAPITULATIVA</t>
  </si>
  <si>
    <t>PAÍS</t>
  </si>
  <si>
    <t>NIF</t>
  </si>
  <si>
    <t>VALOR</t>
  </si>
  <si>
    <t>PREFIXO</t>
  </si>
  <si>
    <t>TIPO</t>
  </si>
  <si>
    <t>IVA devido pelo Adquirente</t>
  </si>
  <si>
    <t>1º Trimestre 2016</t>
  </si>
  <si>
    <t>NIPC / NIF</t>
  </si>
  <si>
    <t>José Matos Oliveira</t>
  </si>
</sst>
</file>

<file path=xl/styles.xml><?xml version="1.0" encoding="utf-8"?>
<styleSheet xmlns="http://schemas.openxmlformats.org/spreadsheetml/2006/main">
  <numFmts count="6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[$-816]d/mmm;@"/>
    <numFmt numFmtId="166" formatCode="[$-816]mmmm\ yy;@"/>
    <numFmt numFmtId="167" formatCode="_-* #,##0.00\ [$€-816]_-;\-* #,##0.00\ [$€-816]_-;_-* &quot;-&quot;??\ [$€-816]_-;_-@_-"/>
  </numFmts>
  <fonts count="25"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8.5"/>
      <name val="Arial"/>
      <family val="2"/>
    </font>
    <font>
      <b/>
      <sz val="16"/>
      <name val="Arial"/>
      <family val="2"/>
    </font>
    <font>
      <sz val="7"/>
      <name val="Arial"/>
      <family val="2"/>
    </font>
    <font>
      <b/>
      <sz val="7"/>
      <name val="Arial"/>
      <family val="2"/>
    </font>
    <font>
      <b/>
      <sz val="8"/>
      <name val="Arial"/>
      <family val="2"/>
    </font>
    <font>
      <b/>
      <sz val="8"/>
      <name val="Arial"/>
      <family val="2"/>
    </font>
    <font>
      <sz val="12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10"/>
      <color indexed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color rgb="FF7030A0"/>
      <name val="Arial"/>
      <family val="2"/>
    </font>
    <font>
      <b/>
      <sz val="8"/>
      <color rgb="FF7030A0"/>
      <name val="Arial"/>
      <family val="2"/>
    </font>
    <font>
      <sz val="10"/>
      <name val="Geneva"/>
    </font>
    <font>
      <b/>
      <sz val="9"/>
      <color rgb="FFFFFF00"/>
      <name val="Arial Narrow"/>
      <family val="2"/>
    </font>
    <font>
      <b/>
      <sz val="16"/>
      <color rgb="FFFFFF00"/>
      <name val="Calibri"/>
      <family val="2"/>
      <scheme val="minor"/>
    </font>
    <font>
      <b/>
      <sz val="11"/>
      <color rgb="FF0000FF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lightGray"/>
    </fill>
    <fill>
      <patternFill patternType="solid">
        <fgColor theme="2" tint="-9.9978637043366805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0.39997558519241921"/>
        <bgColor indexed="34"/>
      </patternFill>
    </fill>
    <fill>
      <patternFill patternType="solid">
        <fgColor rgb="FFFFFF00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19" fillId="0" borderId="0"/>
  </cellStyleXfs>
  <cellXfs count="312">
    <xf numFmtId="0" fontId="0" fillId="0" borderId="0" xfId="0"/>
    <xf numFmtId="49" fontId="5" fillId="0" borderId="1" xfId="0" applyNumberFormat="1" applyFont="1" applyBorder="1"/>
    <xf numFmtId="1" fontId="5" fillId="0" borderId="1" xfId="0" applyNumberFormat="1" applyFont="1" applyBorder="1"/>
    <xf numFmtId="164" fontId="5" fillId="0" borderId="1" xfId="0" applyNumberFormat="1" applyFont="1" applyBorder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 applyAlignment="1"/>
    <xf numFmtId="0" fontId="0" fillId="0" borderId="5" xfId="0" applyBorder="1"/>
    <xf numFmtId="0" fontId="0" fillId="0" borderId="6" xfId="0" applyBorder="1"/>
    <xf numFmtId="0" fontId="1" fillId="0" borderId="1" xfId="0" applyFont="1" applyFill="1" applyBorder="1" applyAlignment="1">
      <alignment horizontal="center"/>
    </xf>
    <xf numFmtId="0" fontId="0" fillId="0" borderId="7" xfId="0" applyBorder="1"/>
    <xf numFmtId="164" fontId="0" fillId="0" borderId="8" xfId="0" applyNumberFormat="1" applyBorder="1"/>
    <xf numFmtId="164" fontId="0" fillId="0" borderId="9" xfId="0" applyNumberFormat="1" applyBorder="1"/>
    <xf numFmtId="0" fontId="0" fillId="0" borderId="10" xfId="0" applyBorder="1"/>
    <xf numFmtId="164" fontId="0" fillId="0" borderId="2" xfId="0" applyNumberFormat="1" applyBorder="1"/>
    <xf numFmtId="0" fontId="0" fillId="0" borderId="11" xfId="0" applyBorder="1"/>
    <xf numFmtId="164" fontId="0" fillId="0" borderId="2" xfId="0" applyNumberFormat="1" applyBorder="1" applyAlignment="1">
      <alignment horizontal="right"/>
    </xf>
    <xf numFmtId="1" fontId="2" fillId="0" borderId="1" xfId="0" applyNumberFormat="1" applyFont="1" applyBorder="1"/>
    <xf numFmtId="49" fontId="2" fillId="0" borderId="1" xfId="0" applyNumberFormat="1" applyFont="1" applyBorder="1"/>
    <xf numFmtId="164" fontId="2" fillId="0" borderId="1" xfId="0" applyNumberFormat="1" applyFont="1" applyBorder="1"/>
    <xf numFmtId="1" fontId="2" fillId="0" borderId="1" xfId="0" applyNumberFormat="1" applyFont="1" applyBorder="1" applyAlignment="1">
      <alignment horizontal="center"/>
    </xf>
    <xf numFmtId="165" fontId="2" fillId="0" borderId="1" xfId="0" applyNumberFormat="1" applyFont="1" applyBorder="1" applyAlignment="1">
      <alignment horizontal="center"/>
    </xf>
    <xf numFmtId="165" fontId="2" fillId="0" borderId="1" xfId="0" applyNumberFormat="1" applyFont="1" applyBorder="1"/>
    <xf numFmtId="165" fontId="5" fillId="0" borderId="1" xfId="0" applyNumberFormat="1" applyFont="1" applyBorder="1"/>
    <xf numFmtId="164" fontId="2" fillId="3" borderId="1" xfId="0" applyNumberFormat="1" applyFont="1" applyFill="1" applyBorder="1"/>
    <xf numFmtId="164" fontId="5" fillId="3" borderId="1" xfId="0" applyNumberFormat="1" applyFont="1" applyFill="1" applyBorder="1"/>
    <xf numFmtId="164" fontId="0" fillId="0" borderId="0" xfId="0" applyNumberFormat="1" applyAlignment="1" applyProtection="1">
      <alignment horizontal="right"/>
      <protection locked="0"/>
    </xf>
    <xf numFmtId="164" fontId="2" fillId="0" borderId="1" xfId="0" applyNumberFormat="1" applyFont="1" applyFill="1" applyBorder="1"/>
    <xf numFmtId="164" fontId="0" fillId="0" borderId="0" xfId="0" applyNumberFormat="1"/>
    <xf numFmtId="49" fontId="2" fillId="0" borderId="1" xfId="0" applyNumberFormat="1" applyFont="1" applyFill="1" applyBorder="1"/>
    <xf numFmtId="164" fontId="5" fillId="0" borderId="1" xfId="0" applyNumberFormat="1" applyFont="1" applyFill="1" applyBorder="1"/>
    <xf numFmtId="2" fontId="0" fillId="0" borderId="0" xfId="0" applyNumberFormat="1"/>
    <xf numFmtId="4" fontId="0" fillId="0" borderId="0" xfId="0" applyNumberFormat="1"/>
    <xf numFmtId="0" fontId="0" fillId="0" borderId="0" xfId="0" applyFill="1"/>
    <xf numFmtId="0" fontId="1" fillId="0" borderId="0" xfId="0" applyFont="1"/>
    <xf numFmtId="49" fontId="5" fillId="0" borderId="1" xfId="0" applyNumberFormat="1" applyFont="1" applyFill="1" applyBorder="1"/>
    <xf numFmtId="0" fontId="2" fillId="0" borderId="0" xfId="0" applyFont="1"/>
    <xf numFmtId="49" fontId="10" fillId="0" borderId="0" xfId="0" applyNumberFormat="1" applyFont="1" applyAlignment="1">
      <alignment horizontal="left"/>
    </xf>
    <xf numFmtId="0" fontId="1" fillId="0" borderId="0" xfId="0" applyFont="1" applyAlignment="1" applyProtection="1">
      <protection locked="0"/>
    </xf>
    <xf numFmtId="166" fontId="0" fillId="0" borderId="0" xfId="0" applyNumberFormat="1" applyAlignment="1">
      <alignment horizontal="left"/>
    </xf>
    <xf numFmtId="165" fontId="11" fillId="0" borderId="1" xfId="0" applyNumberFormat="1" applyFont="1" applyBorder="1" applyAlignment="1">
      <alignment horizontal="center"/>
    </xf>
    <xf numFmtId="1" fontId="11" fillId="0" borderId="1" xfId="0" applyNumberFormat="1" applyFont="1" applyBorder="1" applyAlignment="1">
      <alignment horizontal="center"/>
    </xf>
    <xf numFmtId="1" fontId="11" fillId="0" borderId="1" xfId="0" applyNumberFormat="1" applyFont="1" applyFill="1" applyBorder="1" applyAlignment="1">
      <alignment horizontal="center"/>
    </xf>
    <xf numFmtId="165" fontId="11" fillId="0" borderId="1" xfId="0" applyNumberFormat="1" applyFont="1" applyFill="1" applyBorder="1" applyAlignment="1">
      <alignment horizontal="center"/>
    </xf>
    <xf numFmtId="0" fontId="8" fillId="0" borderId="6" xfId="0" applyFont="1" applyBorder="1" applyAlignment="1">
      <alignment horizontal="left"/>
    </xf>
    <xf numFmtId="164" fontId="0" fillId="0" borderId="12" xfId="0" applyNumberFormat="1" applyBorder="1" applyAlignment="1">
      <alignment horizontal="right"/>
    </xf>
    <xf numFmtId="164" fontId="0" fillId="0" borderId="13" xfId="0" applyNumberFormat="1" applyBorder="1" applyAlignment="1">
      <alignment horizontal="right"/>
    </xf>
    <xf numFmtId="164" fontId="0" fillId="0" borderId="14" xfId="0" applyNumberFormat="1" applyBorder="1" applyAlignment="1">
      <alignment horizontal="right"/>
    </xf>
    <xf numFmtId="0" fontId="1" fillId="0" borderId="0" xfId="0" applyFont="1" applyAlignment="1" applyProtection="1">
      <alignment horizontal="center"/>
      <protection locked="0"/>
    </xf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8" fillId="0" borderId="0" xfId="0" applyFont="1" applyBorder="1" applyAlignment="1">
      <alignment horizontal="left"/>
    </xf>
    <xf numFmtId="0" fontId="8" fillId="0" borderId="2" xfId="0" applyFont="1" applyBorder="1" applyAlignment="1">
      <alignment horizontal="left"/>
    </xf>
    <xf numFmtId="0" fontId="8" fillId="0" borderId="6" xfId="0" applyFont="1" applyBorder="1" applyAlignment="1"/>
    <xf numFmtId="0" fontId="8" fillId="0" borderId="10" xfId="0" applyFont="1" applyBorder="1" applyAlignment="1"/>
    <xf numFmtId="0" fontId="8" fillId="0" borderId="6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1" fontId="9" fillId="0" borderId="0" xfId="0" applyNumberFormat="1" applyFont="1" applyFill="1" applyBorder="1"/>
    <xf numFmtId="49" fontId="9" fillId="0" borderId="0" xfId="0" applyNumberFormat="1" applyFont="1" applyFill="1" applyBorder="1"/>
    <xf numFmtId="164" fontId="9" fillId="0" borderId="0" xfId="0" applyNumberFormat="1" applyFont="1" applyFill="1" applyBorder="1"/>
    <xf numFmtId="1" fontId="9" fillId="0" borderId="1" xfId="0" applyNumberFormat="1" applyFont="1" applyFill="1" applyBorder="1"/>
    <xf numFmtId="49" fontId="9" fillId="0" borderId="1" xfId="0" applyNumberFormat="1" applyFont="1" applyFill="1" applyBorder="1"/>
    <xf numFmtId="164" fontId="9" fillId="0" borderId="1" xfId="0" applyNumberFormat="1" applyFont="1" applyFill="1" applyBorder="1"/>
    <xf numFmtId="1" fontId="2" fillId="0" borderId="0" xfId="0" applyNumberFormat="1" applyFont="1" applyFill="1" applyBorder="1" applyAlignment="1">
      <alignment horizontal="center"/>
    </xf>
    <xf numFmtId="165" fontId="2" fillId="0" borderId="0" xfId="0" applyNumberFormat="1" applyFont="1" applyFill="1" applyBorder="1" applyAlignment="1">
      <alignment horizontal="center"/>
    </xf>
    <xf numFmtId="49" fontId="2" fillId="0" borderId="0" xfId="0" applyNumberFormat="1" applyFont="1" applyFill="1" applyBorder="1"/>
    <xf numFmtId="164" fontId="2" fillId="0" borderId="0" xfId="0" applyNumberFormat="1" applyFont="1" applyFill="1" applyBorder="1"/>
    <xf numFmtId="0" fontId="3" fillId="0" borderId="1" xfId="0" applyFont="1" applyBorder="1"/>
    <xf numFmtId="49" fontId="3" fillId="0" borderId="1" xfId="0" applyNumberFormat="1" applyFont="1" applyBorder="1"/>
    <xf numFmtId="49" fontId="4" fillId="0" borderId="1" xfId="0" applyNumberFormat="1" applyFont="1" applyFill="1" applyBorder="1"/>
    <xf numFmtId="0" fontId="3" fillId="0" borderId="0" xfId="0" applyFont="1"/>
    <xf numFmtId="164" fontId="12" fillId="0" borderId="1" xfId="0" applyNumberFormat="1" applyFont="1" applyFill="1" applyBorder="1"/>
    <xf numFmtId="49" fontId="12" fillId="0" borderId="1" xfId="0" applyNumberFormat="1" applyFont="1" applyBorder="1"/>
    <xf numFmtId="0" fontId="13" fillId="0" borderId="1" xfId="0" applyFont="1" applyBorder="1"/>
    <xf numFmtId="4" fontId="0" fillId="0" borderId="1" xfId="0" applyNumberFormat="1" applyBorder="1"/>
    <xf numFmtId="4" fontId="2" fillId="0" borderId="0" xfId="0" applyNumberFormat="1" applyFont="1"/>
    <xf numFmtId="0" fontId="14" fillId="0" borderId="0" xfId="0" applyFont="1"/>
    <xf numFmtId="1" fontId="6" fillId="0" borderId="0" xfId="0" applyNumberFormat="1" applyFont="1" applyFill="1" applyBorder="1" applyAlignment="1">
      <alignment horizontal="center"/>
    </xf>
    <xf numFmtId="1" fontId="2" fillId="0" borderId="0" xfId="0" applyNumberFormat="1" applyFont="1" applyBorder="1" applyAlignment="1">
      <alignment horizontal="center"/>
    </xf>
    <xf numFmtId="164" fontId="2" fillId="4" borderId="1" xfId="0" applyNumberFormat="1" applyFont="1" applyFill="1" applyBorder="1"/>
    <xf numFmtId="0" fontId="3" fillId="0" borderId="24" xfId="0" applyFont="1" applyBorder="1" applyAlignment="1">
      <alignment horizontal="center"/>
    </xf>
    <xf numFmtId="1" fontId="6" fillId="2" borderId="0" xfId="0" applyNumberFormat="1" applyFont="1" applyFill="1" applyBorder="1" applyAlignment="1">
      <alignment horizontal="center"/>
    </xf>
    <xf numFmtId="164" fontId="15" fillId="0" borderId="0" xfId="0" applyNumberFormat="1" applyFont="1"/>
    <xf numFmtId="0" fontId="0" fillId="7" borderId="0" xfId="0" applyFill="1"/>
    <xf numFmtId="0" fontId="15" fillId="7" borderId="29" xfId="0" applyFont="1" applyFill="1" applyBorder="1"/>
    <xf numFmtId="0" fontId="15" fillId="7" borderId="28" xfId="0" applyFont="1" applyFill="1" applyBorder="1"/>
    <xf numFmtId="0" fontId="15" fillId="7" borderId="30" xfId="0" applyFont="1" applyFill="1" applyBorder="1"/>
    <xf numFmtId="164" fontId="9" fillId="8" borderId="1" xfId="0" applyNumberFormat="1" applyFont="1" applyFill="1" applyBorder="1"/>
    <xf numFmtId="164" fontId="2" fillId="9" borderId="1" xfId="0" applyNumberFormat="1" applyFont="1" applyFill="1" applyBorder="1"/>
    <xf numFmtId="164" fontId="9" fillId="9" borderId="1" xfId="0" applyNumberFormat="1" applyFont="1" applyFill="1" applyBorder="1"/>
    <xf numFmtId="164" fontId="2" fillId="8" borderId="1" xfId="0" applyNumberFormat="1" applyFont="1" applyFill="1" applyBorder="1"/>
    <xf numFmtId="1" fontId="6" fillId="0" borderId="0" xfId="0" applyNumberFormat="1" applyFont="1" applyFill="1" applyBorder="1" applyAlignment="1">
      <alignment horizontal="center"/>
    </xf>
    <xf numFmtId="164" fontId="2" fillId="6" borderId="1" xfId="0" applyNumberFormat="1" applyFont="1" applyFill="1" applyBorder="1"/>
    <xf numFmtId="164" fontId="2" fillId="0" borderId="32" xfId="0" applyNumberFormat="1" applyFont="1" applyFill="1" applyBorder="1"/>
    <xf numFmtId="164" fontId="2" fillId="0" borderId="33" xfId="0" applyNumberFormat="1" applyFont="1" applyFill="1" applyBorder="1"/>
    <xf numFmtId="164" fontId="2" fillId="11" borderId="1" xfId="0" applyNumberFormat="1" applyFont="1" applyFill="1" applyBorder="1"/>
    <xf numFmtId="0" fontId="4" fillId="0" borderId="0" xfId="0" applyFont="1" applyFill="1" applyBorder="1" applyAlignment="1">
      <alignment horizontal="center"/>
    </xf>
    <xf numFmtId="164" fontId="9" fillId="13" borderId="1" xfId="0" applyNumberFormat="1" applyFont="1" applyFill="1" applyBorder="1"/>
    <xf numFmtId="167" fontId="2" fillId="0" borderId="1" xfId="1" applyNumberFormat="1" applyFont="1" applyFill="1" applyBorder="1"/>
    <xf numFmtId="8" fontId="2" fillId="0" borderId="1" xfId="0" applyNumberFormat="1" applyFont="1" applyFill="1" applyBorder="1"/>
    <xf numFmtId="4" fontId="15" fillId="0" borderId="0" xfId="0" applyNumberFormat="1" applyFont="1" applyFill="1"/>
    <xf numFmtId="164" fontId="2" fillId="11" borderId="29" xfId="0" applyNumberFormat="1" applyFont="1" applyFill="1" applyBorder="1"/>
    <xf numFmtId="164" fontId="2" fillId="0" borderId="40" xfId="0" applyNumberFormat="1" applyFont="1" applyFill="1" applyBorder="1"/>
    <xf numFmtId="164" fontId="2" fillId="0" borderId="41" xfId="0" applyNumberFormat="1" applyFont="1" applyFill="1" applyBorder="1"/>
    <xf numFmtId="164" fontId="2" fillId="0" borderId="42" xfId="0" applyNumberFormat="1" applyFont="1" applyFill="1" applyBorder="1"/>
    <xf numFmtId="164" fontId="2" fillId="0" borderId="43" xfId="0" applyNumberFormat="1" applyFont="1" applyFill="1" applyBorder="1"/>
    <xf numFmtId="164" fontId="2" fillId="0" borderId="41" xfId="0" applyNumberFormat="1" applyFont="1" applyBorder="1"/>
    <xf numFmtId="164" fontId="2" fillId="0" borderId="43" xfId="0" applyNumberFormat="1" applyFont="1" applyBorder="1"/>
    <xf numFmtId="0" fontId="2" fillId="0" borderId="41" xfId="0" applyNumberFormat="1" applyFont="1" applyFill="1" applyBorder="1" applyAlignment="1">
      <alignment horizontal="center"/>
    </xf>
    <xf numFmtId="0" fontId="2" fillId="0" borderId="0" xfId="0" applyFont="1" applyFill="1"/>
    <xf numFmtId="2" fontId="0" fillId="0" borderId="0" xfId="0" applyNumberFormat="1" applyFill="1"/>
    <xf numFmtId="164" fontId="0" fillId="0" borderId="0" xfId="0" applyNumberFormat="1" applyFill="1"/>
    <xf numFmtId="49" fontId="10" fillId="0" borderId="0" xfId="0" applyNumberFormat="1" applyFont="1" applyFill="1" applyAlignment="1">
      <alignment horizontal="left"/>
    </xf>
    <xf numFmtId="164" fontId="10" fillId="0" borderId="0" xfId="0" applyNumberFormat="1" applyFont="1" applyFill="1" applyBorder="1"/>
    <xf numFmtId="164" fontId="18" fillId="0" borderId="45" xfId="0" applyNumberFormat="1" applyFont="1" applyFill="1" applyBorder="1"/>
    <xf numFmtId="164" fontId="2" fillId="0" borderId="46" xfId="0" applyNumberFormat="1" applyFont="1" applyFill="1" applyBorder="1"/>
    <xf numFmtId="164" fontId="2" fillId="0" borderId="47" xfId="0" applyNumberFormat="1" applyFont="1" applyFill="1" applyBorder="1"/>
    <xf numFmtId="0" fontId="1" fillId="10" borderId="49" xfId="0" applyFont="1" applyFill="1" applyBorder="1" applyAlignment="1">
      <alignment horizontal="center"/>
    </xf>
    <xf numFmtId="0" fontId="1" fillId="10" borderId="51" xfId="0" applyFont="1" applyFill="1" applyBorder="1" applyAlignment="1">
      <alignment horizontal="center"/>
    </xf>
    <xf numFmtId="164" fontId="2" fillId="0" borderId="38" xfId="0" applyNumberFormat="1" applyFont="1" applyFill="1" applyBorder="1"/>
    <xf numFmtId="164" fontId="5" fillId="0" borderId="39" xfId="0" applyNumberFormat="1" applyFont="1" applyBorder="1"/>
    <xf numFmtId="164" fontId="5" fillId="0" borderId="41" xfId="0" applyNumberFormat="1" applyFont="1" applyBorder="1"/>
    <xf numFmtId="164" fontId="2" fillId="0" borderId="52" xfId="0" applyNumberFormat="1" applyFont="1" applyFill="1" applyBorder="1"/>
    <xf numFmtId="164" fontId="2" fillId="0" borderId="53" xfId="0" applyNumberFormat="1" applyFont="1" applyBorder="1"/>
    <xf numFmtId="164" fontId="9" fillId="13" borderId="31" xfId="0" applyNumberFormat="1" applyFont="1" applyFill="1" applyBorder="1"/>
    <xf numFmtId="0" fontId="2" fillId="0" borderId="53" xfId="0" applyNumberFormat="1" applyFont="1" applyFill="1" applyBorder="1" applyAlignment="1">
      <alignment horizontal="center"/>
    </xf>
    <xf numFmtId="0" fontId="9" fillId="0" borderId="31" xfId="0" applyNumberFormat="1" applyFont="1" applyFill="1" applyBorder="1" applyAlignment="1">
      <alignment horizontal="center"/>
    </xf>
    <xf numFmtId="0" fontId="2" fillId="0" borderId="47" xfId="0" applyNumberFormat="1" applyFont="1" applyFill="1" applyBorder="1" applyAlignment="1">
      <alignment horizontal="center"/>
    </xf>
    <xf numFmtId="0" fontId="1" fillId="0" borderId="49" xfId="0" applyFont="1" applyBorder="1" applyAlignment="1">
      <alignment horizontal="center"/>
    </xf>
    <xf numFmtId="164" fontId="10" fillId="0" borderId="45" xfId="0" applyNumberFormat="1" applyFont="1" applyFill="1" applyBorder="1"/>
    <xf numFmtId="0" fontId="2" fillId="0" borderId="0" xfId="0" applyFont="1" applyBorder="1"/>
    <xf numFmtId="0" fontId="20" fillId="14" borderId="0" xfId="3" applyFont="1" applyFill="1"/>
    <xf numFmtId="4" fontId="22" fillId="15" borderId="32" xfId="0" applyNumberFormat="1" applyFont="1" applyFill="1" applyBorder="1" applyProtection="1">
      <protection locked="0"/>
    </xf>
    <xf numFmtId="10" fontId="22" fillId="15" borderId="32" xfId="2" applyNumberFormat="1" applyFont="1" applyFill="1" applyBorder="1" applyProtection="1">
      <protection locked="0"/>
    </xf>
    <xf numFmtId="1" fontId="2" fillId="0" borderId="33" xfId="0" applyNumberFormat="1" applyFont="1" applyBorder="1" applyAlignment="1">
      <alignment horizontal="center"/>
    </xf>
    <xf numFmtId="165" fontId="2" fillId="0" borderId="33" xfId="0" applyNumberFormat="1" applyFont="1" applyBorder="1" applyAlignment="1">
      <alignment horizontal="center"/>
    </xf>
    <xf numFmtId="0" fontId="3" fillId="0" borderId="33" xfId="0" applyFont="1" applyBorder="1"/>
    <xf numFmtId="164" fontId="2" fillId="9" borderId="33" xfId="0" applyNumberFormat="1" applyFont="1" applyFill="1" applyBorder="1"/>
    <xf numFmtId="164" fontId="2" fillId="6" borderId="33" xfId="0" applyNumberFormat="1" applyFont="1" applyFill="1" applyBorder="1"/>
    <xf numFmtId="164" fontId="2" fillId="4" borderId="33" xfId="0" applyNumberFormat="1" applyFont="1" applyFill="1" applyBorder="1"/>
    <xf numFmtId="164" fontId="2" fillId="11" borderId="33" xfId="0" applyNumberFormat="1" applyFont="1" applyFill="1" applyBorder="1"/>
    <xf numFmtId="4" fontId="22" fillId="15" borderId="29" xfId="0" applyNumberFormat="1" applyFont="1" applyFill="1" applyBorder="1" applyAlignment="1" applyProtection="1">
      <alignment horizontal="center"/>
      <protection locked="0"/>
    </xf>
    <xf numFmtId="1" fontId="9" fillId="0" borderId="32" xfId="0" applyNumberFormat="1" applyFont="1" applyFill="1" applyBorder="1"/>
    <xf numFmtId="49" fontId="4" fillId="0" borderId="32" xfId="0" applyNumberFormat="1" applyFont="1" applyFill="1" applyBorder="1"/>
    <xf numFmtId="164" fontId="9" fillId="0" borderId="32" xfId="0" applyNumberFormat="1" applyFont="1" applyFill="1" applyBorder="1"/>
    <xf numFmtId="164" fontId="9" fillId="9" borderId="32" xfId="0" applyNumberFormat="1" applyFont="1" applyFill="1" applyBorder="1"/>
    <xf numFmtId="164" fontId="2" fillId="4" borderId="32" xfId="0" applyNumberFormat="1" applyFont="1" applyFill="1" applyBorder="1"/>
    <xf numFmtId="164" fontId="2" fillId="11" borderId="32" xfId="0" applyNumberFormat="1" applyFont="1" applyFill="1" applyBorder="1"/>
    <xf numFmtId="164" fontId="9" fillId="13" borderId="32" xfId="0" applyNumberFormat="1" applyFont="1" applyFill="1" applyBorder="1"/>
    <xf numFmtId="1" fontId="9" fillId="5" borderId="48" xfId="0" applyNumberFormat="1" applyFont="1" applyFill="1" applyBorder="1"/>
    <xf numFmtId="1" fontId="9" fillId="5" borderId="54" xfId="0" applyNumberFormat="1" applyFont="1" applyFill="1" applyBorder="1"/>
    <xf numFmtId="49" fontId="4" fillId="5" borderId="54" xfId="0" applyNumberFormat="1" applyFont="1" applyFill="1" applyBorder="1"/>
    <xf numFmtId="164" fontId="9" fillId="5" borderId="54" xfId="0" applyNumberFormat="1" applyFont="1" applyFill="1" applyBorder="1"/>
    <xf numFmtId="164" fontId="9" fillId="5" borderId="49" xfId="0" applyNumberFormat="1" applyFont="1" applyFill="1" applyBorder="1"/>
    <xf numFmtId="1" fontId="2" fillId="0" borderId="32" xfId="0" applyNumberFormat="1" applyFont="1" applyBorder="1" applyAlignment="1">
      <alignment horizontal="center"/>
    </xf>
    <xf numFmtId="165" fontId="2" fillId="0" borderId="32" xfId="0" applyNumberFormat="1" applyFont="1" applyBorder="1" applyAlignment="1">
      <alignment horizontal="center"/>
    </xf>
    <xf numFmtId="0" fontId="3" fillId="0" borderId="32" xfId="0" applyFont="1" applyBorder="1"/>
    <xf numFmtId="164" fontId="2" fillId="0" borderId="32" xfId="0" applyNumberFormat="1" applyFont="1" applyBorder="1"/>
    <xf numFmtId="164" fontId="2" fillId="9" borderId="32" xfId="0" applyNumberFormat="1" applyFont="1" applyFill="1" applyBorder="1"/>
    <xf numFmtId="49" fontId="4" fillId="0" borderId="0" xfId="0" applyNumberFormat="1" applyFont="1" applyFill="1" applyBorder="1"/>
    <xf numFmtId="49" fontId="3" fillId="0" borderId="32" xfId="0" applyNumberFormat="1" applyFont="1" applyBorder="1"/>
    <xf numFmtId="1" fontId="9" fillId="5" borderId="50" xfId="0" applyNumberFormat="1" applyFont="1" applyFill="1" applyBorder="1"/>
    <xf numFmtId="1" fontId="9" fillId="5" borderId="55" xfId="0" applyNumberFormat="1" applyFont="1" applyFill="1" applyBorder="1"/>
    <xf numFmtId="49" fontId="4" fillId="5" borderId="55" xfId="0" applyNumberFormat="1" applyFont="1" applyFill="1" applyBorder="1"/>
    <xf numFmtId="164" fontId="9" fillId="5" borderId="55" xfId="0" applyNumberFormat="1" applyFont="1" applyFill="1" applyBorder="1"/>
    <xf numFmtId="164" fontId="9" fillId="5" borderId="51" xfId="0" applyNumberFormat="1" applyFont="1" applyFill="1" applyBorder="1"/>
    <xf numFmtId="49" fontId="9" fillId="0" borderId="32" xfId="0" applyNumberFormat="1" applyFont="1" applyFill="1" applyBorder="1"/>
    <xf numFmtId="1" fontId="9" fillId="5" borderId="44" xfId="0" applyNumberFormat="1" applyFont="1" applyFill="1" applyBorder="1"/>
    <xf numFmtId="1" fontId="9" fillId="5" borderId="56" xfId="0" applyNumberFormat="1" applyFont="1" applyFill="1" applyBorder="1"/>
    <xf numFmtId="49" fontId="4" fillId="5" borderId="56" xfId="0" applyNumberFormat="1" applyFont="1" applyFill="1" applyBorder="1"/>
    <xf numFmtId="164" fontId="9" fillId="5" borderId="56" xfId="0" applyNumberFormat="1" applyFont="1" applyFill="1" applyBorder="1"/>
    <xf numFmtId="164" fontId="9" fillId="5" borderId="45" xfId="0" applyNumberFormat="1" applyFont="1" applyFill="1" applyBorder="1"/>
    <xf numFmtId="4" fontId="22" fillId="15" borderId="32" xfId="0" applyNumberFormat="1" applyFont="1" applyFill="1" applyBorder="1" applyAlignment="1" applyProtection="1">
      <alignment horizontal="center"/>
      <protection locked="0"/>
    </xf>
    <xf numFmtId="0" fontId="1" fillId="0" borderId="44" xfId="0" applyFont="1" applyBorder="1" applyAlignment="1">
      <alignment horizontal="center"/>
    </xf>
    <xf numFmtId="0" fontId="1" fillId="0" borderId="45" xfId="0" applyFont="1" applyBorder="1" applyAlignment="1">
      <alignment horizontal="center"/>
    </xf>
    <xf numFmtId="0" fontId="1" fillId="0" borderId="44" xfId="0" applyFont="1" applyFill="1" applyBorder="1" applyAlignment="1">
      <alignment horizontal="center"/>
    </xf>
    <xf numFmtId="0" fontId="1" fillId="0" borderId="45" xfId="0" applyFont="1" applyFill="1" applyBorder="1" applyAlignment="1">
      <alignment horizontal="center"/>
    </xf>
    <xf numFmtId="164" fontId="2" fillId="0" borderId="33" xfId="0" applyNumberFormat="1" applyFont="1" applyBorder="1"/>
    <xf numFmtId="164" fontId="9" fillId="0" borderId="33" xfId="0" applyNumberFormat="1" applyFont="1" applyFill="1" applyBorder="1"/>
    <xf numFmtId="164" fontId="10" fillId="0" borderId="30" xfId="0" applyNumberFormat="1" applyFont="1" applyFill="1" applyBorder="1"/>
    <xf numFmtId="49" fontId="2" fillId="0" borderId="32" xfId="0" applyNumberFormat="1" applyFont="1" applyBorder="1"/>
    <xf numFmtId="164" fontId="2" fillId="11" borderId="25" xfId="0" applyNumberFormat="1" applyFont="1" applyFill="1" applyBorder="1"/>
    <xf numFmtId="164" fontId="2" fillId="8" borderId="29" xfId="0" applyNumberFormat="1" applyFont="1" applyFill="1" applyBorder="1"/>
    <xf numFmtId="164" fontId="9" fillId="13" borderId="35" xfId="0" applyNumberFormat="1" applyFont="1" applyFill="1" applyBorder="1"/>
    <xf numFmtId="4" fontId="2" fillId="0" borderId="1" xfId="0" applyNumberFormat="1" applyFont="1" applyBorder="1"/>
    <xf numFmtId="164" fontId="2" fillId="0" borderId="29" xfId="0" applyNumberFormat="1" applyFont="1" applyBorder="1"/>
    <xf numFmtId="164" fontId="9" fillId="8" borderId="29" xfId="0" applyNumberFormat="1" applyFont="1" applyFill="1" applyBorder="1"/>
    <xf numFmtId="4" fontId="2" fillId="0" borderId="33" xfId="0" applyNumberFormat="1" applyFont="1" applyBorder="1"/>
    <xf numFmtId="164" fontId="2" fillId="8" borderId="32" xfId="0" applyNumberFormat="1" applyFont="1" applyFill="1" applyBorder="1"/>
    <xf numFmtId="164" fontId="2" fillId="8" borderId="25" xfId="0" applyNumberFormat="1" applyFont="1" applyFill="1" applyBorder="1"/>
    <xf numFmtId="10" fontId="22" fillId="15" borderId="32" xfId="2" applyNumberFormat="1" applyFont="1" applyFill="1" applyBorder="1" applyAlignment="1" applyProtection="1">
      <alignment horizontal="center"/>
      <protection locked="0"/>
    </xf>
    <xf numFmtId="4" fontId="22" fillId="15" borderId="57" xfId="0" applyNumberFormat="1" applyFont="1" applyFill="1" applyBorder="1" applyAlignment="1" applyProtection="1">
      <alignment horizontal="center"/>
      <protection locked="0"/>
    </xf>
    <xf numFmtId="1" fontId="10" fillId="6" borderId="0" xfId="0" applyNumberFormat="1" applyFont="1" applyFill="1" applyBorder="1" applyAlignment="1">
      <alignment horizontal="left"/>
    </xf>
    <xf numFmtId="0" fontId="3" fillId="0" borderId="0" xfId="0" applyFont="1" applyBorder="1" applyAlignment="1">
      <alignment horizontal="center"/>
    </xf>
    <xf numFmtId="164" fontId="10" fillId="6" borderId="0" xfId="0" applyNumberFormat="1" applyFont="1" applyFill="1" applyBorder="1"/>
    <xf numFmtId="1" fontId="10" fillId="6" borderId="18" xfId="0" applyNumberFormat="1" applyFont="1" applyFill="1" applyBorder="1" applyAlignment="1">
      <alignment horizontal="left"/>
    </xf>
    <xf numFmtId="1" fontId="10" fillId="0" borderId="0" xfId="0" applyNumberFormat="1" applyFont="1" applyFill="1" applyBorder="1" applyAlignment="1">
      <alignment horizontal="left"/>
    </xf>
    <xf numFmtId="10" fontId="22" fillId="15" borderId="57" xfId="2" applyNumberFormat="1" applyFont="1" applyFill="1" applyBorder="1" applyAlignment="1" applyProtection="1">
      <alignment horizontal="center"/>
      <protection locked="0"/>
    </xf>
    <xf numFmtId="10" fontId="22" fillId="15" borderId="1" xfId="2" applyNumberFormat="1" applyFont="1" applyFill="1" applyBorder="1" applyAlignment="1" applyProtection="1">
      <alignment horizontal="center"/>
      <protection locked="0"/>
    </xf>
    <xf numFmtId="1" fontId="5" fillId="0" borderId="33" xfId="0" applyNumberFormat="1" applyFont="1" applyBorder="1"/>
    <xf numFmtId="1" fontId="11" fillId="0" borderId="33" xfId="0" applyNumberFormat="1" applyFont="1" applyFill="1" applyBorder="1" applyAlignment="1">
      <alignment horizontal="center"/>
    </xf>
    <xf numFmtId="49" fontId="2" fillId="0" borderId="33" xfId="0" applyNumberFormat="1" applyFont="1" applyFill="1" applyBorder="1"/>
    <xf numFmtId="164" fontId="5" fillId="0" borderId="33" xfId="0" applyNumberFormat="1" applyFont="1" applyFill="1" applyBorder="1"/>
    <xf numFmtId="164" fontId="2" fillId="11" borderId="27" xfId="0" applyNumberFormat="1" applyFont="1" applyFill="1" applyBorder="1"/>
    <xf numFmtId="1" fontId="2" fillId="0" borderId="33" xfId="0" applyNumberFormat="1" applyFont="1" applyBorder="1"/>
    <xf numFmtId="165" fontId="2" fillId="0" borderId="33" xfId="0" applyNumberFormat="1" applyFont="1" applyBorder="1"/>
    <xf numFmtId="49" fontId="2" fillId="0" borderId="33" xfId="0" applyNumberFormat="1" applyFont="1" applyBorder="1"/>
    <xf numFmtId="164" fontId="2" fillId="3" borderId="33" xfId="0" applyNumberFormat="1" applyFont="1" applyFill="1" applyBorder="1"/>
    <xf numFmtId="165" fontId="5" fillId="0" borderId="33" xfId="0" applyNumberFormat="1" applyFont="1" applyBorder="1"/>
    <xf numFmtId="49" fontId="5" fillId="0" borderId="33" xfId="0" applyNumberFormat="1" applyFont="1" applyBorder="1"/>
    <xf numFmtId="164" fontId="5" fillId="0" borderId="33" xfId="0" applyNumberFormat="1" applyFont="1" applyBorder="1"/>
    <xf numFmtId="164" fontId="5" fillId="3" borderId="33" xfId="0" applyNumberFormat="1" applyFont="1" applyFill="1" applyBorder="1"/>
    <xf numFmtId="4" fontId="22" fillId="0" borderId="32" xfId="0" applyNumberFormat="1" applyFont="1" applyFill="1" applyBorder="1" applyAlignment="1" applyProtection="1">
      <alignment horizontal="center"/>
      <protection locked="0"/>
    </xf>
    <xf numFmtId="1" fontId="9" fillId="0" borderId="33" xfId="0" applyNumberFormat="1" applyFont="1" applyFill="1" applyBorder="1"/>
    <xf numFmtId="49" fontId="9" fillId="0" borderId="33" xfId="0" applyNumberFormat="1" applyFont="1" applyFill="1" applyBorder="1"/>
    <xf numFmtId="0" fontId="1" fillId="0" borderId="60" xfId="0" applyFont="1" applyBorder="1" applyAlignment="1">
      <alignment horizontal="center"/>
    </xf>
    <xf numFmtId="0" fontId="1" fillId="0" borderId="30" xfId="0" applyFont="1" applyBorder="1" applyAlignment="1">
      <alignment horizontal="center"/>
    </xf>
    <xf numFmtId="0" fontId="1" fillId="10" borderId="60" xfId="0" applyFont="1" applyFill="1" applyBorder="1" applyAlignment="1">
      <alignment horizontal="center"/>
    </xf>
    <xf numFmtId="0" fontId="1" fillId="10" borderId="58" xfId="0" applyFont="1" applyFill="1" applyBorder="1" applyAlignment="1">
      <alignment horizontal="center"/>
    </xf>
    <xf numFmtId="1" fontId="2" fillId="0" borderId="47" xfId="0" applyNumberFormat="1" applyFont="1" applyFill="1" applyBorder="1" applyAlignment="1">
      <alignment horizontal="center"/>
    </xf>
    <xf numFmtId="165" fontId="3" fillId="0" borderId="1" xfId="0" applyNumberFormat="1" applyFont="1" applyFill="1" applyBorder="1" applyAlignment="1">
      <alignment horizontal="center"/>
    </xf>
    <xf numFmtId="164" fontId="0" fillId="16" borderId="14" xfId="0" applyNumberFormat="1" applyFill="1" applyBorder="1" applyAlignment="1">
      <alignment horizontal="right"/>
    </xf>
    <xf numFmtId="164" fontId="0" fillId="16" borderId="12" xfId="0" applyNumberFormat="1" applyFill="1" applyBorder="1" applyAlignment="1">
      <alignment horizontal="right"/>
    </xf>
    <xf numFmtId="164" fontId="0" fillId="16" borderId="13" xfId="0" applyNumberFormat="1" applyFill="1" applyBorder="1" applyAlignment="1">
      <alignment horizontal="right"/>
    </xf>
    <xf numFmtId="0" fontId="7" fillId="0" borderId="6" xfId="0" applyFont="1" applyBorder="1" applyAlignment="1">
      <alignment horizontal="left"/>
    </xf>
    <xf numFmtId="164" fontId="0" fillId="0" borderId="18" xfId="0" applyNumberFormat="1" applyBorder="1" applyAlignment="1">
      <alignment horizontal="right"/>
    </xf>
    <xf numFmtId="0" fontId="0" fillId="0" borderId="0" xfId="0" applyBorder="1" applyAlignment="1">
      <alignment horizontal="right"/>
    </xf>
    <xf numFmtId="164" fontId="0" fillId="0" borderId="0" xfId="0" applyNumberFormat="1" applyAlignment="1">
      <alignment horizontal="right"/>
    </xf>
    <xf numFmtId="0" fontId="8" fillId="0" borderId="0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164" fontId="0" fillId="0" borderId="19" xfId="0" applyNumberFormat="1" applyBorder="1" applyAlignment="1">
      <alignment horizontal="right"/>
    </xf>
    <xf numFmtId="164" fontId="0" fillId="0" borderId="20" xfId="0" applyNumberFormat="1" applyBorder="1" applyAlignment="1">
      <alignment horizontal="right"/>
    </xf>
    <xf numFmtId="164" fontId="0" fillId="0" borderId="0" xfId="0" applyNumberFormat="1" applyBorder="1" applyAlignment="1">
      <alignment horizontal="right"/>
    </xf>
    <xf numFmtId="0" fontId="8" fillId="0" borderId="6" xfId="0" applyFont="1" applyBorder="1" applyAlignment="1">
      <alignment horizontal="left"/>
    </xf>
    <xf numFmtId="0" fontId="8" fillId="0" borderId="10" xfId="0" applyFont="1" applyBorder="1" applyAlignment="1">
      <alignment horizontal="left"/>
    </xf>
    <xf numFmtId="0" fontId="8" fillId="0" borderId="0" xfId="0" applyFont="1" applyBorder="1" applyAlignment="1">
      <alignment horizontal="center"/>
    </xf>
    <xf numFmtId="0" fontId="7" fillId="0" borderId="10" xfId="0" applyFont="1" applyBorder="1" applyAlignment="1">
      <alignment horizontal="left"/>
    </xf>
    <xf numFmtId="0" fontId="6" fillId="0" borderId="0" xfId="0" applyFont="1" applyAlignment="1">
      <alignment horizontal="center"/>
    </xf>
    <xf numFmtId="164" fontId="0" fillId="0" borderId="21" xfId="0" applyNumberFormat="1" applyBorder="1" applyAlignment="1">
      <alignment horizontal="right"/>
    </xf>
    <xf numFmtId="164" fontId="0" fillId="16" borderId="19" xfId="0" applyNumberFormat="1" applyFill="1" applyBorder="1" applyAlignment="1">
      <alignment horizontal="right"/>
    </xf>
    <xf numFmtId="164" fontId="0" fillId="16" borderId="21" xfId="0" applyNumberFormat="1" applyFill="1" applyBorder="1" applyAlignment="1">
      <alignment horizontal="right"/>
    </xf>
    <xf numFmtId="164" fontId="0" fillId="16" borderId="20" xfId="0" applyNumberFormat="1" applyFill="1" applyBorder="1" applyAlignment="1">
      <alignment horizontal="right"/>
    </xf>
    <xf numFmtId="166" fontId="1" fillId="0" borderId="0" xfId="0" applyNumberFormat="1" applyFont="1" applyAlignment="1" applyProtection="1">
      <alignment horizontal="left"/>
      <protection locked="0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22" xfId="0" applyFont="1" applyBorder="1" applyAlignment="1">
      <alignment horizontal="center"/>
    </xf>
    <xf numFmtId="0" fontId="9" fillId="0" borderId="16" xfId="0" applyFont="1" applyBorder="1" applyAlignment="1">
      <alignment horizontal="center"/>
    </xf>
    <xf numFmtId="0" fontId="9" fillId="0" borderId="17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66" fontId="0" fillId="0" borderId="0" xfId="0" applyNumberFormat="1" applyAlignment="1">
      <alignment horizontal="left"/>
    </xf>
    <xf numFmtId="164" fontId="0" fillId="0" borderId="12" xfId="0" applyNumberFormat="1" applyBorder="1" applyAlignment="1">
      <alignment horizontal="right"/>
    </xf>
    <xf numFmtId="164" fontId="0" fillId="0" borderId="13" xfId="0" applyNumberFormat="1" applyBorder="1" applyAlignment="1">
      <alignment horizontal="right"/>
    </xf>
    <xf numFmtId="164" fontId="0" fillId="0" borderId="14" xfId="0" applyNumberFormat="1" applyBorder="1" applyAlignment="1">
      <alignment horizontal="right"/>
    </xf>
    <xf numFmtId="0" fontId="17" fillId="5" borderId="34" xfId="0" applyFont="1" applyFill="1" applyBorder="1" applyAlignment="1">
      <alignment horizontal="center" vertical="center"/>
    </xf>
    <xf numFmtId="0" fontId="17" fillId="5" borderId="35" xfId="0" applyFont="1" applyFill="1" applyBorder="1" applyAlignment="1">
      <alignment horizontal="center" vertical="center"/>
    </xf>
    <xf numFmtId="0" fontId="21" fillId="12" borderId="15" xfId="0" applyFont="1" applyFill="1" applyBorder="1" applyAlignment="1" applyProtection="1">
      <alignment horizontal="center" vertical="center"/>
    </xf>
    <xf numFmtId="0" fontId="21" fillId="12" borderId="36" xfId="0" applyFont="1" applyFill="1" applyBorder="1" applyAlignment="1" applyProtection="1">
      <alignment horizontal="center" vertical="center"/>
    </xf>
    <xf numFmtId="0" fontId="21" fillId="12" borderId="23" xfId="0" applyFont="1" applyFill="1" applyBorder="1" applyAlignment="1" applyProtection="1">
      <alignment horizontal="center" vertical="center"/>
    </xf>
    <xf numFmtId="0" fontId="21" fillId="12" borderId="37" xfId="0" applyFont="1" applyFill="1" applyBorder="1" applyAlignment="1" applyProtection="1">
      <alignment horizontal="center" vertical="center"/>
    </xf>
    <xf numFmtId="0" fontId="21" fillId="12" borderId="11" xfId="0" applyFont="1" applyFill="1" applyBorder="1" applyAlignment="1" applyProtection="1">
      <alignment horizontal="center" vertical="center"/>
    </xf>
    <xf numFmtId="0" fontId="21" fillId="12" borderId="6" xfId="0" applyFont="1" applyFill="1" applyBorder="1" applyAlignment="1" applyProtection="1">
      <alignment horizontal="center" vertical="center"/>
    </xf>
    <xf numFmtId="0" fontId="21" fillId="12" borderId="10" xfId="0" applyFont="1" applyFill="1" applyBorder="1" applyAlignment="1" applyProtection="1">
      <alignment horizontal="center" vertical="center"/>
    </xf>
    <xf numFmtId="0" fontId="21" fillId="12" borderId="7" xfId="0" applyFont="1" applyFill="1" applyBorder="1" applyAlignment="1" applyProtection="1">
      <alignment horizontal="center" vertical="center"/>
    </xf>
    <xf numFmtId="0" fontId="21" fillId="12" borderId="4" xfId="0" applyFont="1" applyFill="1" applyBorder="1" applyAlignment="1" applyProtection="1">
      <alignment horizontal="center" vertical="center"/>
    </xf>
    <xf numFmtId="0" fontId="21" fillId="12" borderId="3" xfId="0" applyFont="1" applyFill="1" applyBorder="1" applyAlignment="1" applyProtection="1">
      <alignment horizontal="center" vertical="center"/>
    </xf>
    <xf numFmtId="1" fontId="2" fillId="0" borderId="23" xfId="0" applyNumberFormat="1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4" fontId="22" fillId="15" borderId="29" xfId="0" applyNumberFormat="1" applyFont="1" applyFill="1" applyBorder="1" applyAlignment="1" applyProtection="1">
      <alignment horizontal="center"/>
      <protection locked="0"/>
    </xf>
    <xf numFmtId="4" fontId="22" fillId="15" borderId="30" xfId="0" applyNumberFormat="1" applyFont="1" applyFill="1" applyBorder="1" applyAlignment="1" applyProtection="1">
      <alignment horizontal="center"/>
      <protection locked="0"/>
    </xf>
    <xf numFmtId="17" fontId="3" fillId="0" borderId="23" xfId="0" applyNumberFormat="1" applyFont="1" applyBorder="1" applyAlignment="1">
      <alignment horizontal="center"/>
    </xf>
    <xf numFmtId="1" fontId="6" fillId="0" borderId="0" xfId="0" applyNumberFormat="1" applyFont="1" applyFill="1" applyBorder="1" applyAlignment="1">
      <alignment horizontal="center"/>
    </xf>
    <xf numFmtId="1" fontId="2" fillId="0" borderId="0" xfId="0" applyNumberFormat="1" applyFont="1" applyBorder="1" applyAlignment="1">
      <alignment horizontal="center"/>
    </xf>
    <xf numFmtId="0" fontId="21" fillId="12" borderId="11" xfId="0" applyFont="1" applyFill="1" applyBorder="1" applyAlignment="1" applyProtection="1">
      <alignment horizontal="center" vertical="center" wrapText="1"/>
    </xf>
    <xf numFmtId="0" fontId="21" fillId="12" borderId="6" xfId="0" applyFont="1" applyFill="1" applyBorder="1" applyAlignment="1" applyProtection="1">
      <alignment horizontal="center" vertical="center" wrapText="1"/>
    </xf>
    <xf numFmtId="0" fontId="21" fillId="12" borderId="10" xfId="0" applyFont="1" applyFill="1" applyBorder="1" applyAlignment="1" applyProtection="1">
      <alignment horizontal="center" vertical="center" wrapText="1"/>
    </xf>
    <xf numFmtId="0" fontId="21" fillId="12" borderId="7" xfId="0" applyFont="1" applyFill="1" applyBorder="1" applyAlignment="1" applyProtection="1">
      <alignment horizontal="center" vertical="center" wrapText="1"/>
    </xf>
    <xf numFmtId="0" fontId="21" fillId="12" borderId="4" xfId="0" applyFont="1" applyFill="1" applyBorder="1" applyAlignment="1" applyProtection="1">
      <alignment horizontal="center" vertical="center" wrapText="1"/>
    </xf>
    <xf numFmtId="0" fontId="21" fillId="12" borderId="3" xfId="0" applyFont="1" applyFill="1" applyBorder="1" applyAlignment="1" applyProtection="1">
      <alignment horizontal="center" vertical="center" wrapText="1"/>
    </xf>
    <xf numFmtId="1" fontId="2" fillId="0" borderId="27" xfId="0" applyNumberFormat="1" applyFont="1" applyBorder="1" applyAlignment="1">
      <alignment horizontal="center"/>
    </xf>
    <xf numFmtId="1" fontId="2" fillId="0" borderId="24" xfId="0" applyNumberFormat="1" applyFont="1" applyBorder="1" applyAlignment="1">
      <alignment horizontal="center"/>
    </xf>
    <xf numFmtId="164" fontId="1" fillId="7" borderId="0" xfId="0" applyNumberFormat="1" applyFont="1" applyFill="1" applyAlignment="1">
      <alignment horizontal="center"/>
    </xf>
    <xf numFmtId="0" fontId="0" fillId="0" borderId="0" xfId="0" applyAlignment="1">
      <alignment horizontal="center"/>
    </xf>
    <xf numFmtId="0" fontId="4" fillId="0" borderId="23" xfId="0" applyFont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1" fillId="0" borderId="0" xfId="0" applyFont="1" applyAlignment="1">
      <alignment horizontal="center"/>
    </xf>
    <xf numFmtId="1" fontId="2" fillId="0" borderId="29" xfId="0" applyNumberFormat="1" applyFont="1" applyBorder="1" applyAlignment="1">
      <alignment horizontal="center"/>
    </xf>
    <xf numFmtId="1" fontId="2" fillId="0" borderId="28" xfId="0" applyNumberFormat="1" applyFont="1" applyBorder="1" applyAlignment="1">
      <alignment horizontal="center"/>
    </xf>
    <xf numFmtId="1" fontId="2" fillId="0" borderId="30" xfId="0" applyNumberFormat="1" applyFont="1" applyBorder="1" applyAlignment="1">
      <alignment horizontal="center"/>
    </xf>
    <xf numFmtId="0" fontId="20" fillId="14" borderId="18" xfId="3" applyFont="1" applyFill="1" applyBorder="1" applyAlignment="1">
      <alignment horizontal="center"/>
    </xf>
    <xf numFmtId="0" fontId="20" fillId="14" borderId="0" xfId="3" applyFont="1" applyFill="1" applyAlignment="1">
      <alignment horizontal="center"/>
    </xf>
    <xf numFmtId="1" fontId="9" fillId="5" borderId="44" xfId="0" applyNumberFormat="1" applyFont="1" applyFill="1" applyBorder="1" applyAlignment="1">
      <alignment horizontal="center"/>
    </xf>
    <xf numFmtId="1" fontId="9" fillId="5" borderId="56" xfId="0" applyNumberFormat="1" applyFont="1" applyFill="1" applyBorder="1" applyAlignment="1">
      <alignment horizontal="center"/>
    </xf>
    <xf numFmtId="1" fontId="9" fillId="5" borderId="60" xfId="0" applyNumberFormat="1" applyFont="1" applyFill="1" applyBorder="1" applyAlignment="1">
      <alignment horizontal="center"/>
    </xf>
    <xf numFmtId="10" fontId="22" fillId="15" borderId="29" xfId="2" applyNumberFormat="1" applyFont="1" applyFill="1" applyBorder="1" applyAlignment="1" applyProtection="1">
      <alignment horizontal="center"/>
      <protection locked="0"/>
    </xf>
    <xf numFmtId="10" fontId="22" fillId="15" borderId="30" xfId="2" applyNumberFormat="1" applyFont="1" applyFill="1" applyBorder="1" applyAlignment="1" applyProtection="1">
      <alignment horizontal="center"/>
      <protection locked="0"/>
    </xf>
    <xf numFmtId="0" fontId="3" fillId="0" borderId="0" xfId="0" applyFont="1" applyBorder="1" applyAlignment="1">
      <alignment horizontal="center"/>
    </xf>
    <xf numFmtId="10" fontId="22" fillId="15" borderId="1" xfId="2" applyNumberFormat="1" applyFont="1" applyFill="1" applyBorder="1" applyAlignment="1" applyProtection="1">
      <alignment horizontal="center"/>
      <protection locked="0"/>
    </xf>
    <xf numFmtId="0" fontId="20" fillId="14" borderId="0" xfId="3" applyFont="1" applyFill="1" applyBorder="1" applyAlignment="1">
      <alignment horizontal="center"/>
    </xf>
    <xf numFmtId="0" fontId="21" fillId="12" borderId="0" xfId="0" applyFont="1" applyFill="1" applyBorder="1" applyAlignment="1" applyProtection="1">
      <alignment horizontal="center" vertical="center"/>
    </xf>
    <xf numFmtId="0" fontId="21" fillId="12" borderId="59" xfId="0" applyFont="1" applyFill="1" applyBorder="1" applyAlignment="1" applyProtection="1">
      <alignment horizontal="center" vertical="center"/>
    </xf>
    <xf numFmtId="0" fontId="21" fillId="12" borderId="5" xfId="0" applyFont="1" applyFill="1" applyBorder="1" applyAlignment="1" applyProtection="1">
      <alignment horizontal="center" vertical="center"/>
    </xf>
    <xf numFmtId="4" fontId="22" fillId="15" borderId="1" xfId="0" applyNumberFormat="1" applyFont="1" applyFill="1" applyBorder="1" applyAlignment="1" applyProtection="1">
      <alignment horizontal="center" vertical="center"/>
      <protection locked="0"/>
    </xf>
    <xf numFmtId="4" fontId="22" fillId="15" borderId="1" xfId="0" applyNumberFormat="1" applyFont="1" applyFill="1" applyBorder="1" applyAlignment="1" applyProtection="1">
      <alignment horizontal="center"/>
      <protection locked="0"/>
    </xf>
    <xf numFmtId="1" fontId="6" fillId="0" borderId="25" xfId="0" applyNumberFormat="1" applyFont="1" applyFill="1" applyBorder="1" applyAlignment="1">
      <alignment horizontal="center"/>
    </xf>
    <xf numFmtId="1" fontId="6" fillId="0" borderId="15" xfId="0" applyNumberFormat="1" applyFont="1" applyFill="1" applyBorder="1" applyAlignment="1">
      <alignment horizontal="center"/>
    </xf>
    <xf numFmtId="1" fontId="6" fillId="0" borderId="26" xfId="0" applyNumberFormat="1" applyFont="1" applyFill="1" applyBorder="1" applyAlignment="1">
      <alignment horizontal="center"/>
    </xf>
  </cellXfs>
  <cellStyles count="4">
    <cellStyle name="Moeda" xfId="1" builtinId="4"/>
    <cellStyle name="Normal" xfId="0" builtinId="0"/>
    <cellStyle name="Normal_MODELO 22" xfId="3"/>
    <cellStyle name="Percentagem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61"/>
  <sheetViews>
    <sheetView showGridLines="0" workbookViewId="0">
      <pane ySplit="4" topLeftCell="A23" activePane="bottomLeft" state="frozen"/>
      <selection pane="bottomLeft" activeCell="V11" sqref="V11"/>
    </sheetView>
  </sheetViews>
  <sheetFormatPr defaultRowHeight="12.75"/>
  <cols>
    <col min="1" max="1" width="0.7109375" customWidth="1"/>
    <col min="2" max="2" width="5.140625" customWidth="1"/>
    <col min="4" max="4" width="0.85546875" customWidth="1"/>
    <col min="5" max="5" width="2.85546875" customWidth="1"/>
    <col min="6" max="6" width="4.28515625" customWidth="1"/>
    <col min="7" max="7" width="0.7109375" customWidth="1"/>
    <col min="8" max="8" width="3" bestFit="1" customWidth="1"/>
    <col min="9" max="9" width="23.140625" customWidth="1"/>
    <col min="10" max="10" width="4.85546875" customWidth="1"/>
    <col min="11" max="11" width="0.7109375" customWidth="1"/>
    <col min="12" max="12" width="4.140625" customWidth="1"/>
    <col min="13" max="13" width="27.42578125" customWidth="1"/>
    <col min="14" max="14" width="9.140625" hidden="1" customWidth="1"/>
    <col min="15" max="15" width="12" hidden="1" customWidth="1"/>
    <col min="16" max="18" width="0" hidden="1" customWidth="1"/>
    <col min="20" max="20" width="10" bestFit="1" customWidth="1"/>
  </cols>
  <sheetData>
    <row r="1" spans="1:15" ht="20.25">
      <c r="A1" s="242" t="s">
        <v>21</v>
      </c>
      <c r="B1" s="242"/>
      <c r="C1" s="242"/>
      <c r="D1" s="242"/>
      <c r="E1" s="242"/>
      <c r="F1" s="242"/>
      <c r="G1" s="242"/>
      <c r="H1" s="242"/>
      <c r="I1" s="242"/>
      <c r="J1" s="242"/>
      <c r="K1" s="242"/>
      <c r="L1" s="242"/>
      <c r="M1" s="242"/>
    </row>
    <row r="2" spans="1:15" ht="13.5">
      <c r="M2" s="135"/>
    </row>
    <row r="3" spans="1:15">
      <c r="A3" s="134" t="s">
        <v>152</v>
      </c>
      <c r="B3" s="134"/>
      <c r="C3" s="253" t="s">
        <v>176</v>
      </c>
      <c r="D3" s="253"/>
      <c r="E3" s="253"/>
      <c r="F3" s="253"/>
      <c r="G3" s="253"/>
      <c r="H3" s="253"/>
      <c r="I3" s="253"/>
      <c r="J3" s="38" t="s">
        <v>175</v>
      </c>
      <c r="M3" s="52">
        <v>141243279</v>
      </c>
    </row>
    <row r="4" spans="1:15">
      <c r="A4" s="42" t="s">
        <v>119</v>
      </c>
      <c r="B4" s="42"/>
      <c r="C4" s="42"/>
      <c r="D4" s="42"/>
      <c r="E4" s="247" t="s">
        <v>140</v>
      </c>
      <c r="F4" s="247"/>
      <c r="G4" s="247"/>
      <c r="H4" s="247"/>
      <c r="I4" s="247"/>
      <c r="J4" s="247"/>
      <c r="K4" s="247"/>
      <c r="L4" s="247"/>
      <c r="M4" s="247"/>
      <c r="O4" s="43" t="s">
        <v>137</v>
      </c>
    </row>
    <row r="5" spans="1:15" ht="13.5" thickBot="1">
      <c r="O5" s="43" t="s">
        <v>136</v>
      </c>
    </row>
    <row r="6" spans="1:15">
      <c r="A6" s="19"/>
      <c r="B6" s="12"/>
      <c r="C6" s="12"/>
      <c r="D6" s="250" t="s">
        <v>9</v>
      </c>
      <c r="E6" s="251"/>
      <c r="F6" s="251"/>
      <c r="G6" s="251"/>
      <c r="H6" s="251"/>
      <c r="I6" s="252"/>
      <c r="J6" s="12"/>
      <c r="K6" s="250" t="s">
        <v>12</v>
      </c>
      <c r="L6" s="251"/>
      <c r="M6" s="252"/>
      <c r="O6" s="43" t="s">
        <v>138</v>
      </c>
    </row>
    <row r="7" spans="1:15" ht="4.5" customHeight="1">
      <c r="A7" s="11"/>
      <c r="D7" s="248"/>
      <c r="E7" s="249"/>
      <c r="F7" s="249"/>
      <c r="G7" s="10"/>
      <c r="H7" s="6"/>
      <c r="I7" s="7"/>
      <c r="K7" s="11"/>
      <c r="M7" s="7"/>
      <c r="O7" s="254" t="s">
        <v>139</v>
      </c>
    </row>
    <row r="8" spans="1:15">
      <c r="A8" s="11"/>
      <c r="D8" s="11"/>
      <c r="E8" s="5">
        <v>1</v>
      </c>
      <c r="F8" s="255">
        <f>'Venda Bens'!D51+'Prest Serv'!D36+Outros!D33</f>
        <v>0</v>
      </c>
      <c r="G8" s="256"/>
      <c r="H8" s="256"/>
      <c r="I8" s="257"/>
      <c r="K8" s="11"/>
      <c r="L8" s="5">
        <v>2</v>
      </c>
      <c r="M8" s="15">
        <f>'Venda Bens'!E51+'Prest Serv'!E36+Outros!E33</f>
        <v>0</v>
      </c>
      <c r="O8" s="254"/>
    </row>
    <row r="9" spans="1:15">
      <c r="A9" s="11"/>
      <c r="D9" s="11"/>
      <c r="E9" s="5">
        <v>5</v>
      </c>
      <c r="F9" s="235">
        <f>'Venda Bens'!F51+'Prest Serv'!F36+Outros!F33</f>
        <v>0</v>
      </c>
      <c r="G9" s="243"/>
      <c r="H9" s="243"/>
      <c r="I9" s="236"/>
      <c r="K9" s="11"/>
      <c r="L9" s="5">
        <v>6</v>
      </c>
      <c r="M9" s="16">
        <f>'Venda Bens'!G51+'Prest Serv'!G36+Outros!G33</f>
        <v>0</v>
      </c>
      <c r="O9" s="43" t="s">
        <v>140</v>
      </c>
    </row>
    <row r="10" spans="1:15">
      <c r="A10" s="11"/>
      <c r="D10" s="11"/>
      <c r="E10" s="5">
        <v>3</v>
      </c>
      <c r="F10" s="235">
        <f>'Venda Bens'!H51+'Prest Serv'!H36+Outros!H33+M49</f>
        <v>0</v>
      </c>
      <c r="G10" s="243"/>
      <c r="H10" s="243"/>
      <c r="I10" s="236"/>
      <c r="K10" s="11"/>
      <c r="L10" s="5">
        <v>4</v>
      </c>
      <c r="M10" s="16">
        <f>'Venda Bens'!I51+'Prest Serv'!I36+Outros!I33+'Comp Exist'!J96+'Comp Imob'!F37</f>
        <v>0</v>
      </c>
      <c r="O10" s="43" t="s">
        <v>141</v>
      </c>
    </row>
    <row r="11" spans="1:15">
      <c r="A11" s="11"/>
      <c r="D11" s="11"/>
      <c r="E11" s="5">
        <v>7</v>
      </c>
      <c r="F11" s="235">
        <f>+'Venda Bens'!D61+'Venda Bens'!F61+'Venda Bens'!H61+'Prest Serv'!D46+'Prest Serv'!F46+'Prest Serv'!H46</f>
        <v>0</v>
      </c>
      <c r="G11" s="243"/>
      <c r="H11" s="243"/>
      <c r="I11" s="236"/>
      <c r="K11" s="11"/>
      <c r="M11" s="7"/>
      <c r="O11" s="43" t="s">
        <v>142</v>
      </c>
    </row>
    <row r="12" spans="1:15">
      <c r="A12" s="11"/>
      <c r="D12" s="11"/>
      <c r="E12" s="5">
        <v>8</v>
      </c>
      <c r="F12" s="235">
        <f>+'Venda Bens'!D81+'Venda Bens'!F81+'Venda Bens'!H81+'Prest Serv'!D85+'Prest Serv'!F85+'Prest Serv'!H85</f>
        <v>0</v>
      </c>
      <c r="G12" s="243"/>
      <c r="H12" s="243"/>
      <c r="I12" s="236"/>
      <c r="K12" s="11"/>
      <c r="M12" s="7"/>
      <c r="O12" s="43" t="s">
        <v>143</v>
      </c>
    </row>
    <row r="13" spans="1:15">
      <c r="A13" s="11"/>
      <c r="D13" s="11"/>
      <c r="E13" s="5">
        <v>9</v>
      </c>
      <c r="F13" s="244">
        <f>0</f>
        <v>0</v>
      </c>
      <c r="G13" s="245"/>
      <c r="H13" s="245"/>
      <c r="I13" s="246"/>
      <c r="K13" s="11"/>
      <c r="M13" s="7"/>
      <c r="O13" s="43" t="s">
        <v>144</v>
      </c>
    </row>
    <row r="14" spans="1:15">
      <c r="A14" s="11"/>
      <c r="D14" s="11"/>
      <c r="E14" s="5">
        <v>10</v>
      </c>
      <c r="F14" s="235">
        <f>+I15+I16+I17</f>
        <v>0</v>
      </c>
      <c r="G14" s="243"/>
      <c r="H14" s="243"/>
      <c r="I14" s="236"/>
      <c r="K14" s="11"/>
      <c r="L14" s="5">
        <v>11</v>
      </c>
      <c r="M14" s="15">
        <f>+M15</f>
        <v>0</v>
      </c>
      <c r="O14" s="43" t="s">
        <v>145</v>
      </c>
    </row>
    <row r="15" spans="1:15">
      <c r="A15" s="11"/>
      <c r="D15" s="11"/>
      <c r="E15" s="5">
        <v>12</v>
      </c>
      <c r="F15" s="49"/>
      <c r="G15" s="50"/>
      <c r="H15" s="50"/>
      <c r="I15" s="51">
        <f>+'Comp Exist'!D106+'Comp Exist'!F106+'Comp Exist'!H106+'Comp Imob'!D47</f>
        <v>0</v>
      </c>
      <c r="K15" s="11"/>
      <c r="L15" s="5">
        <v>13</v>
      </c>
      <c r="M15" s="16">
        <f>+'Comp Exist'!E106+'Comp Exist'!G106+'Comp Exist'!I106+'Comp Imob'!E47</f>
        <v>0</v>
      </c>
      <c r="O15" s="43"/>
    </row>
    <row r="16" spans="1:15">
      <c r="A16" s="11"/>
      <c r="D16" s="11"/>
      <c r="E16" s="5">
        <v>14</v>
      </c>
      <c r="F16" s="226"/>
      <c r="G16" s="227"/>
      <c r="H16" s="227"/>
      <c r="I16" s="225">
        <v>0</v>
      </c>
      <c r="K16" s="11"/>
      <c r="L16" s="54"/>
      <c r="M16" s="18"/>
      <c r="O16" s="43"/>
    </row>
    <row r="17" spans="1:15">
      <c r="A17" s="11"/>
      <c r="D17" s="11"/>
      <c r="E17" s="5">
        <v>15</v>
      </c>
      <c r="F17" s="226"/>
      <c r="G17" s="227"/>
      <c r="H17" s="227"/>
      <c r="I17" s="225">
        <v>0</v>
      </c>
      <c r="K17" s="11"/>
      <c r="L17" s="54"/>
      <c r="M17" s="18"/>
      <c r="O17" s="43"/>
    </row>
    <row r="18" spans="1:15">
      <c r="A18" s="11"/>
      <c r="D18" s="11"/>
      <c r="E18" s="5">
        <v>16</v>
      </c>
      <c r="F18" s="49"/>
      <c r="G18" s="50"/>
      <c r="H18" s="50"/>
      <c r="I18" s="51">
        <f>+FSE!E66+FSE!G66+FSE!I66</f>
        <v>0</v>
      </c>
      <c r="K18" s="11"/>
      <c r="L18" s="5">
        <v>17</v>
      </c>
      <c r="M18" s="15">
        <f>+FSE!F66+FSE!H66+FSE!J66</f>
        <v>0</v>
      </c>
      <c r="O18" s="43"/>
    </row>
    <row r="19" spans="1:15" ht="13.5" thickBot="1">
      <c r="A19" s="11"/>
      <c r="D19" s="11"/>
      <c r="E19" s="6"/>
      <c r="F19" s="6"/>
      <c r="G19" s="9"/>
      <c r="H19" s="9"/>
      <c r="I19" s="8"/>
      <c r="K19" s="11"/>
      <c r="M19" s="7"/>
      <c r="O19" s="43" t="s">
        <v>146</v>
      </c>
    </row>
    <row r="20" spans="1:15" ht="3.75" customHeight="1">
      <c r="A20" s="11"/>
      <c r="D20" s="11"/>
      <c r="E20" s="6"/>
      <c r="F20" s="7"/>
      <c r="G20" s="6"/>
      <c r="H20" s="6"/>
      <c r="I20" s="6"/>
      <c r="K20" s="11"/>
      <c r="M20" s="7"/>
      <c r="O20" s="254" t="s">
        <v>147</v>
      </c>
    </row>
    <row r="21" spans="1:15">
      <c r="A21" s="11"/>
      <c r="D21" s="11"/>
      <c r="E21" s="6"/>
      <c r="F21" s="7"/>
      <c r="G21" s="6"/>
      <c r="H21" s="5">
        <v>20</v>
      </c>
      <c r="I21" s="255">
        <f>'Comp Imob'!E24+'Comp Imob'!E37+'Comp Imob'!E47</f>
        <v>0</v>
      </c>
      <c r="J21" s="257"/>
      <c r="K21" s="11"/>
      <c r="M21" s="7"/>
      <c r="O21" s="254"/>
    </row>
    <row r="22" spans="1:15">
      <c r="A22" s="11"/>
      <c r="D22" s="11"/>
      <c r="E22" s="6"/>
      <c r="F22" s="7"/>
      <c r="G22" s="6"/>
      <c r="H22" s="5">
        <v>21</v>
      </c>
      <c r="I22" s="235">
        <f>'Comp Exist'!E82+'Comp Exist'!E106</f>
        <v>0</v>
      </c>
      <c r="J22" s="236"/>
      <c r="K22" s="11"/>
      <c r="M22" s="7"/>
      <c r="O22" t="s">
        <v>148</v>
      </c>
    </row>
    <row r="23" spans="1:15">
      <c r="A23" s="11"/>
      <c r="D23" s="11"/>
      <c r="E23" s="6"/>
      <c r="F23" s="7"/>
      <c r="G23" s="6"/>
      <c r="H23" s="5">
        <v>23</v>
      </c>
      <c r="I23" s="235">
        <f>'Comp Exist'!G82+'Comp Exist'!G106</f>
        <v>0</v>
      </c>
      <c r="J23" s="236"/>
      <c r="K23" s="11"/>
      <c r="M23" s="7"/>
      <c r="O23" t="s">
        <v>149</v>
      </c>
    </row>
    <row r="24" spans="1:15">
      <c r="A24" s="11"/>
      <c r="D24" s="11"/>
      <c r="E24" s="6"/>
      <c r="F24" s="7"/>
      <c r="G24" s="6"/>
      <c r="H24" s="5">
        <v>22</v>
      </c>
      <c r="I24" s="235">
        <f>'Comp Exist'!I82+'Comp Exist'!I106+'Comp Exist'!I96</f>
        <v>0</v>
      </c>
      <c r="J24" s="236"/>
      <c r="K24" s="11"/>
      <c r="M24" s="7"/>
      <c r="O24" t="s">
        <v>150</v>
      </c>
    </row>
    <row r="25" spans="1:15">
      <c r="A25" s="11"/>
      <c r="D25" s="11"/>
      <c r="E25" s="6"/>
      <c r="F25" s="7"/>
      <c r="G25" s="6"/>
      <c r="H25" s="5">
        <v>24</v>
      </c>
      <c r="I25" s="235">
        <f>FSE!F58+FSE!H58+FSE!J58+FSE!J66</f>
        <v>0</v>
      </c>
      <c r="J25" s="236"/>
      <c r="K25" s="11"/>
      <c r="M25" s="7"/>
      <c r="O25" t="s">
        <v>151</v>
      </c>
    </row>
    <row r="26" spans="1:15">
      <c r="A26" s="11"/>
      <c r="D26" s="11"/>
      <c r="E26" s="6"/>
      <c r="F26" s="7"/>
      <c r="G26" s="6"/>
      <c r="H26" s="5">
        <v>40</v>
      </c>
      <c r="I26" s="235">
        <f>Devoluções!F44+Devoluções!H44+Devoluções!J44</f>
        <v>0</v>
      </c>
      <c r="J26" s="236"/>
      <c r="K26" s="11"/>
      <c r="L26" s="5">
        <v>41</v>
      </c>
      <c r="M26" s="15">
        <f>Devoluções!F22+Devoluções!H22+Devoluções!J22</f>
        <v>0</v>
      </c>
    </row>
    <row r="27" spans="1:15">
      <c r="A27" s="11"/>
      <c r="D27" s="11"/>
      <c r="E27" s="6"/>
      <c r="F27" s="7"/>
      <c r="G27" s="6"/>
      <c r="H27" s="5">
        <v>61</v>
      </c>
      <c r="I27" s="235">
        <f>M59</f>
        <v>0</v>
      </c>
      <c r="J27" s="236"/>
      <c r="K27" s="11"/>
      <c r="M27" s="7"/>
    </row>
    <row r="28" spans="1:15">
      <c r="A28" s="11"/>
      <c r="D28" s="11"/>
      <c r="E28" s="6"/>
      <c r="F28" s="7"/>
      <c r="G28" s="6"/>
      <c r="H28" s="5">
        <v>65</v>
      </c>
      <c r="I28" s="235"/>
      <c r="J28" s="236"/>
      <c r="K28" s="11"/>
      <c r="L28" s="5">
        <v>66</v>
      </c>
      <c r="M28" s="15"/>
    </row>
    <row r="29" spans="1:15">
      <c r="A29" s="11"/>
      <c r="D29" s="11"/>
      <c r="E29" s="6"/>
      <c r="F29" s="7"/>
      <c r="G29" s="6"/>
      <c r="H29" s="5">
        <v>67</v>
      </c>
      <c r="I29" s="235"/>
      <c r="J29" s="236"/>
      <c r="K29" s="11"/>
      <c r="L29" s="5">
        <v>68</v>
      </c>
      <c r="M29" s="16"/>
    </row>
    <row r="30" spans="1:15">
      <c r="A30" s="11"/>
      <c r="D30" s="11"/>
      <c r="E30" s="6"/>
      <c r="F30" s="7"/>
      <c r="G30" s="6"/>
      <c r="H30" s="5">
        <v>81</v>
      </c>
      <c r="I30" s="235">
        <f>M58</f>
        <v>0</v>
      </c>
      <c r="J30" s="236"/>
      <c r="K30" s="11"/>
      <c r="M30" s="7"/>
    </row>
    <row r="31" spans="1:15" ht="13.5" thickBot="1">
      <c r="A31" s="11"/>
      <c r="D31" s="11"/>
      <c r="E31" s="6"/>
      <c r="F31" s="7"/>
      <c r="G31" s="6"/>
      <c r="H31" s="6"/>
      <c r="I31" s="6"/>
      <c r="K31" s="14"/>
      <c r="L31" s="9"/>
      <c r="M31" s="8"/>
    </row>
    <row r="32" spans="1:15">
      <c r="A32" s="19"/>
      <c r="B32" s="228" t="s">
        <v>10</v>
      </c>
      <c r="C32" s="228"/>
      <c r="D32" s="228"/>
      <c r="E32" s="228"/>
      <c r="F32" s="228"/>
      <c r="G32" s="12"/>
      <c r="H32" s="228" t="s">
        <v>11</v>
      </c>
      <c r="I32" s="228"/>
      <c r="J32" s="228"/>
      <c r="L32" s="228" t="s">
        <v>14</v>
      </c>
      <c r="M32" s="241"/>
    </row>
    <row r="33" spans="1:13">
      <c r="A33" s="11"/>
      <c r="B33" s="5">
        <v>90</v>
      </c>
      <c r="C33" s="229">
        <f>SUM(F8:I13)+F14+I18</f>
        <v>0</v>
      </c>
      <c r="D33" s="237"/>
      <c r="E33" s="237"/>
      <c r="F33" s="237"/>
      <c r="G33" s="6"/>
      <c r="H33" s="13">
        <v>91</v>
      </c>
      <c r="I33" s="229">
        <f>SUM(I21:J30)</f>
        <v>0</v>
      </c>
      <c r="J33" s="230"/>
      <c r="L33" s="5">
        <v>92</v>
      </c>
      <c r="M33" s="18">
        <f>SUM(M8:M14)+SUM(M18:M29)</f>
        <v>0</v>
      </c>
    </row>
    <row r="34" spans="1:13" ht="4.5" customHeight="1" thickBot="1">
      <c r="A34" s="11"/>
      <c r="M34" s="8"/>
    </row>
    <row r="35" spans="1:13">
      <c r="A35" s="19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7"/>
    </row>
    <row r="36" spans="1:13">
      <c r="A36" s="11"/>
      <c r="B36" s="6"/>
      <c r="C36" s="6"/>
      <c r="D36" s="6"/>
      <c r="E36" s="6"/>
      <c r="F36" s="240" t="s">
        <v>13</v>
      </c>
      <c r="G36" s="240"/>
      <c r="H36" s="240"/>
      <c r="I36" s="240"/>
      <c r="J36" s="240"/>
      <c r="K36" s="6"/>
      <c r="L36" s="5">
        <v>93</v>
      </c>
      <c r="M36" s="20">
        <f>IF(M33&gt;I33,M33-I33,0)</f>
        <v>0</v>
      </c>
    </row>
    <row r="37" spans="1:13" ht="3.75" customHeight="1" thickBot="1">
      <c r="A37" s="14"/>
      <c r="M37" s="8"/>
    </row>
    <row r="38" spans="1:13">
      <c r="A38" s="19"/>
      <c r="B38" s="238" t="s">
        <v>15</v>
      </c>
      <c r="C38" s="238"/>
      <c r="D38" s="238"/>
      <c r="E38" s="238"/>
      <c r="F38" s="238"/>
      <c r="G38" s="238"/>
      <c r="H38" s="238"/>
      <c r="I38" s="238"/>
      <c r="J38" s="12"/>
      <c r="K38" s="12"/>
      <c r="L38" s="238" t="s">
        <v>16</v>
      </c>
      <c r="M38" s="239"/>
    </row>
    <row r="39" spans="1:13">
      <c r="A39" s="11"/>
      <c r="B39" s="5">
        <v>94</v>
      </c>
      <c r="C39" s="229">
        <f>IF(I33&gt;M33,I33-M33,0)</f>
        <v>0</v>
      </c>
      <c r="D39" s="231"/>
      <c r="E39" s="231"/>
      <c r="F39" s="231"/>
      <c r="L39" s="5">
        <v>96</v>
      </c>
      <c r="M39" s="20">
        <f>C39</f>
        <v>0</v>
      </c>
    </row>
    <row r="40" spans="1:13" ht="5.25" customHeight="1" thickBot="1">
      <c r="A40" s="11"/>
      <c r="L40" s="9"/>
      <c r="M40" s="8"/>
    </row>
    <row r="41" spans="1:13">
      <c r="A41" s="19"/>
      <c r="B41" s="57" t="s">
        <v>120</v>
      </c>
      <c r="C41" s="57"/>
      <c r="D41" s="57"/>
      <c r="E41" s="57"/>
      <c r="F41" s="57"/>
      <c r="G41" s="57"/>
      <c r="H41" s="57"/>
      <c r="I41" s="57"/>
      <c r="J41" s="12"/>
      <c r="K41" s="12"/>
      <c r="L41" s="57"/>
      <c r="M41" s="58"/>
    </row>
    <row r="42" spans="1:13">
      <c r="A42" s="11"/>
      <c r="B42" s="232" t="s">
        <v>121</v>
      </c>
      <c r="C42" s="232"/>
      <c r="D42" s="232"/>
      <c r="E42" s="232"/>
      <c r="F42" s="232"/>
      <c r="G42" s="232"/>
      <c r="H42" s="232"/>
      <c r="I42" s="232"/>
      <c r="J42" s="6"/>
      <c r="K42" s="6"/>
      <c r="L42" s="55" t="s">
        <v>122</v>
      </c>
      <c r="M42" s="56"/>
    </row>
    <row r="43" spans="1:13">
      <c r="A43" s="11"/>
      <c r="B43" s="4">
        <v>97</v>
      </c>
      <c r="C43" s="229">
        <v>0</v>
      </c>
      <c r="D43" s="231"/>
      <c r="E43" s="231"/>
      <c r="F43" s="231"/>
      <c r="L43" s="5">
        <v>98</v>
      </c>
      <c r="M43" s="20">
        <v>0</v>
      </c>
    </row>
    <row r="44" spans="1:13" ht="5.25" customHeight="1" thickBot="1">
      <c r="A44" s="11"/>
      <c r="L44" s="9"/>
      <c r="M44" s="8"/>
    </row>
    <row r="45" spans="1:13">
      <c r="A45" s="19"/>
      <c r="B45" s="57" t="s">
        <v>123</v>
      </c>
      <c r="C45" s="57"/>
      <c r="D45" s="57"/>
      <c r="E45" s="57"/>
      <c r="F45" s="57"/>
      <c r="G45" s="57"/>
      <c r="H45" s="57"/>
      <c r="I45" s="57"/>
      <c r="J45" s="12"/>
      <c r="K45" s="12"/>
      <c r="L45" s="57"/>
      <c r="M45" s="58"/>
    </row>
    <row r="46" spans="1:13">
      <c r="A46" s="11"/>
      <c r="B46" s="232" t="s">
        <v>124</v>
      </c>
      <c r="C46" s="232"/>
      <c r="D46" s="232"/>
      <c r="E46" s="232"/>
      <c r="F46" s="232"/>
      <c r="G46" s="232"/>
      <c r="H46" s="232"/>
      <c r="I46" s="232"/>
      <c r="J46" s="6"/>
      <c r="K46" s="6"/>
      <c r="L46" s="55" t="s">
        <v>125</v>
      </c>
      <c r="M46" s="56"/>
    </row>
    <row r="47" spans="1:13">
      <c r="A47" s="11"/>
      <c r="B47" s="5">
        <v>99</v>
      </c>
      <c r="C47" s="229">
        <v>0</v>
      </c>
      <c r="D47" s="231"/>
      <c r="E47" s="231"/>
      <c r="F47" s="231"/>
      <c r="L47" s="5">
        <v>100</v>
      </c>
      <c r="M47" s="20">
        <v>0</v>
      </c>
    </row>
    <row r="48" spans="1:13">
      <c r="A48" s="11"/>
      <c r="B48" s="232" t="s">
        <v>126</v>
      </c>
      <c r="C48" s="232"/>
      <c r="D48" s="232"/>
      <c r="E48" s="232"/>
      <c r="F48" s="232"/>
      <c r="G48" s="232"/>
      <c r="H48" s="232"/>
      <c r="I48" s="232"/>
      <c r="J48" s="6"/>
      <c r="K48" s="6"/>
      <c r="L48" s="55" t="s">
        <v>127</v>
      </c>
      <c r="M48" s="56"/>
    </row>
    <row r="49" spans="1:13">
      <c r="A49" s="11"/>
      <c r="B49" s="5">
        <v>101</v>
      </c>
      <c r="C49" s="229">
        <v>0</v>
      </c>
      <c r="D49" s="231"/>
      <c r="E49" s="231"/>
      <c r="F49" s="231"/>
      <c r="L49" s="5">
        <v>102</v>
      </c>
      <c r="M49" s="20">
        <f>+'Comp Exist'!D96+'Comp Exist'!F96+'Comp Exist'!H96+'Comp Imob'!D37</f>
        <v>0</v>
      </c>
    </row>
    <row r="50" spans="1:13" ht="5.25" customHeight="1" thickBot="1">
      <c r="A50" s="11"/>
      <c r="L50" s="9"/>
      <c r="M50" s="8"/>
    </row>
    <row r="51" spans="1:13">
      <c r="A51" s="19"/>
      <c r="B51" s="48" t="s">
        <v>128</v>
      </c>
      <c r="C51" s="59"/>
      <c r="D51" s="59"/>
      <c r="E51" s="59"/>
      <c r="F51" s="59"/>
      <c r="G51" s="59"/>
      <c r="H51" s="59"/>
      <c r="I51" s="59"/>
      <c r="J51" s="59"/>
      <c r="K51" s="59"/>
      <c r="L51" s="59"/>
      <c r="M51" s="60"/>
    </row>
    <row r="52" spans="1:13">
      <c r="A52" s="11"/>
      <c r="B52" s="5">
        <v>103</v>
      </c>
      <c r="C52" s="229">
        <v>0</v>
      </c>
      <c r="D52" s="231"/>
      <c r="E52" s="231"/>
      <c r="F52" s="231"/>
      <c r="L52" s="53"/>
      <c r="M52" s="20"/>
    </row>
    <row r="53" spans="1:13" ht="5.25" customHeight="1" thickBot="1">
      <c r="A53" s="11"/>
      <c r="L53" s="9"/>
      <c r="M53" s="8"/>
    </row>
    <row r="54" spans="1:13">
      <c r="A54" s="19"/>
      <c r="B54" s="48" t="s">
        <v>129</v>
      </c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60"/>
    </row>
    <row r="55" spans="1:13">
      <c r="A55" s="11"/>
      <c r="B55" s="5">
        <v>104</v>
      </c>
      <c r="C55" s="229">
        <v>0</v>
      </c>
      <c r="D55" s="231"/>
      <c r="E55" s="231"/>
      <c r="F55" s="231"/>
      <c r="L55" s="5">
        <v>105</v>
      </c>
      <c r="M55" s="20">
        <f>+C43+M43+C47+M47+C49+M49+C52+C55</f>
        <v>0</v>
      </c>
    </row>
    <row r="56" spans="1:13" ht="5.25" customHeight="1" thickBot="1">
      <c r="A56" s="11"/>
      <c r="L56" s="9"/>
      <c r="M56" s="8"/>
    </row>
    <row r="57" spans="1:13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>
      <c r="A58" s="233" t="s">
        <v>30</v>
      </c>
      <c r="B58" s="233"/>
      <c r="C58" s="233"/>
      <c r="D58" s="233"/>
      <c r="E58" s="233"/>
      <c r="F58" s="233"/>
      <c r="G58" s="233"/>
      <c r="H58" s="233"/>
      <c r="I58" s="233"/>
      <c r="J58" s="234" t="s">
        <v>17</v>
      </c>
      <c r="K58" s="234"/>
      <c r="L58" s="234"/>
      <c r="M58" s="30">
        <v>0</v>
      </c>
    </row>
    <row r="59" spans="1:13">
      <c r="A59" s="233" t="s">
        <v>18</v>
      </c>
      <c r="B59" s="233"/>
      <c r="C59" s="233"/>
      <c r="D59" s="233"/>
      <c r="E59" s="233"/>
      <c r="F59" s="233"/>
      <c r="G59" s="233"/>
      <c r="H59" s="233"/>
      <c r="I59" s="233"/>
      <c r="J59" s="234" t="s">
        <v>17</v>
      </c>
      <c r="K59" s="234"/>
      <c r="L59" s="234"/>
      <c r="M59" s="30">
        <v>0</v>
      </c>
    </row>
    <row r="60" spans="1:13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</row>
    <row r="61" spans="1:13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</row>
  </sheetData>
  <sheetProtection selectLockedCells="1"/>
  <mergeCells count="46">
    <mergeCell ref="O7:O8"/>
    <mergeCell ref="O20:O21"/>
    <mergeCell ref="I25:J25"/>
    <mergeCell ref="F8:I8"/>
    <mergeCell ref="F9:I9"/>
    <mergeCell ref="F10:I10"/>
    <mergeCell ref="F11:I11"/>
    <mergeCell ref="I21:J21"/>
    <mergeCell ref="I24:J24"/>
    <mergeCell ref="I22:J22"/>
    <mergeCell ref="I23:J23"/>
    <mergeCell ref="A1:M1"/>
    <mergeCell ref="F12:I12"/>
    <mergeCell ref="F13:I13"/>
    <mergeCell ref="F14:I14"/>
    <mergeCell ref="E4:M4"/>
    <mergeCell ref="D7:F7"/>
    <mergeCell ref="D6:I6"/>
    <mergeCell ref="K6:M6"/>
    <mergeCell ref="C3:I3"/>
    <mergeCell ref="A59:I59"/>
    <mergeCell ref="J59:L59"/>
    <mergeCell ref="A58:I58"/>
    <mergeCell ref="J58:L58"/>
    <mergeCell ref="I26:J26"/>
    <mergeCell ref="I27:J27"/>
    <mergeCell ref="I28:J28"/>
    <mergeCell ref="I29:J29"/>
    <mergeCell ref="I30:J30"/>
    <mergeCell ref="C33:F33"/>
    <mergeCell ref="B38:I38"/>
    <mergeCell ref="C39:F39"/>
    <mergeCell ref="L38:M38"/>
    <mergeCell ref="B32:F32"/>
    <mergeCell ref="F36:J36"/>
    <mergeCell ref="L32:M32"/>
    <mergeCell ref="H32:J32"/>
    <mergeCell ref="I33:J33"/>
    <mergeCell ref="C55:F55"/>
    <mergeCell ref="B42:I42"/>
    <mergeCell ref="B48:I48"/>
    <mergeCell ref="C49:F49"/>
    <mergeCell ref="B46:I46"/>
    <mergeCell ref="C47:F47"/>
    <mergeCell ref="C52:F52"/>
    <mergeCell ref="C43:F43"/>
  </mergeCells>
  <phoneticPr fontId="2" type="noConversion"/>
  <dataValidations disablePrompts="1" count="1">
    <dataValidation type="list" allowBlank="1" showInputMessage="1" showErrorMessage="1" sqref="E4:M4">
      <formula1>$O$4:$O$26</formula1>
    </dataValidation>
  </dataValidations>
  <pageMargins left="0.66" right="0.75" top="0.5" bottom="1" header="0.5" footer="0.5"/>
  <pageSetup paperSize="9" orientation="portrait" horizontalDpi="4294967295" verticalDpi="4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23"/>
  <sheetViews>
    <sheetView tabSelected="1" workbookViewId="0">
      <pane ySplit="2" topLeftCell="A3" activePane="bottomLeft" state="frozen"/>
      <selection pane="bottomLeft" activeCell="J2" sqref="J2"/>
    </sheetView>
  </sheetViews>
  <sheetFormatPr defaultRowHeight="12.75"/>
  <cols>
    <col min="1" max="1" width="6.7109375" customWidth="1"/>
    <col min="2" max="2" width="5.5703125" customWidth="1"/>
    <col min="3" max="3" width="28.7109375" style="74" customWidth="1"/>
    <col min="4" max="4" width="15.140625" customWidth="1"/>
    <col min="5" max="5" width="9.7109375" customWidth="1"/>
    <col min="6" max="6" width="15.28515625" bestFit="1" customWidth="1"/>
    <col min="7" max="7" width="9.7109375" customWidth="1"/>
    <col min="8" max="8" width="15.28515625" bestFit="1" customWidth="1"/>
    <col min="9" max="9" width="9.85546875" customWidth="1"/>
    <col min="10" max="10" width="14.140625" customWidth="1"/>
  </cols>
  <sheetData>
    <row r="1" spans="1:10" ht="15">
      <c r="A1" s="275">
        <v>42491</v>
      </c>
      <c r="B1" s="271"/>
      <c r="C1" s="272"/>
      <c r="D1" s="273" t="s">
        <v>0</v>
      </c>
      <c r="E1" s="274"/>
      <c r="F1" s="273" t="s">
        <v>2</v>
      </c>
      <c r="G1" s="274"/>
      <c r="H1" s="273" t="s">
        <v>1</v>
      </c>
      <c r="I1" s="274"/>
      <c r="J1" s="100"/>
    </row>
    <row r="2" spans="1:10" ht="15.75" thickBot="1">
      <c r="A2" s="176" t="s">
        <v>4</v>
      </c>
      <c r="B2" s="176" t="s">
        <v>22</v>
      </c>
      <c r="C2" s="176" t="s">
        <v>5</v>
      </c>
      <c r="D2" s="176" t="s">
        <v>3</v>
      </c>
      <c r="E2" s="194">
        <v>0.06</v>
      </c>
      <c r="F2" s="176" t="s">
        <v>3</v>
      </c>
      <c r="G2" s="194">
        <v>0.13</v>
      </c>
      <c r="H2" s="176" t="s">
        <v>3</v>
      </c>
      <c r="I2" s="194">
        <v>0.23</v>
      </c>
      <c r="J2" s="135"/>
    </row>
    <row r="3" spans="1:10" ht="12.75" customHeight="1">
      <c r="A3" s="264" t="s">
        <v>157</v>
      </c>
      <c r="B3" s="265"/>
      <c r="C3" s="265"/>
      <c r="D3" s="265"/>
      <c r="E3" s="265"/>
      <c r="F3" s="265"/>
      <c r="G3" s="265"/>
      <c r="H3" s="265"/>
      <c r="I3" s="266"/>
      <c r="J3" s="258" t="s">
        <v>153</v>
      </c>
    </row>
    <row r="4" spans="1:10" ht="13.5" customHeight="1" thickBot="1">
      <c r="A4" s="267"/>
      <c r="B4" s="268"/>
      <c r="C4" s="268"/>
      <c r="D4" s="268"/>
      <c r="E4" s="268"/>
      <c r="F4" s="268"/>
      <c r="G4" s="268"/>
      <c r="H4" s="268"/>
      <c r="I4" s="269"/>
      <c r="J4" s="259"/>
    </row>
    <row r="5" spans="1:10">
      <c r="A5" s="138"/>
      <c r="B5" s="139"/>
      <c r="C5" s="140"/>
      <c r="D5" s="98"/>
      <c r="E5" s="141">
        <f>D5*$E$2</f>
        <v>0</v>
      </c>
      <c r="F5" s="142"/>
      <c r="G5" s="143">
        <f>F5*$G$2</f>
        <v>0</v>
      </c>
      <c r="H5" s="98"/>
      <c r="I5" s="144">
        <f>H5*$I$2</f>
        <v>0</v>
      </c>
      <c r="J5" s="98">
        <f>SUM(D5+E5+F5+G5+H5+I5)</f>
        <v>0</v>
      </c>
    </row>
    <row r="6" spans="1:10">
      <c r="A6" s="24"/>
      <c r="B6" s="25"/>
      <c r="C6" s="77"/>
      <c r="D6" s="31"/>
      <c r="E6" s="92">
        <f t="shared" ref="E6:E52" si="0">D6*$E$2</f>
        <v>0</v>
      </c>
      <c r="F6" s="96"/>
      <c r="G6" s="83">
        <f t="shared" ref="G6:G52" si="1">F6*$G$2</f>
        <v>0</v>
      </c>
      <c r="H6" s="31"/>
      <c r="I6" s="99">
        <f t="shared" ref="I6:I52" si="2">H6*$I$2</f>
        <v>0</v>
      </c>
      <c r="J6" s="31">
        <f t="shared" ref="J6:J52" si="3">SUM(D6+E6+F6+G6+H6+I6)</f>
        <v>0</v>
      </c>
    </row>
    <row r="7" spans="1:10">
      <c r="A7" s="24"/>
      <c r="B7" s="25"/>
      <c r="C7" s="77"/>
      <c r="D7" s="31"/>
      <c r="E7" s="92">
        <f t="shared" si="0"/>
        <v>0</v>
      </c>
      <c r="F7" s="96"/>
      <c r="G7" s="83">
        <f t="shared" si="1"/>
        <v>0</v>
      </c>
      <c r="H7" s="31"/>
      <c r="I7" s="99">
        <f t="shared" si="2"/>
        <v>0</v>
      </c>
      <c r="J7" s="31">
        <f t="shared" si="3"/>
        <v>0</v>
      </c>
    </row>
    <row r="8" spans="1:10">
      <c r="A8" s="24"/>
      <c r="B8" s="25"/>
      <c r="C8" s="77"/>
      <c r="D8" s="31"/>
      <c r="E8" s="92">
        <f t="shared" si="0"/>
        <v>0</v>
      </c>
      <c r="F8" s="96"/>
      <c r="G8" s="83">
        <f t="shared" si="1"/>
        <v>0</v>
      </c>
      <c r="H8" s="31"/>
      <c r="I8" s="99">
        <f t="shared" si="2"/>
        <v>0</v>
      </c>
      <c r="J8" s="31">
        <f t="shared" si="3"/>
        <v>0</v>
      </c>
    </row>
    <row r="9" spans="1:10">
      <c r="A9" s="24"/>
      <c r="B9" s="25"/>
      <c r="C9" s="77"/>
      <c r="D9" s="31"/>
      <c r="E9" s="92">
        <f t="shared" si="0"/>
        <v>0</v>
      </c>
      <c r="F9" s="96"/>
      <c r="G9" s="83">
        <f t="shared" si="1"/>
        <v>0</v>
      </c>
      <c r="H9" s="31"/>
      <c r="I9" s="99">
        <f t="shared" si="2"/>
        <v>0</v>
      </c>
      <c r="J9" s="31">
        <f t="shared" si="3"/>
        <v>0</v>
      </c>
    </row>
    <row r="10" spans="1:10">
      <c r="A10" s="24"/>
      <c r="B10" s="25"/>
      <c r="C10" s="77"/>
      <c r="D10" s="31"/>
      <c r="E10" s="92">
        <f t="shared" si="0"/>
        <v>0</v>
      </c>
      <c r="F10" s="96"/>
      <c r="G10" s="83">
        <f t="shared" si="1"/>
        <v>0</v>
      </c>
      <c r="H10" s="31"/>
      <c r="I10" s="99">
        <f t="shared" si="2"/>
        <v>0</v>
      </c>
      <c r="J10" s="31">
        <f t="shared" si="3"/>
        <v>0</v>
      </c>
    </row>
    <row r="11" spans="1:10">
      <c r="A11" s="24"/>
      <c r="B11" s="25"/>
      <c r="C11" s="77"/>
      <c r="D11" s="31"/>
      <c r="E11" s="92">
        <f t="shared" si="0"/>
        <v>0</v>
      </c>
      <c r="F11" s="96"/>
      <c r="G11" s="83">
        <f t="shared" si="1"/>
        <v>0</v>
      </c>
      <c r="H11" s="31"/>
      <c r="I11" s="99">
        <f t="shared" si="2"/>
        <v>0</v>
      </c>
      <c r="J11" s="31">
        <f t="shared" si="3"/>
        <v>0</v>
      </c>
    </row>
    <row r="12" spans="1:10">
      <c r="A12" s="24"/>
      <c r="B12" s="25"/>
      <c r="C12" s="77"/>
      <c r="D12" s="31"/>
      <c r="E12" s="92">
        <f t="shared" si="0"/>
        <v>0</v>
      </c>
      <c r="F12" s="96"/>
      <c r="G12" s="83">
        <f t="shared" si="1"/>
        <v>0</v>
      </c>
      <c r="H12" s="31"/>
      <c r="I12" s="99">
        <f t="shared" si="2"/>
        <v>0</v>
      </c>
      <c r="J12" s="31">
        <f t="shared" si="3"/>
        <v>0</v>
      </c>
    </row>
    <row r="13" spans="1:10">
      <c r="A13" s="24"/>
      <c r="B13" s="25"/>
      <c r="C13" s="77"/>
      <c r="D13" s="31"/>
      <c r="E13" s="92">
        <f t="shared" si="0"/>
        <v>0</v>
      </c>
      <c r="F13" s="96"/>
      <c r="G13" s="83">
        <f t="shared" si="1"/>
        <v>0</v>
      </c>
      <c r="H13" s="31"/>
      <c r="I13" s="99">
        <f t="shared" si="2"/>
        <v>0</v>
      </c>
      <c r="J13" s="31">
        <f t="shared" si="3"/>
        <v>0</v>
      </c>
    </row>
    <row r="14" spans="1:10">
      <c r="A14" s="24"/>
      <c r="B14" s="25"/>
      <c r="C14" s="77"/>
      <c r="D14" s="31"/>
      <c r="E14" s="92">
        <f t="shared" si="0"/>
        <v>0</v>
      </c>
      <c r="F14" s="96"/>
      <c r="G14" s="83">
        <f t="shared" si="1"/>
        <v>0</v>
      </c>
      <c r="H14" s="31"/>
      <c r="I14" s="99">
        <f t="shared" si="2"/>
        <v>0</v>
      </c>
      <c r="J14" s="31">
        <f t="shared" si="3"/>
        <v>0</v>
      </c>
    </row>
    <row r="15" spans="1:10">
      <c r="A15" s="24"/>
      <c r="B15" s="25"/>
      <c r="C15" s="77"/>
      <c r="D15" s="31"/>
      <c r="E15" s="92">
        <f t="shared" si="0"/>
        <v>0</v>
      </c>
      <c r="F15" s="96"/>
      <c r="G15" s="83">
        <f t="shared" si="1"/>
        <v>0</v>
      </c>
      <c r="H15" s="31"/>
      <c r="I15" s="99">
        <f t="shared" si="2"/>
        <v>0</v>
      </c>
      <c r="J15" s="31">
        <f t="shared" si="3"/>
        <v>0</v>
      </c>
    </row>
    <row r="16" spans="1:10">
      <c r="A16" s="24"/>
      <c r="B16" s="25"/>
      <c r="C16" s="77"/>
      <c r="D16" s="31"/>
      <c r="E16" s="92">
        <f t="shared" si="0"/>
        <v>0</v>
      </c>
      <c r="F16" s="96"/>
      <c r="G16" s="83">
        <f t="shared" si="1"/>
        <v>0</v>
      </c>
      <c r="H16" s="31"/>
      <c r="I16" s="99">
        <f t="shared" si="2"/>
        <v>0</v>
      </c>
      <c r="J16" s="31">
        <f t="shared" si="3"/>
        <v>0</v>
      </c>
    </row>
    <row r="17" spans="1:10">
      <c r="A17" s="24"/>
      <c r="B17" s="25"/>
      <c r="C17" s="77"/>
      <c r="D17" s="31"/>
      <c r="E17" s="92">
        <f t="shared" si="0"/>
        <v>0</v>
      </c>
      <c r="F17" s="96"/>
      <c r="G17" s="83">
        <f t="shared" si="1"/>
        <v>0</v>
      </c>
      <c r="H17" s="31"/>
      <c r="I17" s="99">
        <f t="shared" si="2"/>
        <v>0</v>
      </c>
      <c r="J17" s="31">
        <f t="shared" si="3"/>
        <v>0</v>
      </c>
    </row>
    <row r="18" spans="1:10">
      <c r="A18" s="24"/>
      <c r="B18" s="25"/>
      <c r="C18" s="77"/>
      <c r="D18" s="31"/>
      <c r="E18" s="92">
        <f t="shared" si="0"/>
        <v>0</v>
      </c>
      <c r="F18" s="96"/>
      <c r="G18" s="83">
        <f t="shared" si="1"/>
        <v>0</v>
      </c>
      <c r="H18" s="31"/>
      <c r="I18" s="99">
        <f t="shared" si="2"/>
        <v>0</v>
      </c>
      <c r="J18" s="31">
        <f t="shared" si="3"/>
        <v>0</v>
      </c>
    </row>
    <row r="19" spans="1:10">
      <c r="A19" s="24"/>
      <c r="B19" s="25"/>
      <c r="C19" s="77"/>
      <c r="D19" s="31"/>
      <c r="E19" s="92">
        <f t="shared" si="0"/>
        <v>0</v>
      </c>
      <c r="F19" s="96"/>
      <c r="G19" s="83">
        <f t="shared" si="1"/>
        <v>0</v>
      </c>
      <c r="H19" s="31"/>
      <c r="I19" s="99">
        <f t="shared" si="2"/>
        <v>0</v>
      </c>
      <c r="J19" s="31">
        <f t="shared" si="3"/>
        <v>0</v>
      </c>
    </row>
    <row r="20" spans="1:10">
      <c r="A20" s="24"/>
      <c r="B20" s="25"/>
      <c r="C20" s="77"/>
      <c r="D20" s="31"/>
      <c r="E20" s="92">
        <f t="shared" si="0"/>
        <v>0</v>
      </c>
      <c r="F20" s="96"/>
      <c r="G20" s="83">
        <f t="shared" si="1"/>
        <v>0</v>
      </c>
      <c r="H20" s="31"/>
      <c r="I20" s="99">
        <f t="shared" si="2"/>
        <v>0</v>
      </c>
      <c r="J20" s="31">
        <f t="shared" si="3"/>
        <v>0</v>
      </c>
    </row>
    <row r="21" spans="1:10">
      <c r="A21" s="24"/>
      <c r="B21" s="25"/>
      <c r="C21" s="77"/>
      <c r="D21" s="31"/>
      <c r="E21" s="92">
        <f t="shared" si="0"/>
        <v>0</v>
      </c>
      <c r="F21" s="96"/>
      <c r="G21" s="83">
        <f t="shared" si="1"/>
        <v>0</v>
      </c>
      <c r="H21" s="31"/>
      <c r="I21" s="99">
        <f t="shared" si="2"/>
        <v>0</v>
      </c>
      <c r="J21" s="31">
        <f t="shared" si="3"/>
        <v>0</v>
      </c>
    </row>
    <row r="22" spans="1:10">
      <c r="A22" s="24"/>
      <c r="B22" s="25"/>
      <c r="C22" s="77"/>
      <c r="D22" s="31"/>
      <c r="E22" s="92">
        <f t="shared" si="0"/>
        <v>0</v>
      </c>
      <c r="F22" s="96"/>
      <c r="G22" s="83">
        <f t="shared" si="1"/>
        <v>0</v>
      </c>
      <c r="H22" s="31"/>
      <c r="I22" s="99">
        <f t="shared" si="2"/>
        <v>0</v>
      </c>
      <c r="J22" s="31">
        <f t="shared" si="3"/>
        <v>0</v>
      </c>
    </row>
    <row r="23" spans="1:10">
      <c r="A23" s="24"/>
      <c r="B23" s="25"/>
      <c r="C23" s="77"/>
      <c r="D23" s="31"/>
      <c r="E23" s="92">
        <f t="shared" si="0"/>
        <v>0</v>
      </c>
      <c r="F23" s="96"/>
      <c r="G23" s="83">
        <f t="shared" si="1"/>
        <v>0</v>
      </c>
      <c r="H23" s="31"/>
      <c r="I23" s="99">
        <f t="shared" si="2"/>
        <v>0</v>
      </c>
      <c r="J23" s="31">
        <f t="shared" si="3"/>
        <v>0</v>
      </c>
    </row>
    <row r="24" spans="1:10">
      <c r="A24" s="24"/>
      <c r="B24" s="25"/>
      <c r="C24" s="77"/>
      <c r="D24" s="31"/>
      <c r="E24" s="92">
        <f t="shared" si="0"/>
        <v>0</v>
      </c>
      <c r="F24" s="96"/>
      <c r="G24" s="83">
        <f t="shared" si="1"/>
        <v>0</v>
      </c>
      <c r="H24" s="31"/>
      <c r="I24" s="99">
        <f t="shared" si="2"/>
        <v>0</v>
      </c>
      <c r="J24" s="31">
        <f t="shared" si="3"/>
        <v>0</v>
      </c>
    </row>
    <row r="25" spans="1:10">
      <c r="A25" s="24"/>
      <c r="B25" s="25"/>
      <c r="C25" s="77"/>
      <c r="D25" s="31"/>
      <c r="E25" s="92">
        <f t="shared" si="0"/>
        <v>0</v>
      </c>
      <c r="F25" s="96"/>
      <c r="G25" s="83">
        <f t="shared" si="1"/>
        <v>0</v>
      </c>
      <c r="H25" s="31"/>
      <c r="I25" s="99">
        <f t="shared" si="2"/>
        <v>0</v>
      </c>
      <c r="J25" s="31">
        <f t="shared" si="3"/>
        <v>0</v>
      </c>
    </row>
    <row r="26" spans="1:10">
      <c r="A26" s="24"/>
      <c r="B26" s="25"/>
      <c r="C26" s="77"/>
      <c r="D26" s="31"/>
      <c r="E26" s="92">
        <f t="shared" si="0"/>
        <v>0</v>
      </c>
      <c r="F26" s="96"/>
      <c r="G26" s="83">
        <f t="shared" si="1"/>
        <v>0</v>
      </c>
      <c r="H26" s="31"/>
      <c r="I26" s="99">
        <f t="shared" si="2"/>
        <v>0</v>
      </c>
      <c r="J26" s="31">
        <f t="shared" si="3"/>
        <v>0</v>
      </c>
    </row>
    <row r="27" spans="1:10">
      <c r="A27" s="24"/>
      <c r="B27" s="25"/>
      <c r="C27" s="77"/>
      <c r="D27" s="31"/>
      <c r="E27" s="92">
        <f t="shared" si="0"/>
        <v>0</v>
      </c>
      <c r="F27" s="96"/>
      <c r="G27" s="83">
        <f t="shared" si="1"/>
        <v>0</v>
      </c>
      <c r="H27" s="31"/>
      <c r="I27" s="99">
        <f t="shared" si="2"/>
        <v>0</v>
      </c>
      <c r="J27" s="31">
        <f t="shared" si="3"/>
        <v>0</v>
      </c>
    </row>
    <row r="28" spans="1:10">
      <c r="A28" s="24"/>
      <c r="B28" s="25"/>
      <c r="C28" s="77"/>
      <c r="D28" s="31"/>
      <c r="E28" s="92">
        <f t="shared" si="0"/>
        <v>0</v>
      </c>
      <c r="F28" s="96"/>
      <c r="G28" s="83">
        <f t="shared" si="1"/>
        <v>0</v>
      </c>
      <c r="H28" s="31"/>
      <c r="I28" s="99">
        <f t="shared" si="2"/>
        <v>0</v>
      </c>
      <c r="J28" s="31">
        <f t="shared" si="3"/>
        <v>0</v>
      </c>
    </row>
    <row r="29" spans="1:10">
      <c r="A29" s="24"/>
      <c r="B29" s="25"/>
      <c r="C29" s="77"/>
      <c r="D29" s="31"/>
      <c r="E29" s="92">
        <f t="shared" si="0"/>
        <v>0</v>
      </c>
      <c r="F29" s="96"/>
      <c r="G29" s="83">
        <f t="shared" si="1"/>
        <v>0</v>
      </c>
      <c r="H29" s="31"/>
      <c r="I29" s="99">
        <f t="shared" si="2"/>
        <v>0</v>
      </c>
      <c r="J29" s="31">
        <f t="shared" si="3"/>
        <v>0</v>
      </c>
    </row>
    <row r="30" spans="1:10">
      <c r="A30" s="24"/>
      <c r="B30" s="25"/>
      <c r="C30" s="77"/>
      <c r="D30" s="31"/>
      <c r="E30" s="92">
        <f t="shared" si="0"/>
        <v>0</v>
      </c>
      <c r="F30" s="96"/>
      <c r="G30" s="83">
        <f t="shared" si="1"/>
        <v>0</v>
      </c>
      <c r="H30" s="31"/>
      <c r="I30" s="99">
        <f t="shared" si="2"/>
        <v>0</v>
      </c>
      <c r="J30" s="31">
        <f t="shared" si="3"/>
        <v>0</v>
      </c>
    </row>
    <row r="31" spans="1:10">
      <c r="A31" s="24"/>
      <c r="B31" s="25"/>
      <c r="C31" s="77"/>
      <c r="D31" s="31"/>
      <c r="E31" s="92">
        <f t="shared" si="0"/>
        <v>0</v>
      </c>
      <c r="F31" s="96"/>
      <c r="G31" s="83">
        <f t="shared" si="1"/>
        <v>0</v>
      </c>
      <c r="H31" s="31"/>
      <c r="I31" s="99">
        <f t="shared" si="2"/>
        <v>0</v>
      </c>
      <c r="J31" s="31">
        <f t="shared" si="3"/>
        <v>0</v>
      </c>
    </row>
    <row r="32" spans="1:10">
      <c r="A32" s="24"/>
      <c r="B32" s="25"/>
      <c r="C32" s="77"/>
      <c r="D32" s="31"/>
      <c r="E32" s="92">
        <f t="shared" si="0"/>
        <v>0</v>
      </c>
      <c r="F32" s="96"/>
      <c r="G32" s="83">
        <f t="shared" si="1"/>
        <v>0</v>
      </c>
      <c r="H32" s="31"/>
      <c r="I32" s="99">
        <f t="shared" si="2"/>
        <v>0</v>
      </c>
      <c r="J32" s="31">
        <f t="shared" si="3"/>
        <v>0</v>
      </c>
    </row>
    <row r="33" spans="1:10">
      <c r="A33" s="24"/>
      <c r="B33" s="25"/>
      <c r="C33" s="77"/>
      <c r="D33" s="31"/>
      <c r="E33" s="92">
        <f t="shared" si="0"/>
        <v>0</v>
      </c>
      <c r="F33" s="96"/>
      <c r="G33" s="83">
        <f t="shared" si="1"/>
        <v>0</v>
      </c>
      <c r="H33" s="31"/>
      <c r="I33" s="99">
        <f t="shared" si="2"/>
        <v>0</v>
      </c>
      <c r="J33" s="31">
        <f t="shared" si="3"/>
        <v>0</v>
      </c>
    </row>
    <row r="34" spans="1:10">
      <c r="A34" s="24"/>
      <c r="B34" s="25"/>
      <c r="C34" s="77"/>
      <c r="D34" s="31"/>
      <c r="E34" s="92">
        <f t="shared" si="0"/>
        <v>0</v>
      </c>
      <c r="F34" s="96"/>
      <c r="G34" s="83">
        <f t="shared" si="1"/>
        <v>0</v>
      </c>
      <c r="H34" s="31"/>
      <c r="I34" s="99">
        <f t="shared" si="2"/>
        <v>0</v>
      </c>
      <c r="J34" s="31">
        <f t="shared" si="3"/>
        <v>0</v>
      </c>
    </row>
    <row r="35" spans="1:10">
      <c r="A35" s="24"/>
      <c r="B35" s="25"/>
      <c r="C35" s="77"/>
      <c r="D35" s="31"/>
      <c r="E35" s="92">
        <f t="shared" si="0"/>
        <v>0</v>
      </c>
      <c r="F35" s="96"/>
      <c r="G35" s="83">
        <f t="shared" si="1"/>
        <v>0</v>
      </c>
      <c r="H35" s="31"/>
      <c r="I35" s="99">
        <f t="shared" si="2"/>
        <v>0</v>
      </c>
      <c r="J35" s="31">
        <f t="shared" si="3"/>
        <v>0</v>
      </c>
    </row>
    <row r="36" spans="1:10">
      <c r="A36" s="24"/>
      <c r="B36" s="25"/>
      <c r="C36" s="77"/>
      <c r="D36" s="31"/>
      <c r="E36" s="92">
        <f t="shared" si="0"/>
        <v>0</v>
      </c>
      <c r="F36" s="96"/>
      <c r="G36" s="83">
        <f t="shared" si="1"/>
        <v>0</v>
      </c>
      <c r="H36" s="31"/>
      <c r="I36" s="99">
        <f t="shared" si="2"/>
        <v>0</v>
      </c>
      <c r="J36" s="31">
        <f t="shared" si="3"/>
        <v>0</v>
      </c>
    </row>
    <row r="37" spans="1:10">
      <c r="A37" s="24"/>
      <c r="B37" s="25"/>
      <c r="C37" s="77"/>
      <c r="D37" s="31"/>
      <c r="E37" s="92">
        <f t="shared" si="0"/>
        <v>0</v>
      </c>
      <c r="F37" s="96"/>
      <c r="G37" s="83">
        <f t="shared" si="1"/>
        <v>0</v>
      </c>
      <c r="H37" s="31"/>
      <c r="I37" s="99">
        <f t="shared" si="2"/>
        <v>0</v>
      </c>
      <c r="J37" s="31">
        <f t="shared" si="3"/>
        <v>0</v>
      </c>
    </row>
    <row r="38" spans="1:10">
      <c r="A38" s="24"/>
      <c r="B38" s="25"/>
      <c r="C38" s="77"/>
      <c r="D38" s="31"/>
      <c r="E38" s="92">
        <f t="shared" si="0"/>
        <v>0</v>
      </c>
      <c r="F38" s="96"/>
      <c r="G38" s="83">
        <f t="shared" si="1"/>
        <v>0</v>
      </c>
      <c r="H38" s="31"/>
      <c r="I38" s="99">
        <f t="shared" si="2"/>
        <v>0</v>
      </c>
      <c r="J38" s="31">
        <f t="shared" si="3"/>
        <v>0</v>
      </c>
    </row>
    <row r="39" spans="1:10">
      <c r="A39" s="24"/>
      <c r="B39" s="25"/>
      <c r="C39" s="77"/>
      <c r="D39" s="31"/>
      <c r="E39" s="92">
        <f t="shared" si="0"/>
        <v>0</v>
      </c>
      <c r="F39" s="96"/>
      <c r="G39" s="83">
        <f t="shared" si="1"/>
        <v>0</v>
      </c>
      <c r="H39" s="31"/>
      <c r="I39" s="99">
        <f t="shared" si="2"/>
        <v>0</v>
      </c>
      <c r="J39" s="31">
        <f t="shared" si="3"/>
        <v>0</v>
      </c>
    </row>
    <row r="40" spans="1:10">
      <c r="A40" s="24"/>
      <c r="B40" s="25"/>
      <c r="C40" s="77"/>
      <c r="D40" s="31"/>
      <c r="E40" s="92">
        <f t="shared" si="0"/>
        <v>0</v>
      </c>
      <c r="F40" s="96"/>
      <c r="G40" s="83">
        <f t="shared" si="1"/>
        <v>0</v>
      </c>
      <c r="H40" s="31"/>
      <c r="I40" s="99">
        <f t="shared" si="2"/>
        <v>0</v>
      </c>
      <c r="J40" s="31">
        <f t="shared" si="3"/>
        <v>0</v>
      </c>
    </row>
    <row r="41" spans="1:10">
      <c r="A41" s="24"/>
      <c r="B41" s="25"/>
      <c r="C41" s="77"/>
      <c r="D41" s="31"/>
      <c r="E41" s="92">
        <f t="shared" si="0"/>
        <v>0</v>
      </c>
      <c r="F41" s="96"/>
      <c r="G41" s="83">
        <f t="shared" si="1"/>
        <v>0</v>
      </c>
      <c r="H41" s="31"/>
      <c r="I41" s="99">
        <f t="shared" si="2"/>
        <v>0</v>
      </c>
      <c r="J41" s="31">
        <f t="shared" si="3"/>
        <v>0</v>
      </c>
    </row>
    <row r="42" spans="1:10">
      <c r="A42" s="24"/>
      <c r="B42" s="25"/>
      <c r="C42" s="77"/>
      <c r="D42" s="31"/>
      <c r="E42" s="92">
        <f t="shared" si="0"/>
        <v>0</v>
      </c>
      <c r="F42" s="96"/>
      <c r="G42" s="83">
        <f t="shared" si="1"/>
        <v>0</v>
      </c>
      <c r="H42" s="31"/>
      <c r="I42" s="99">
        <f t="shared" si="2"/>
        <v>0</v>
      </c>
      <c r="J42" s="31">
        <f t="shared" si="3"/>
        <v>0</v>
      </c>
    </row>
    <row r="43" spans="1:10">
      <c r="A43" s="24"/>
      <c r="B43" s="25"/>
      <c r="C43" s="77"/>
      <c r="D43" s="31"/>
      <c r="E43" s="92">
        <f t="shared" si="0"/>
        <v>0</v>
      </c>
      <c r="F43" s="96"/>
      <c r="G43" s="83">
        <f t="shared" si="1"/>
        <v>0</v>
      </c>
      <c r="H43" s="31"/>
      <c r="I43" s="99">
        <f t="shared" si="2"/>
        <v>0</v>
      </c>
      <c r="J43" s="31">
        <f t="shared" si="3"/>
        <v>0</v>
      </c>
    </row>
    <row r="44" spans="1:10">
      <c r="A44" s="24"/>
      <c r="B44" s="25"/>
      <c r="C44" s="77"/>
      <c r="D44" s="31"/>
      <c r="E44" s="92">
        <f t="shared" si="0"/>
        <v>0</v>
      </c>
      <c r="F44" s="96"/>
      <c r="G44" s="83">
        <f t="shared" si="1"/>
        <v>0</v>
      </c>
      <c r="H44" s="31"/>
      <c r="I44" s="99">
        <f t="shared" si="2"/>
        <v>0</v>
      </c>
      <c r="J44" s="31">
        <f t="shared" si="3"/>
        <v>0</v>
      </c>
    </row>
    <row r="45" spans="1:10">
      <c r="A45" s="24"/>
      <c r="B45" s="25"/>
      <c r="C45" s="77"/>
      <c r="D45" s="31"/>
      <c r="E45" s="92">
        <f t="shared" si="0"/>
        <v>0</v>
      </c>
      <c r="F45" s="96"/>
      <c r="G45" s="83">
        <f t="shared" si="1"/>
        <v>0</v>
      </c>
      <c r="H45" s="31"/>
      <c r="I45" s="99">
        <f t="shared" si="2"/>
        <v>0</v>
      </c>
      <c r="J45" s="31">
        <f t="shared" si="3"/>
        <v>0</v>
      </c>
    </row>
    <row r="46" spans="1:10">
      <c r="A46" s="24"/>
      <c r="B46" s="25"/>
      <c r="C46" s="77"/>
      <c r="D46" s="31"/>
      <c r="E46" s="92">
        <f t="shared" si="0"/>
        <v>0</v>
      </c>
      <c r="F46" s="96"/>
      <c r="G46" s="83">
        <f t="shared" si="1"/>
        <v>0</v>
      </c>
      <c r="H46" s="31"/>
      <c r="I46" s="99">
        <f t="shared" si="2"/>
        <v>0</v>
      </c>
      <c r="J46" s="31">
        <f t="shared" si="3"/>
        <v>0</v>
      </c>
    </row>
    <row r="47" spans="1:10">
      <c r="A47" s="24"/>
      <c r="B47" s="25"/>
      <c r="C47" s="77"/>
      <c r="D47" s="31"/>
      <c r="E47" s="92">
        <f t="shared" si="0"/>
        <v>0</v>
      </c>
      <c r="F47" s="96"/>
      <c r="G47" s="83">
        <f t="shared" si="1"/>
        <v>0</v>
      </c>
      <c r="H47" s="31"/>
      <c r="I47" s="99">
        <f t="shared" si="2"/>
        <v>0</v>
      </c>
      <c r="J47" s="31">
        <f t="shared" si="3"/>
        <v>0</v>
      </c>
    </row>
    <row r="48" spans="1:10">
      <c r="A48" s="24"/>
      <c r="B48" s="25"/>
      <c r="C48" s="77"/>
      <c r="D48" s="31"/>
      <c r="E48" s="92">
        <f t="shared" si="0"/>
        <v>0</v>
      </c>
      <c r="F48" s="96"/>
      <c r="G48" s="83">
        <f t="shared" si="1"/>
        <v>0</v>
      </c>
      <c r="H48" s="31"/>
      <c r="I48" s="99">
        <f t="shared" si="2"/>
        <v>0</v>
      </c>
      <c r="J48" s="31">
        <f t="shared" si="3"/>
        <v>0</v>
      </c>
    </row>
    <row r="49" spans="1:10">
      <c r="A49" s="24"/>
      <c r="B49" s="25"/>
      <c r="C49" s="77"/>
      <c r="D49" s="31"/>
      <c r="E49" s="92">
        <f t="shared" si="0"/>
        <v>0</v>
      </c>
      <c r="F49" s="96"/>
      <c r="G49" s="83">
        <f t="shared" si="1"/>
        <v>0</v>
      </c>
      <c r="H49" s="31"/>
      <c r="I49" s="99">
        <f t="shared" si="2"/>
        <v>0</v>
      </c>
      <c r="J49" s="31">
        <f t="shared" si="3"/>
        <v>0</v>
      </c>
    </row>
    <row r="50" spans="1:10">
      <c r="A50" s="24"/>
      <c r="B50" s="25"/>
      <c r="C50" s="77"/>
      <c r="D50" s="31"/>
      <c r="E50" s="92">
        <f t="shared" si="0"/>
        <v>0</v>
      </c>
      <c r="F50" s="96"/>
      <c r="G50" s="83">
        <f t="shared" si="1"/>
        <v>0</v>
      </c>
      <c r="H50" s="31"/>
      <c r="I50" s="99">
        <f t="shared" si="2"/>
        <v>0</v>
      </c>
      <c r="J50" s="31">
        <f t="shared" si="3"/>
        <v>0</v>
      </c>
    </row>
    <row r="51" spans="1:10">
      <c r="A51" s="24"/>
      <c r="B51" s="25"/>
      <c r="C51" s="77"/>
      <c r="D51" s="31"/>
      <c r="E51" s="92">
        <f t="shared" si="0"/>
        <v>0</v>
      </c>
      <c r="F51" s="96"/>
      <c r="G51" s="83">
        <f t="shared" si="1"/>
        <v>0</v>
      </c>
      <c r="H51" s="31"/>
      <c r="I51" s="99">
        <f t="shared" si="2"/>
        <v>0</v>
      </c>
      <c r="J51" s="31">
        <f t="shared" si="3"/>
        <v>0</v>
      </c>
    </row>
    <row r="52" spans="1:10">
      <c r="A52" s="24"/>
      <c r="B52" s="25"/>
      <c r="C52" s="77"/>
      <c r="D52" s="31"/>
      <c r="E52" s="92">
        <f t="shared" si="0"/>
        <v>0</v>
      </c>
      <c r="F52" s="96"/>
      <c r="G52" s="83">
        <f t="shared" si="1"/>
        <v>0</v>
      </c>
      <c r="H52" s="31"/>
      <c r="I52" s="99">
        <f t="shared" si="2"/>
        <v>0</v>
      </c>
      <c r="J52" s="31">
        <f t="shared" si="3"/>
        <v>0</v>
      </c>
    </row>
    <row r="53" spans="1:10" ht="12.75" customHeight="1">
      <c r="A53" s="260" t="s">
        <v>158</v>
      </c>
      <c r="B53" s="260"/>
      <c r="C53" s="260"/>
      <c r="D53" s="260"/>
      <c r="E53" s="260"/>
      <c r="F53" s="260"/>
      <c r="G53" s="260"/>
      <c r="H53" s="260"/>
      <c r="I53" s="261"/>
      <c r="J53" s="70"/>
    </row>
    <row r="54" spans="1:10" ht="12.75" customHeight="1">
      <c r="A54" s="262"/>
      <c r="B54" s="262"/>
      <c r="C54" s="262"/>
      <c r="D54" s="262"/>
      <c r="E54" s="262"/>
      <c r="F54" s="262"/>
      <c r="G54" s="262"/>
      <c r="H54" s="262"/>
      <c r="I54" s="263"/>
      <c r="J54" s="70"/>
    </row>
    <row r="55" spans="1:10">
      <c r="A55" s="24"/>
      <c r="B55" s="25"/>
      <c r="C55" s="71"/>
      <c r="D55" s="31"/>
      <c r="E55" s="92">
        <f>D55*$E$2</f>
        <v>0</v>
      </c>
      <c r="F55" s="31"/>
      <c r="G55" s="83">
        <f>F55*$G$2</f>
        <v>0</v>
      </c>
      <c r="H55" s="31"/>
      <c r="I55" s="99">
        <f>H55*$I$2</f>
        <v>0</v>
      </c>
      <c r="J55" s="31">
        <f t="shared" ref="J55:J82" si="4">SUM(D55+E55+F55+G55+H55+I55)</f>
        <v>0</v>
      </c>
    </row>
    <row r="56" spans="1:10">
      <c r="A56" s="24"/>
      <c r="B56" s="25"/>
      <c r="C56" s="71"/>
      <c r="D56" s="31"/>
      <c r="E56" s="92">
        <f t="shared" ref="E56:E81" si="5">D56*$E$2</f>
        <v>0</v>
      </c>
      <c r="F56" s="31"/>
      <c r="G56" s="83">
        <f t="shared" ref="G56:G81" si="6">F56*$G$2</f>
        <v>0</v>
      </c>
      <c r="H56" s="31"/>
      <c r="I56" s="99">
        <f t="shared" ref="I56:I81" si="7">H56*$I$2</f>
        <v>0</v>
      </c>
      <c r="J56" s="31">
        <f t="shared" si="4"/>
        <v>0</v>
      </c>
    </row>
    <row r="57" spans="1:10">
      <c r="A57" s="24"/>
      <c r="B57" s="25"/>
      <c r="C57" s="71"/>
      <c r="D57" s="31"/>
      <c r="E57" s="92">
        <f t="shared" si="5"/>
        <v>0</v>
      </c>
      <c r="F57" s="31"/>
      <c r="G57" s="83">
        <f t="shared" si="6"/>
        <v>0</v>
      </c>
      <c r="H57" s="31"/>
      <c r="I57" s="99">
        <f t="shared" si="7"/>
        <v>0</v>
      </c>
      <c r="J57" s="31">
        <f t="shared" si="4"/>
        <v>0</v>
      </c>
    </row>
    <row r="58" spans="1:10">
      <c r="A58" s="24"/>
      <c r="B58" s="25"/>
      <c r="C58" s="71"/>
      <c r="D58" s="31"/>
      <c r="E58" s="92">
        <f t="shared" si="5"/>
        <v>0</v>
      </c>
      <c r="F58" s="31"/>
      <c r="G58" s="83">
        <f t="shared" si="6"/>
        <v>0</v>
      </c>
      <c r="H58" s="31"/>
      <c r="I58" s="99">
        <f t="shared" si="7"/>
        <v>0</v>
      </c>
      <c r="J58" s="31">
        <f t="shared" si="4"/>
        <v>0</v>
      </c>
    </row>
    <row r="59" spans="1:10">
      <c r="A59" s="24"/>
      <c r="B59" s="25"/>
      <c r="C59" s="71"/>
      <c r="D59" s="31"/>
      <c r="E59" s="92">
        <f t="shared" si="5"/>
        <v>0</v>
      </c>
      <c r="F59" s="31"/>
      <c r="G59" s="83">
        <f t="shared" si="6"/>
        <v>0</v>
      </c>
      <c r="H59" s="31"/>
      <c r="I59" s="99">
        <f t="shared" si="7"/>
        <v>0</v>
      </c>
      <c r="J59" s="31">
        <f t="shared" si="4"/>
        <v>0</v>
      </c>
    </row>
    <row r="60" spans="1:10">
      <c r="A60" s="24"/>
      <c r="B60" s="25"/>
      <c r="C60" s="71"/>
      <c r="D60" s="31"/>
      <c r="E60" s="92">
        <f t="shared" si="5"/>
        <v>0</v>
      </c>
      <c r="F60" s="31"/>
      <c r="G60" s="83">
        <f t="shared" si="6"/>
        <v>0</v>
      </c>
      <c r="H60" s="31"/>
      <c r="I60" s="99">
        <f t="shared" si="7"/>
        <v>0</v>
      </c>
      <c r="J60" s="31">
        <f t="shared" si="4"/>
        <v>0</v>
      </c>
    </row>
    <row r="61" spans="1:10">
      <c r="A61" s="24"/>
      <c r="B61" s="25"/>
      <c r="C61" s="71"/>
      <c r="D61" s="31"/>
      <c r="E61" s="92">
        <f t="shared" si="5"/>
        <v>0</v>
      </c>
      <c r="F61" s="31"/>
      <c r="G61" s="83">
        <f t="shared" si="6"/>
        <v>0</v>
      </c>
      <c r="H61" s="31"/>
      <c r="I61" s="99">
        <f t="shared" si="7"/>
        <v>0</v>
      </c>
      <c r="J61" s="31">
        <f t="shared" si="4"/>
        <v>0</v>
      </c>
    </row>
    <row r="62" spans="1:10">
      <c r="A62" s="24"/>
      <c r="B62" s="25"/>
      <c r="C62" s="71"/>
      <c r="D62" s="31"/>
      <c r="E62" s="92">
        <f t="shared" si="5"/>
        <v>0</v>
      </c>
      <c r="F62" s="31"/>
      <c r="G62" s="83">
        <f t="shared" si="6"/>
        <v>0</v>
      </c>
      <c r="H62" s="31"/>
      <c r="I62" s="99">
        <f t="shared" si="7"/>
        <v>0</v>
      </c>
      <c r="J62" s="31">
        <f t="shared" si="4"/>
        <v>0</v>
      </c>
    </row>
    <row r="63" spans="1:10">
      <c r="A63" s="24"/>
      <c r="B63" s="25"/>
      <c r="C63" s="71"/>
      <c r="D63" s="31"/>
      <c r="E63" s="92">
        <f t="shared" si="5"/>
        <v>0</v>
      </c>
      <c r="F63" s="31"/>
      <c r="G63" s="83">
        <f t="shared" si="6"/>
        <v>0</v>
      </c>
      <c r="H63" s="31"/>
      <c r="I63" s="99">
        <f t="shared" si="7"/>
        <v>0</v>
      </c>
      <c r="J63" s="31">
        <f t="shared" si="4"/>
        <v>0</v>
      </c>
    </row>
    <row r="64" spans="1:10">
      <c r="A64" s="24"/>
      <c r="B64" s="25"/>
      <c r="C64" s="71"/>
      <c r="D64" s="31"/>
      <c r="E64" s="92">
        <f t="shared" si="5"/>
        <v>0</v>
      </c>
      <c r="F64" s="31"/>
      <c r="G64" s="83">
        <f t="shared" si="6"/>
        <v>0</v>
      </c>
      <c r="H64" s="31"/>
      <c r="I64" s="99">
        <f t="shared" si="7"/>
        <v>0</v>
      </c>
      <c r="J64" s="31">
        <f t="shared" si="4"/>
        <v>0</v>
      </c>
    </row>
    <row r="65" spans="1:10">
      <c r="A65" s="24"/>
      <c r="B65" s="25"/>
      <c r="C65" s="71"/>
      <c r="D65" s="31"/>
      <c r="E65" s="92">
        <f t="shared" si="5"/>
        <v>0</v>
      </c>
      <c r="F65" s="31"/>
      <c r="G65" s="83">
        <f t="shared" si="6"/>
        <v>0</v>
      </c>
      <c r="H65" s="31"/>
      <c r="I65" s="99">
        <f t="shared" si="7"/>
        <v>0</v>
      </c>
      <c r="J65" s="31">
        <f t="shared" si="4"/>
        <v>0</v>
      </c>
    </row>
    <row r="66" spans="1:10">
      <c r="A66" s="24"/>
      <c r="B66" s="25"/>
      <c r="C66" s="71"/>
      <c r="D66" s="31"/>
      <c r="E66" s="92">
        <f t="shared" si="5"/>
        <v>0</v>
      </c>
      <c r="F66" s="31"/>
      <c r="G66" s="83">
        <f t="shared" si="6"/>
        <v>0</v>
      </c>
      <c r="H66" s="31"/>
      <c r="I66" s="99">
        <f t="shared" si="7"/>
        <v>0</v>
      </c>
      <c r="J66" s="31">
        <f t="shared" si="4"/>
        <v>0</v>
      </c>
    </row>
    <row r="67" spans="1:10">
      <c r="A67" s="24"/>
      <c r="B67" s="25"/>
      <c r="C67" s="71"/>
      <c r="D67" s="31"/>
      <c r="E67" s="92">
        <f t="shared" si="5"/>
        <v>0</v>
      </c>
      <c r="F67" s="31"/>
      <c r="G67" s="83">
        <f t="shared" si="6"/>
        <v>0</v>
      </c>
      <c r="H67" s="31"/>
      <c r="I67" s="99">
        <f t="shared" si="7"/>
        <v>0</v>
      </c>
      <c r="J67" s="31">
        <f t="shared" si="4"/>
        <v>0</v>
      </c>
    </row>
    <row r="68" spans="1:10">
      <c r="A68" s="24"/>
      <c r="B68" s="25"/>
      <c r="C68" s="71"/>
      <c r="D68" s="31"/>
      <c r="E68" s="92">
        <f t="shared" si="5"/>
        <v>0</v>
      </c>
      <c r="F68" s="31"/>
      <c r="G68" s="83">
        <f t="shared" si="6"/>
        <v>0</v>
      </c>
      <c r="H68" s="31"/>
      <c r="I68" s="99">
        <f t="shared" si="7"/>
        <v>0</v>
      </c>
      <c r="J68" s="31">
        <f t="shared" si="4"/>
        <v>0</v>
      </c>
    </row>
    <row r="69" spans="1:10">
      <c r="A69" s="24"/>
      <c r="B69" s="25"/>
      <c r="C69" s="77"/>
      <c r="D69" s="31"/>
      <c r="E69" s="92">
        <f t="shared" si="5"/>
        <v>0</v>
      </c>
      <c r="F69" s="31"/>
      <c r="G69" s="83">
        <f t="shared" si="6"/>
        <v>0</v>
      </c>
      <c r="H69" s="31"/>
      <c r="I69" s="99">
        <f t="shared" si="7"/>
        <v>0</v>
      </c>
      <c r="J69" s="31">
        <f t="shared" si="4"/>
        <v>0</v>
      </c>
    </row>
    <row r="70" spans="1:10">
      <c r="A70" s="24"/>
      <c r="B70" s="25"/>
      <c r="C70" s="77"/>
      <c r="D70" s="31"/>
      <c r="E70" s="92">
        <f t="shared" si="5"/>
        <v>0</v>
      </c>
      <c r="F70" s="31"/>
      <c r="G70" s="83">
        <f t="shared" si="6"/>
        <v>0</v>
      </c>
      <c r="H70" s="31"/>
      <c r="I70" s="99">
        <f t="shared" si="7"/>
        <v>0</v>
      </c>
      <c r="J70" s="31">
        <f t="shared" si="4"/>
        <v>0</v>
      </c>
    </row>
    <row r="71" spans="1:10">
      <c r="A71" s="24"/>
      <c r="B71" s="25"/>
      <c r="C71" s="77"/>
      <c r="D71" s="31"/>
      <c r="E71" s="92">
        <f t="shared" si="5"/>
        <v>0</v>
      </c>
      <c r="F71" s="31"/>
      <c r="G71" s="83">
        <f t="shared" si="6"/>
        <v>0</v>
      </c>
      <c r="H71" s="31"/>
      <c r="I71" s="99">
        <f t="shared" si="7"/>
        <v>0</v>
      </c>
      <c r="J71" s="31">
        <f t="shared" si="4"/>
        <v>0</v>
      </c>
    </row>
    <row r="72" spans="1:10">
      <c r="A72" s="24"/>
      <c r="B72" s="25"/>
      <c r="C72" s="77"/>
      <c r="D72" s="31"/>
      <c r="E72" s="92">
        <f t="shared" si="5"/>
        <v>0</v>
      </c>
      <c r="F72" s="31"/>
      <c r="G72" s="83">
        <f t="shared" si="6"/>
        <v>0</v>
      </c>
      <c r="H72" s="31"/>
      <c r="I72" s="99">
        <f t="shared" si="7"/>
        <v>0</v>
      </c>
      <c r="J72" s="31">
        <f t="shared" si="4"/>
        <v>0</v>
      </c>
    </row>
    <row r="73" spans="1:10">
      <c r="A73" s="24"/>
      <c r="B73" s="25"/>
      <c r="C73" s="77"/>
      <c r="D73" s="31"/>
      <c r="E73" s="92">
        <f t="shared" si="5"/>
        <v>0</v>
      </c>
      <c r="F73" s="31"/>
      <c r="G73" s="83">
        <f t="shared" si="6"/>
        <v>0</v>
      </c>
      <c r="H73" s="31"/>
      <c r="I73" s="99">
        <f t="shared" si="7"/>
        <v>0</v>
      </c>
      <c r="J73" s="31">
        <f t="shared" si="4"/>
        <v>0</v>
      </c>
    </row>
    <row r="74" spans="1:10">
      <c r="A74" s="24"/>
      <c r="B74" s="25"/>
      <c r="C74" s="77"/>
      <c r="D74" s="31"/>
      <c r="E74" s="92">
        <f t="shared" si="5"/>
        <v>0</v>
      </c>
      <c r="F74" s="31"/>
      <c r="G74" s="83">
        <f t="shared" si="6"/>
        <v>0</v>
      </c>
      <c r="H74" s="31"/>
      <c r="I74" s="99">
        <f t="shared" si="7"/>
        <v>0</v>
      </c>
      <c r="J74" s="31">
        <f t="shared" si="4"/>
        <v>0</v>
      </c>
    </row>
    <row r="75" spans="1:10">
      <c r="A75" s="24"/>
      <c r="B75" s="25"/>
      <c r="C75" s="77"/>
      <c r="D75" s="31"/>
      <c r="E75" s="92">
        <f t="shared" si="5"/>
        <v>0</v>
      </c>
      <c r="F75" s="31"/>
      <c r="G75" s="83">
        <f t="shared" si="6"/>
        <v>0</v>
      </c>
      <c r="H75" s="31"/>
      <c r="I75" s="99">
        <f t="shared" si="7"/>
        <v>0</v>
      </c>
      <c r="J75" s="31">
        <f t="shared" si="4"/>
        <v>0</v>
      </c>
    </row>
    <row r="76" spans="1:10">
      <c r="A76" s="24"/>
      <c r="B76" s="25"/>
      <c r="C76" s="77"/>
      <c r="D76" s="31"/>
      <c r="E76" s="92">
        <f t="shared" si="5"/>
        <v>0</v>
      </c>
      <c r="F76" s="31"/>
      <c r="G76" s="83">
        <f t="shared" si="6"/>
        <v>0</v>
      </c>
      <c r="H76" s="31"/>
      <c r="I76" s="99">
        <f t="shared" si="7"/>
        <v>0</v>
      </c>
      <c r="J76" s="31">
        <f t="shared" si="4"/>
        <v>0</v>
      </c>
    </row>
    <row r="77" spans="1:10">
      <c r="A77" s="24"/>
      <c r="B77" s="25"/>
      <c r="C77" s="77"/>
      <c r="D77" s="31"/>
      <c r="E77" s="92">
        <f t="shared" si="5"/>
        <v>0</v>
      </c>
      <c r="F77" s="31"/>
      <c r="G77" s="83">
        <f t="shared" si="6"/>
        <v>0</v>
      </c>
      <c r="H77" s="31"/>
      <c r="I77" s="99">
        <f t="shared" si="7"/>
        <v>0</v>
      </c>
      <c r="J77" s="31">
        <f t="shared" si="4"/>
        <v>0</v>
      </c>
    </row>
    <row r="78" spans="1:10">
      <c r="A78" s="24"/>
      <c r="B78" s="25"/>
      <c r="C78" s="71"/>
      <c r="D78" s="31"/>
      <c r="E78" s="92">
        <f t="shared" si="5"/>
        <v>0</v>
      </c>
      <c r="F78" s="31"/>
      <c r="G78" s="83">
        <f t="shared" si="6"/>
        <v>0</v>
      </c>
      <c r="H78" s="31"/>
      <c r="I78" s="99">
        <f t="shared" si="7"/>
        <v>0</v>
      </c>
      <c r="J78" s="31">
        <f t="shared" si="4"/>
        <v>0</v>
      </c>
    </row>
    <row r="79" spans="1:10">
      <c r="A79" s="24"/>
      <c r="B79" s="25"/>
      <c r="C79" s="71"/>
      <c r="D79" s="31"/>
      <c r="E79" s="92">
        <f t="shared" si="5"/>
        <v>0</v>
      </c>
      <c r="F79" s="31"/>
      <c r="G79" s="83">
        <f t="shared" si="6"/>
        <v>0</v>
      </c>
      <c r="H79" s="31"/>
      <c r="I79" s="99">
        <f t="shared" si="7"/>
        <v>0</v>
      </c>
      <c r="J79" s="31">
        <f t="shared" si="4"/>
        <v>0</v>
      </c>
    </row>
    <row r="80" spans="1:10">
      <c r="A80" s="24"/>
      <c r="B80" s="25"/>
      <c r="C80" s="71"/>
      <c r="D80" s="31"/>
      <c r="E80" s="92">
        <f t="shared" si="5"/>
        <v>0</v>
      </c>
      <c r="F80" s="31"/>
      <c r="G80" s="83">
        <f t="shared" si="6"/>
        <v>0</v>
      </c>
      <c r="H80" s="31"/>
      <c r="I80" s="99">
        <f t="shared" si="7"/>
        <v>0</v>
      </c>
      <c r="J80" s="31">
        <f t="shared" si="4"/>
        <v>0</v>
      </c>
    </row>
    <row r="81" spans="1:10" ht="13.5" thickBot="1">
      <c r="A81" s="158"/>
      <c r="B81" s="159"/>
      <c r="C81" s="160"/>
      <c r="D81" s="161"/>
      <c r="E81" s="162">
        <f t="shared" si="5"/>
        <v>0</v>
      </c>
      <c r="F81" s="97"/>
      <c r="G81" s="150">
        <f t="shared" si="6"/>
        <v>0</v>
      </c>
      <c r="H81" s="161"/>
      <c r="I81" s="151">
        <f t="shared" si="7"/>
        <v>0</v>
      </c>
      <c r="J81" s="97">
        <f t="shared" si="4"/>
        <v>0</v>
      </c>
    </row>
    <row r="82" spans="1:10">
      <c r="A82" s="165" t="s">
        <v>6</v>
      </c>
      <c r="B82" s="166"/>
      <c r="C82" s="167"/>
      <c r="D82" s="168">
        <f t="shared" ref="D82:I82" si="8">SUM(D5:D81)</f>
        <v>0</v>
      </c>
      <c r="E82" s="168">
        <f t="shared" si="8"/>
        <v>0</v>
      </c>
      <c r="F82" s="168">
        <f t="shared" si="8"/>
        <v>0</v>
      </c>
      <c r="G82" s="168">
        <f t="shared" si="8"/>
        <v>0</v>
      </c>
      <c r="H82" s="168">
        <f t="shared" si="8"/>
        <v>0</v>
      </c>
      <c r="I82" s="168">
        <f t="shared" si="8"/>
        <v>0</v>
      </c>
      <c r="J82" s="169">
        <f t="shared" si="4"/>
        <v>0</v>
      </c>
    </row>
    <row r="83" spans="1:10">
      <c r="A83" s="61"/>
      <c r="B83" s="61"/>
      <c r="C83" s="163"/>
      <c r="D83" s="63"/>
      <c r="E83" s="63"/>
      <c r="F83" s="63"/>
      <c r="G83" s="63"/>
      <c r="H83" s="63"/>
      <c r="I83" s="63"/>
      <c r="J83" s="63"/>
    </row>
    <row r="84" spans="1:10">
      <c r="A84" s="61"/>
      <c r="B84" s="61"/>
      <c r="C84" s="163"/>
      <c r="D84" s="63"/>
      <c r="E84" s="63"/>
      <c r="F84" s="63"/>
      <c r="G84" s="63"/>
      <c r="H84" s="63"/>
      <c r="I84" s="63"/>
      <c r="J84" s="63"/>
    </row>
    <row r="85" spans="1:10">
      <c r="A85" s="61"/>
      <c r="B85" s="61"/>
      <c r="C85" s="163"/>
      <c r="D85" s="63"/>
      <c r="E85" s="63"/>
      <c r="F85" s="63"/>
      <c r="G85" s="63"/>
      <c r="H85" s="63"/>
      <c r="I85" s="63"/>
      <c r="J85" s="63"/>
    </row>
    <row r="86" spans="1:10" ht="15">
      <c r="A86" s="271"/>
      <c r="B86" s="271"/>
      <c r="C86" s="272"/>
      <c r="D86" s="273" t="s">
        <v>0</v>
      </c>
      <c r="E86" s="274"/>
      <c r="F86" s="273" t="s">
        <v>2</v>
      </c>
      <c r="G86" s="274"/>
      <c r="H86" s="273" t="s">
        <v>164</v>
      </c>
      <c r="I86" s="274"/>
      <c r="J86" s="145" t="s">
        <v>165</v>
      </c>
    </row>
    <row r="87" spans="1:10" ht="15">
      <c r="A87" s="176" t="s">
        <v>4</v>
      </c>
      <c r="B87" s="176" t="s">
        <v>22</v>
      </c>
      <c r="C87" s="176" t="s">
        <v>5</v>
      </c>
      <c r="D87" s="176" t="s">
        <v>3</v>
      </c>
      <c r="E87" s="194">
        <v>0.06</v>
      </c>
      <c r="F87" s="176" t="s">
        <v>3</v>
      </c>
      <c r="G87" s="194">
        <v>0.13</v>
      </c>
      <c r="H87" s="176" t="s">
        <v>3</v>
      </c>
      <c r="I87" s="194">
        <v>0.23</v>
      </c>
      <c r="J87" s="176" t="s">
        <v>166</v>
      </c>
    </row>
    <row r="88" spans="1:10" ht="20.25">
      <c r="A88" s="260" t="s">
        <v>173</v>
      </c>
      <c r="B88" s="260"/>
      <c r="C88" s="260"/>
      <c r="D88" s="260"/>
      <c r="E88" s="260"/>
      <c r="F88" s="260"/>
      <c r="G88" s="260"/>
      <c r="H88" s="260"/>
      <c r="I88" s="261"/>
      <c r="J88" s="85"/>
    </row>
    <row r="89" spans="1:10" ht="20.25">
      <c r="A89" s="262"/>
      <c r="B89" s="262"/>
      <c r="C89" s="262"/>
      <c r="D89" s="262"/>
      <c r="E89" s="262"/>
      <c r="F89" s="262"/>
      <c r="G89" s="262"/>
      <c r="H89" s="262"/>
      <c r="I89" s="263"/>
      <c r="J89" s="85"/>
    </row>
    <row r="90" spans="1:10">
      <c r="A90" s="64"/>
      <c r="B90" s="64"/>
      <c r="C90" s="73"/>
      <c r="D90" s="66"/>
      <c r="E90" s="93">
        <f>D90*$E$87</f>
        <v>0</v>
      </c>
      <c r="F90" s="66"/>
      <c r="G90" s="83">
        <f>F90*$G$87</f>
        <v>0</v>
      </c>
      <c r="H90" s="66"/>
      <c r="I90" s="99">
        <f>H90*$I$87</f>
        <v>0</v>
      </c>
      <c r="J90" s="101">
        <f>I90</f>
        <v>0</v>
      </c>
    </row>
    <row r="91" spans="1:10">
      <c r="A91" s="64"/>
      <c r="B91" s="64"/>
      <c r="C91" s="73"/>
      <c r="D91" s="66"/>
      <c r="E91" s="93">
        <f t="shared" ref="E91:E95" si="9">D91*$E$87</f>
        <v>0</v>
      </c>
      <c r="F91" s="66"/>
      <c r="G91" s="83">
        <f t="shared" ref="G91:G95" si="10">F91*$G$87</f>
        <v>0</v>
      </c>
      <c r="H91" s="66"/>
      <c r="I91" s="99">
        <f t="shared" ref="I91:I95" si="11">H91*$I$87</f>
        <v>0</v>
      </c>
      <c r="J91" s="101">
        <f t="shared" ref="J91:J95" si="12">I91</f>
        <v>0</v>
      </c>
    </row>
    <row r="92" spans="1:10">
      <c r="A92" s="64"/>
      <c r="B92" s="64"/>
      <c r="C92" s="73"/>
      <c r="D92" s="66"/>
      <c r="E92" s="93">
        <f t="shared" si="9"/>
        <v>0</v>
      </c>
      <c r="F92" s="66"/>
      <c r="G92" s="83">
        <f t="shared" si="10"/>
        <v>0</v>
      </c>
      <c r="H92" s="66"/>
      <c r="I92" s="99">
        <f t="shared" si="11"/>
        <v>0</v>
      </c>
      <c r="J92" s="101">
        <f t="shared" si="12"/>
        <v>0</v>
      </c>
    </row>
    <row r="93" spans="1:10">
      <c r="A93" s="64"/>
      <c r="B93" s="64"/>
      <c r="C93" s="73"/>
      <c r="D93" s="66"/>
      <c r="E93" s="93">
        <f t="shared" si="9"/>
        <v>0</v>
      </c>
      <c r="F93" s="66"/>
      <c r="G93" s="83">
        <f t="shared" si="10"/>
        <v>0</v>
      </c>
      <c r="H93" s="66"/>
      <c r="I93" s="99">
        <f t="shared" si="11"/>
        <v>0</v>
      </c>
      <c r="J93" s="101">
        <f t="shared" si="12"/>
        <v>0</v>
      </c>
    </row>
    <row r="94" spans="1:10">
      <c r="A94" s="64"/>
      <c r="B94" s="64"/>
      <c r="C94" s="73"/>
      <c r="D94" s="66"/>
      <c r="E94" s="93">
        <f t="shared" si="9"/>
        <v>0</v>
      </c>
      <c r="F94" s="66"/>
      <c r="G94" s="83">
        <f t="shared" si="10"/>
        <v>0</v>
      </c>
      <c r="H94" s="66"/>
      <c r="I94" s="99">
        <f t="shared" si="11"/>
        <v>0</v>
      </c>
      <c r="J94" s="101">
        <f t="shared" si="12"/>
        <v>0</v>
      </c>
    </row>
    <row r="95" spans="1:10" ht="13.5" thickBot="1">
      <c r="A95" s="146"/>
      <c r="B95" s="146"/>
      <c r="C95" s="147"/>
      <c r="D95" s="148"/>
      <c r="E95" s="149">
        <f t="shared" si="9"/>
        <v>0</v>
      </c>
      <c r="F95" s="148"/>
      <c r="G95" s="150">
        <f t="shared" si="10"/>
        <v>0</v>
      </c>
      <c r="H95" s="148"/>
      <c r="I95" s="151">
        <f t="shared" si="11"/>
        <v>0</v>
      </c>
      <c r="J95" s="152">
        <f t="shared" si="12"/>
        <v>0</v>
      </c>
    </row>
    <row r="96" spans="1:10" ht="13.5" thickBot="1">
      <c r="A96" s="153" t="s">
        <v>6</v>
      </c>
      <c r="B96" s="154"/>
      <c r="C96" s="155"/>
      <c r="D96" s="156">
        <f t="shared" ref="D96:I96" si="13">SUM(D90:D95)</f>
        <v>0</v>
      </c>
      <c r="E96" s="156">
        <f t="shared" si="13"/>
        <v>0</v>
      </c>
      <c r="F96" s="156">
        <f t="shared" si="13"/>
        <v>0</v>
      </c>
      <c r="G96" s="156">
        <f t="shared" si="13"/>
        <v>0</v>
      </c>
      <c r="H96" s="156">
        <f t="shared" si="13"/>
        <v>0</v>
      </c>
      <c r="I96" s="156">
        <f t="shared" si="13"/>
        <v>0</v>
      </c>
      <c r="J96" s="157">
        <f t="shared" ref="J96" si="14">SUM(J90:J95)</f>
        <v>0</v>
      </c>
    </row>
    <row r="97" spans="1:10">
      <c r="A97" s="270"/>
      <c r="B97" s="270"/>
      <c r="C97" s="270"/>
      <c r="D97" s="270"/>
      <c r="E97" s="270"/>
      <c r="F97" s="270"/>
      <c r="G97" s="270"/>
      <c r="H97" s="270"/>
      <c r="I97" s="270"/>
      <c r="J97" s="82"/>
    </row>
    <row r="98" spans="1:10" ht="20.25">
      <c r="A98" s="260" t="s">
        <v>131</v>
      </c>
      <c r="B98" s="260"/>
      <c r="C98" s="260"/>
      <c r="D98" s="260"/>
      <c r="E98" s="260"/>
      <c r="F98" s="260"/>
      <c r="G98" s="260"/>
      <c r="H98" s="260"/>
      <c r="I98" s="261"/>
      <c r="J98" s="95"/>
    </row>
    <row r="99" spans="1:10" ht="20.25">
      <c r="A99" s="262"/>
      <c r="B99" s="262"/>
      <c r="C99" s="262"/>
      <c r="D99" s="262"/>
      <c r="E99" s="262"/>
      <c r="F99" s="262"/>
      <c r="G99" s="262"/>
      <c r="H99" s="262"/>
      <c r="I99" s="263"/>
      <c r="J99" s="95"/>
    </row>
    <row r="100" spans="1:10">
      <c r="A100" s="24"/>
      <c r="B100" s="25"/>
      <c r="C100" s="72"/>
      <c r="D100" s="23"/>
      <c r="E100" s="93">
        <f>D100*$E$87</f>
        <v>0</v>
      </c>
      <c r="F100" s="66"/>
      <c r="G100" s="83">
        <f>F100*$G$87</f>
        <v>0</v>
      </c>
      <c r="H100" s="23"/>
      <c r="I100" s="92">
        <f>H100*$I$87</f>
        <v>0</v>
      </c>
      <c r="J100" s="70"/>
    </row>
    <row r="101" spans="1:10">
      <c r="A101" s="24"/>
      <c r="B101" s="25"/>
      <c r="C101" s="72"/>
      <c r="D101" s="23"/>
      <c r="E101" s="93">
        <f t="shared" ref="E101:E105" si="15">D101*$E$87</f>
        <v>0</v>
      </c>
      <c r="F101" s="66"/>
      <c r="G101" s="83">
        <f t="shared" ref="G101:G105" si="16">F101*$G$87</f>
        <v>0</v>
      </c>
      <c r="H101" s="23"/>
      <c r="I101" s="92">
        <f t="shared" ref="I101:I105" si="17">H101*$I$87</f>
        <v>0</v>
      </c>
      <c r="J101" s="70"/>
    </row>
    <row r="102" spans="1:10">
      <c r="A102" s="24"/>
      <c r="B102" s="25"/>
      <c r="C102" s="72"/>
      <c r="D102" s="23"/>
      <c r="E102" s="93">
        <f t="shared" si="15"/>
        <v>0</v>
      </c>
      <c r="F102" s="66"/>
      <c r="G102" s="83">
        <f t="shared" si="16"/>
        <v>0</v>
      </c>
      <c r="H102" s="23"/>
      <c r="I102" s="92">
        <f t="shared" si="17"/>
        <v>0</v>
      </c>
      <c r="J102" s="70"/>
    </row>
    <row r="103" spans="1:10">
      <c r="A103" s="24"/>
      <c r="B103" s="25"/>
      <c r="C103" s="72"/>
      <c r="D103" s="23"/>
      <c r="E103" s="93">
        <f t="shared" si="15"/>
        <v>0</v>
      </c>
      <c r="F103" s="66"/>
      <c r="G103" s="83">
        <f t="shared" si="16"/>
        <v>0</v>
      </c>
      <c r="H103" s="23"/>
      <c r="I103" s="92">
        <f t="shared" si="17"/>
        <v>0</v>
      </c>
      <c r="J103" s="70"/>
    </row>
    <row r="104" spans="1:10">
      <c r="A104" s="24"/>
      <c r="B104" s="25"/>
      <c r="C104" s="72"/>
      <c r="D104" s="23"/>
      <c r="E104" s="93">
        <f t="shared" si="15"/>
        <v>0</v>
      </c>
      <c r="F104" s="66"/>
      <c r="G104" s="83">
        <f t="shared" si="16"/>
        <v>0</v>
      </c>
      <c r="H104" s="23"/>
      <c r="I104" s="92">
        <f t="shared" si="17"/>
        <v>0</v>
      </c>
      <c r="J104" s="70"/>
    </row>
    <row r="105" spans="1:10" ht="13.5" thickBot="1">
      <c r="A105" s="158"/>
      <c r="B105" s="159"/>
      <c r="C105" s="164"/>
      <c r="D105" s="161"/>
      <c r="E105" s="149">
        <f t="shared" si="15"/>
        <v>0</v>
      </c>
      <c r="F105" s="148"/>
      <c r="G105" s="150">
        <f t="shared" si="16"/>
        <v>0</v>
      </c>
      <c r="H105" s="161"/>
      <c r="I105" s="162">
        <f t="shared" si="17"/>
        <v>0</v>
      </c>
      <c r="J105" s="70"/>
    </row>
    <row r="106" spans="1:10" ht="13.5" thickBot="1">
      <c r="A106" s="153" t="s">
        <v>6</v>
      </c>
      <c r="B106" s="154"/>
      <c r="C106" s="155"/>
      <c r="D106" s="156">
        <f t="shared" ref="D106:I106" si="18">SUM(D100:D105)</f>
        <v>0</v>
      </c>
      <c r="E106" s="156">
        <f t="shared" si="18"/>
        <v>0</v>
      </c>
      <c r="F106" s="156">
        <f t="shared" si="18"/>
        <v>0</v>
      </c>
      <c r="G106" s="156">
        <f t="shared" si="18"/>
        <v>0</v>
      </c>
      <c r="H106" s="156">
        <f t="shared" si="18"/>
        <v>0</v>
      </c>
      <c r="I106" s="157">
        <f t="shared" si="18"/>
        <v>0</v>
      </c>
      <c r="J106" s="63"/>
    </row>
    <row r="107" spans="1:10">
      <c r="J107" s="37"/>
    </row>
    <row r="108" spans="1:10" ht="20.25">
      <c r="A108" s="260" t="s">
        <v>130</v>
      </c>
      <c r="B108" s="260"/>
      <c r="C108" s="260"/>
      <c r="D108" s="260"/>
      <c r="E108" s="260"/>
      <c r="F108" s="260"/>
      <c r="G108" s="260"/>
      <c r="H108" s="260"/>
      <c r="I108" s="261"/>
      <c r="J108" s="95"/>
    </row>
    <row r="109" spans="1:10" ht="20.25">
      <c r="A109" s="262"/>
      <c r="B109" s="262"/>
      <c r="C109" s="262"/>
      <c r="D109" s="262"/>
      <c r="E109" s="262"/>
      <c r="F109" s="262"/>
      <c r="G109" s="262"/>
      <c r="H109" s="262"/>
      <c r="I109" s="263"/>
      <c r="J109" s="95"/>
    </row>
    <row r="110" spans="1:10">
      <c r="A110" s="24"/>
      <c r="B110" s="25"/>
      <c r="C110" s="72"/>
      <c r="D110" s="23"/>
      <c r="E110" s="23"/>
      <c r="F110" s="23"/>
      <c r="G110" s="23"/>
      <c r="H110" s="23"/>
      <c r="I110" s="23"/>
      <c r="J110" s="70"/>
    </row>
    <row r="111" spans="1:10">
      <c r="A111" s="24"/>
      <c r="B111" s="25"/>
      <c r="C111" s="72"/>
      <c r="D111" s="23"/>
      <c r="E111" s="23"/>
      <c r="F111" s="23"/>
      <c r="G111" s="23"/>
      <c r="H111" s="23"/>
      <c r="I111" s="23"/>
      <c r="J111" s="70"/>
    </row>
    <row r="112" spans="1:10">
      <c r="A112" s="24"/>
      <c r="B112" s="25"/>
      <c r="C112" s="72"/>
      <c r="D112" s="23"/>
      <c r="E112" s="23"/>
      <c r="F112" s="23"/>
      <c r="G112" s="23"/>
      <c r="H112" s="23"/>
      <c r="I112" s="23"/>
      <c r="J112" s="70"/>
    </row>
    <row r="113" spans="1:10">
      <c r="A113" s="24"/>
      <c r="B113" s="25"/>
      <c r="C113" s="72"/>
      <c r="D113" s="23"/>
      <c r="E113" s="23"/>
      <c r="F113" s="23"/>
      <c r="G113" s="23"/>
      <c r="H113" s="23"/>
      <c r="I113" s="23"/>
      <c r="J113" s="70"/>
    </row>
    <row r="114" spans="1:10">
      <c r="A114" s="24"/>
      <c r="B114" s="25"/>
      <c r="C114" s="72"/>
      <c r="D114" s="23"/>
      <c r="E114" s="23"/>
      <c r="F114" s="23"/>
      <c r="G114" s="23"/>
      <c r="H114" s="23"/>
      <c r="I114" s="23"/>
      <c r="J114" s="70"/>
    </row>
    <row r="115" spans="1:10" ht="13.5" thickBot="1">
      <c r="A115" s="158"/>
      <c r="B115" s="159"/>
      <c r="C115" s="164"/>
      <c r="D115" s="161"/>
      <c r="E115" s="161"/>
      <c r="F115" s="161"/>
      <c r="G115" s="161"/>
      <c r="H115" s="161"/>
      <c r="I115" s="161"/>
      <c r="J115" s="70"/>
    </row>
    <row r="116" spans="1:10" ht="13.5" thickBot="1">
      <c r="A116" s="153" t="s">
        <v>6</v>
      </c>
      <c r="B116" s="154"/>
      <c r="C116" s="155"/>
      <c r="D116" s="156">
        <f t="shared" ref="D116:I116" si="19">SUM(D110:D115)</f>
        <v>0</v>
      </c>
      <c r="E116" s="156">
        <f t="shared" si="19"/>
        <v>0</v>
      </c>
      <c r="F116" s="156">
        <f t="shared" si="19"/>
        <v>0</v>
      </c>
      <c r="G116" s="156">
        <f t="shared" si="19"/>
        <v>0</v>
      </c>
      <c r="H116" s="156">
        <f t="shared" si="19"/>
        <v>0</v>
      </c>
      <c r="I116" s="157">
        <f t="shared" si="19"/>
        <v>0</v>
      </c>
      <c r="J116" s="63"/>
    </row>
    <row r="117" spans="1:10">
      <c r="J117" s="37"/>
    </row>
    <row r="118" spans="1:10">
      <c r="J118" s="37"/>
    </row>
    <row r="119" spans="1:10">
      <c r="J119" s="37"/>
    </row>
    <row r="120" spans="1:10">
      <c r="J120" s="37"/>
    </row>
    <row r="121" spans="1:10">
      <c r="J121" s="37"/>
    </row>
    <row r="122" spans="1:10">
      <c r="J122" s="37"/>
    </row>
    <row r="123" spans="1:10">
      <c r="J123" s="37"/>
    </row>
  </sheetData>
  <mergeCells count="15">
    <mergeCell ref="F1:G1"/>
    <mergeCell ref="H1:I1"/>
    <mergeCell ref="A1:C1"/>
    <mergeCell ref="D1:E1"/>
    <mergeCell ref="A53:I54"/>
    <mergeCell ref="J3:J4"/>
    <mergeCell ref="A108:I109"/>
    <mergeCell ref="A88:I89"/>
    <mergeCell ref="A3:I4"/>
    <mergeCell ref="A98:I99"/>
    <mergeCell ref="A97:I97"/>
    <mergeCell ref="A86:C86"/>
    <mergeCell ref="D86:E86"/>
    <mergeCell ref="F86:G86"/>
    <mergeCell ref="H86:I86"/>
  </mergeCells>
  <phoneticPr fontId="2" type="noConversion"/>
  <printOptions horizontalCentered="1"/>
  <pageMargins left="0.19685039370078741" right="0.19685039370078741" top="0.35433070866141736" bottom="0.23622047244094491" header="0.19685039370078741" footer="0.23622047244094491"/>
  <pageSetup paperSize="9" orientation="landscape" horizontalDpi="400" verticalDpi="4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G64"/>
  <sheetViews>
    <sheetView workbookViewId="0">
      <pane ySplit="2" topLeftCell="A36" activePane="bottomLeft" state="frozen"/>
      <selection pane="bottomLeft" activeCell="F2" sqref="F2"/>
    </sheetView>
  </sheetViews>
  <sheetFormatPr defaultRowHeight="12.75"/>
  <cols>
    <col min="1" max="1" width="7.140625" bestFit="1" customWidth="1"/>
    <col min="2" max="2" width="5" bestFit="1" customWidth="1"/>
    <col min="3" max="3" width="27.28515625" customWidth="1"/>
    <col min="4" max="4" width="14.85546875" customWidth="1"/>
    <col min="5" max="5" width="9.85546875" customWidth="1"/>
    <col min="6" max="6" width="16" customWidth="1"/>
    <col min="7" max="7" width="2.28515625" style="40" hidden="1" customWidth="1"/>
  </cols>
  <sheetData>
    <row r="1" spans="1:7" ht="15">
      <c r="A1" s="271"/>
      <c r="B1" s="271"/>
      <c r="C1" s="272"/>
      <c r="D1" s="273" t="s">
        <v>1</v>
      </c>
      <c r="E1" s="274"/>
    </row>
    <row r="2" spans="1:7" ht="15.75" thickBot="1">
      <c r="A2" s="176" t="s">
        <v>4</v>
      </c>
      <c r="B2" s="176" t="s">
        <v>22</v>
      </c>
      <c r="C2" s="176" t="s">
        <v>5</v>
      </c>
      <c r="D2" s="176" t="s">
        <v>3</v>
      </c>
      <c r="E2" s="194">
        <v>0.23</v>
      </c>
      <c r="F2" s="135"/>
    </row>
    <row r="3" spans="1:7" ht="12.75" customHeight="1">
      <c r="A3" s="264" t="s">
        <v>19</v>
      </c>
      <c r="B3" s="265"/>
      <c r="C3" s="265"/>
      <c r="D3" s="265"/>
      <c r="E3" s="266"/>
    </row>
    <row r="4" spans="1:7" ht="12.75" customHeight="1" thickBot="1">
      <c r="A4" s="267"/>
      <c r="B4" s="268"/>
      <c r="C4" s="268"/>
      <c r="D4" s="268"/>
      <c r="E4" s="269"/>
    </row>
    <row r="5" spans="1:7">
      <c r="A5" s="24"/>
      <c r="B5" s="25"/>
      <c r="C5" s="22"/>
      <c r="D5" s="23"/>
      <c r="E5" s="92">
        <f>D5*$E$2</f>
        <v>0</v>
      </c>
      <c r="G5" s="41" t="s">
        <v>83</v>
      </c>
    </row>
    <row r="6" spans="1:7">
      <c r="A6" s="24"/>
      <c r="B6" s="25"/>
      <c r="C6" s="22"/>
      <c r="D6" s="23"/>
      <c r="E6" s="92">
        <f t="shared" ref="E6:E23" si="0">D6*$E$2</f>
        <v>0</v>
      </c>
      <c r="F6" s="80"/>
      <c r="G6" s="41" t="s">
        <v>84</v>
      </c>
    </row>
    <row r="7" spans="1:7">
      <c r="A7" s="24"/>
      <c r="B7" s="25"/>
      <c r="C7" s="22"/>
      <c r="D7" s="23"/>
      <c r="E7" s="92">
        <f t="shared" si="0"/>
        <v>0</v>
      </c>
      <c r="G7" s="41"/>
    </row>
    <row r="8" spans="1:7">
      <c r="A8" s="24"/>
      <c r="B8" s="25"/>
      <c r="C8" s="22"/>
      <c r="D8" s="23"/>
      <c r="E8" s="92">
        <f t="shared" si="0"/>
        <v>0</v>
      </c>
      <c r="G8" s="41"/>
    </row>
    <row r="9" spans="1:7">
      <c r="A9" s="24"/>
      <c r="B9" s="25"/>
      <c r="C9" s="22"/>
      <c r="D9" s="23"/>
      <c r="E9" s="92">
        <f t="shared" si="0"/>
        <v>0</v>
      </c>
      <c r="G9" s="41" t="s">
        <v>85</v>
      </c>
    </row>
    <row r="10" spans="1:7">
      <c r="A10" s="24"/>
      <c r="B10" s="25"/>
      <c r="C10" s="22"/>
      <c r="D10" s="23"/>
      <c r="E10" s="92">
        <f t="shared" si="0"/>
        <v>0</v>
      </c>
      <c r="G10" s="41" t="s">
        <v>100</v>
      </c>
    </row>
    <row r="11" spans="1:7">
      <c r="A11" s="24"/>
      <c r="B11" s="25"/>
      <c r="C11" s="22"/>
      <c r="D11" s="23"/>
      <c r="E11" s="92">
        <f t="shared" si="0"/>
        <v>0</v>
      </c>
      <c r="G11" s="41" t="s">
        <v>101</v>
      </c>
    </row>
    <row r="12" spans="1:7">
      <c r="A12" s="24"/>
      <c r="B12" s="25"/>
      <c r="C12" s="22"/>
      <c r="D12" s="23"/>
      <c r="E12" s="92">
        <f t="shared" si="0"/>
        <v>0</v>
      </c>
      <c r="G12" s="41" t="s">
        <v>102</v>
      </c>
    </row>
    <row r="13" spans="1:7">
      <c r="A13" s="24"/>
      <c r="B13" s="25"/>
      <c r="C13" s="22"/>
      <c r="D13" s="23"/>
      <c r="E13" s="92">
        <f t="shared" si="0"/>
        <v>0</v>
      </c>
      <c r="G13" s="41" t="s">
        <v>103</v>
      </c>
    </row>
    <row r="14" spans="1:7">
      <c r="A14" s="24"/>
      <c r="B14" s="25"/>
      <c r="C14" s="22"/>
      <c r="D14" s="23"/>
      <c r="E14" s="92">
        <f t="shared" si="0"/>
        <v>0</v>
      </c>
      <c r="G14" s="41" t="s">
        <v>118</v>
      </c>
    </row>
    <row r="15" spans="1:7">
      <c r="A15" s="24"/>
      <c r="B15" s="25"/>
      <c r="C15" s="22"/>
      <c r="D15" s="23"/>
      <c r="E15" s="92">
        <f t="shared" si="0"/>
        <v>0</v>
      </c>
      <c r="G15" s="41" t="s">
        <v>104</v>
      </c>
    </row>
    <row r="16" spans="1:7">
      <c r="A16" s="24"/>
      <c r="B16" s="25"/>
      <c r="C16" s="22"/>
      <c r="D16" s="23"/>
      <c r="E16" s="92">
        <f t="shared" si="0"/>
        <v>0</v>
      </c>
      <c r="G16" s="41" t="s">
        <v>36</v>
      </c>
    </row>
    <row r="17" spans="1:7">
      <c r="A17" s="24"/>
      <c r="B17" s="25"/>
      <c r="C17" s="22"/>
      <c r="D17" s="23"/>
      <c r="E17" s="92">
        <f t="shared" si="0"/>
        <v>0</v>
      </c>
      <c r="G17" s="41" t="s">
        <v>105</v>
      </c>
    </row>
    <row r="18" spans="1:7">
      <c r="A18" s="24"/>
      <c r="B18" s="25"/>
      <c r="C18" s="22"/>
      <c r="D18" s="23"/>
      <c r="E18" s="92">
        <f t="shared" si="0"/>
        <v>0</v>
      </c>
      <c r="G18" s="41" t="s">
        <v>106</v>
      </c>
    </row>
    <row r="19" spans="1:7">
      <c r="A19" s="24"/>
      <c r="B19" s="25"/>
      <c r="C19" s="22"/>
      <c r="D19" s="23"/>
      <c r="E19" s="92">
        <f t="shared" si="0"/>
        <v>0</v>
      </c>
      <c r="G19" s="41" t="s">
        <v>107</v>
      </c>
    </row>
    <row r="20" spans="1:7">
      <c r="A20" s="24"/>
      <c r="B20" s="25"/>
      <c r="C20" s="22"/>
      <c r="D20" s="23"/>
      <c r="E20" s="92">
        <f t="shared" si="0"/>
        <v>0</v>
      </c>
      <c r="G20" s="41" t="s">
        <v>108</v>
      </c>
    </row>
    <row r="21" spans="1:7">
      <c r="A21" s="24"/>
      <c r="B21" s="25"/>
      <c r="C21" s="22"/>
      <c r="D21" s="23"/>
      <c r="E21" s="92">
        <f t="shared" si="0"/>
        <v>0</v>
      </c>
      <c r="G21" s="41" t="s">
        <v>109</v>
      </c>
    </row>
    <row r="22" spans="1:7">
      <c r="A22" s="24"/>
      <c r="B22" s="25"/>
      <c r="C22" s="22"/>
      <c r="D22" s="23"/>
      <c r="E22" s="92">
        <f t="shared" si="0"/>
        <v>0</v>
      </c>
      <c r="G22" s="41" t="s">
        <v>110</v>
      </c>
    </row>
    <row r="23" spans="1:7" ht="13.5" thickBot="1">
      <c r="A23" s="24"/>
      <c r="B23" s="25"/>
      <c r="C23" s="22"/>
      <c r="D23" s="23"/>
      <c r="E23" s="92">
        <f t="shared" si="0"/>
        <v>0</v>
      </c>
      <c r="G23" s="41" t="s">
        <v>111</v>
      </c>
    </row>
    <row r="24" spans="1:7" ht="13.5" thickBot="1">
      <c r="A24" s="153" t="s">
        <v>6</v>
      </c>
      <c r="B24" s="154"/>
      <c r="C24" s="155"/>
      <c r="D24" s="156">
        <f>SUM(D5:D23)</f>
        <v>0</v>
      </c>
      <c r="E24" s="157">
        <f>SUM(E5:E23)</f>
        <v>0</v>
      </c>
      <c r="G24" s="41" t="s">
        <v>112</v>
      </c>
    </row>
    <row r="25" spans="1:7">
      <c r="A25" s="61"/>
      <c r="B25" s="61"/>
      <c r="C25" s="62"/>
      <c r="D25" s="63"/>
      <c r="E25" s="63"/>
      <c r="G25" s="41"/>
    </row>
    <row r="26" spans="1:7">
      <c r="A26" s="61"/>
      <c r="B26" s="61"/>
      <c r="C26" s="62"/>
      <c r="D26" s="63"/>
      <c r="E26" s="63"/>
      <c r="G26" s="41"/>
    </row>
    <row r="27" spans="1:7" ht="15">
      <c r="A27" s="271"/>
      <c r="B27" s="271"/>
      <c r="C27" s="272"/>
      <c r="D27" s="273" t="s">
        <v>164</v>
      </c>
      <c r="E27" s="274"/>
      <c r="F27" s="176" t="s">
        <v>165</v>
      </c>
      <c r="G27" s="41"/>
    </row>
    <row r="28" spans="1:7" ht="15.75" thickBot="1">
      <c r="A28" s="136" t="s">
        <v>4</v>
      </c>
      <c r="B28" s="136" t="s">
        <v>22</v>
      </c>
      <c r="C28" s="136" t="s">
        <v>5</v>
      </c>
      <c r="D28" s="136" t="s">
        <v>3</v>
      </c>
      <c r="E28" s="137">
        <v>0.23</v>
      </c>
      <c r="F28" s="176" t="s">
        <v>166</v>
      </c>
      <c r="G28" s="41" t="s">
        <v>113</v>
      </c>
    </row>
    <row r="29" spans="1:7" ht="12.75" customHeight="1">
      <c r="A29" s="264" t="s">
        <v>132</v>
      </c>
      <c r="B29" s="265"/>
      <c r="C29" s="265"/>
      <c r="D29" s="265"/>
      <c r="E29" s="265"/>
      <c r="F29" s="266"/>
      <c r="G29"/>
    </row>
    <row r="30" spans="1:7" ht="12.75" customHeight="1" thickBot="1">
      <c r="A30" s="267"/>
      <c r="B30" s="268"/>
      <c r="C30" s="268"/>
      <c r="D30" s="268"/>
      <c r="E30" s="268"/>
      <c r="F30" s="269"/>
      <c r="G30"/>
    </row>
    <row r="31" spans="1:7">
      <c r="A31" s="217"/>
      <c r="B31" s="217"/>
      <c r="C31" s="218"/>
      <c r="D31" s="182"/>
      <c r="E31" s="141">
        <f>D31*$E$28</f>
        <v>0</v>
      </c>
      <c r="F31" s="144">
        <f>E31</f>
        <v>0</v>
      </c>
      <c r="G31"/>
    </row>
    <row r="32" spans="1:7">
      <c r="A32" s="64"/>
      <c r="B32" s="64"/>
      <c r="C32" s="65"/>
      <c r="D32" s="66"/>
      <c r="E32" s="92">
        <f t="shared" ref="E32:E36" si="1">D32*$E$28</f>
        <v>0</v>
      </c>
      <c r="F32" s="99">
        <f t="shared" ref="F32:F36" si="2">E32</f>
        <v>0</v>
      </c>
      <c r="G32"/>
    </row>
    <row r="33" spans="1:7">
      <c r="A33" s="64"/>
      <c r="B33" s="64"/>
      <c r="C33" s="65"/>
      <c r="D33" s="66"/>
      <c r="E33" s="92">
        <f t="shared" si="1"/>
        <v>0</v>
      </c>
      <c r="F33" s="99">
        <f t="shared" si="2"/>
        <v>0</v>
      </c>
      <c r="G33"/>
    </row>
    <row r="34" spans="1:7">
      <c r="A34" s="64"/>
      <c r="B34" s="64"/>
      <c r="C34" s="65"/>
      <c r="D34" s="66"/>
      <c r="E34" s="92">
        <f t="shared" si="1"/>
        <v>0</v>
      </c>
      <c r="F34" s="99">
        <f t="shared" si="2"/>
        <v>0</v>
      </c>
      <c r="G34"/>
    </row>
    <row r="35" spans="1:7">
      <c r="A35" s="64"/>
      <c r="B35" s="64"/>
      <c r="C35" s="65"/>
      <c r="D35" s="66"/>
      <c r="E35" s="92">
        <f t="shared" si="1"/>
        <v>0</v>
      </c>
      <c r="F35" s="99">
        <f t="shared" si="2"/>
        <v>0</v>
      </c>
      <c r="G35"/>
    </row>
    <row r="36" spans="1:7" ht="13.5" thickBot="1">
      <c r="A36" s="146"/>
      <c r="B36" s="146"/>
      <c r="C36" s="170"/>
      <c r="D36" s="148"/>
      <c r="E36" s="162">
        <f t="shared" si="1"/>
        <v>0</v>
      </c>
      <c r="F36" s="99">
        <f t="shared" si="2"/>
        <v>0</v>
      </c>
      <c r="G36"/>
    </row>
    <row r="37" spans="1:7" ht="13.5" thickBot="1">
      <c r="A37" s="171" t="s">
        <v>6</v>
      </c>
      <c r="B37" s="172"/>
      <c r="C37" s="173"/>
      <c r="D37" s="174">
        <f>SUM(D31:D36)</f>
        <v>0</v>
      </c>
      <c r="E37" s="174">
        <f>SUM(E31:E36)</f>
        <v>0</v>
      </c>
      <c r="F37" s="175">
        <f>SUM(F31:F36)</f>
        <v>0</v>
      </c>
      <c r="G37"/>
    </row>
    <row r="38" spans="1:7" ht="13.5" thickBot="1">
      <c r="A38" s="270"/>
      <c r="B38" s="270"/>
      <c r="C38" s="270"/>
      <c r="D38" s="270"/>
      <c r="E38" s="270"/>
      <c r="F38" s="277"/>
      <c r="G38" s="270"/>
    </row>
    <row r="39" spans="1:7" ht="12.75" customHeight="1">
      <c r="A39" s="278" t="s">
        <v>133</v>
      </c>
      <c r="B39" s="279"/>
      <c r="C39" s="279"/>
      <c r="D39" s="279"/>
      <c r="E39" s="280"/>
      <c r="F39" s="6"/>
      <c r="G39"/>
    </row>
    <row r="40" spans="1:7" ht="29.25" customHeight="1" thickBot="1">
      <c r="A40" s="281"/>
      <c r="B40" s="282"/>
      <c r="C40" s="282"/>
      <c r="D40" s="282"/>
      <c r="E40" s="283"/>
      <c r="G40"/>
    </row>
    <row r="41" spans="1:7">
      <c r="A41" s="24"/>
      <c r="B41" s="25"/>
      <c r="C41" s="22"/>
      <c r="D41" s="23"/>
      <c r="E41" s="93">
        <f>D41*$E$28</f>
        <v>0</v>
      </c>
      <c r="G41"/>
    </row>
    <row r="42" spans="1:7">
      <c r="A42" s="24"/>
      <c r="B42" s="25"/>
      <c r="C42" s="22"/>
      <c r="D42" s="23"/>
      <c r="E42" s="93">
        <f t="shared" ref="E42:E46" si="3">D42*$E$28</f>
        <v>0</v>
      </c>
      <c r="G42"/>
    </row>
    <row r="43" spans="1:7">
      <c r="A43" s="24"/>
      <c r="B43" s="25"/>
      <c r="C43" s="22"/>
      <c r="D43" s="23"/>
      <c r="E43" s="93">
        <f t="shared" si="3"/>
        <v>0</v>
      </c>
      <c r="G43"/>
    </row>
    <row r="44" spans="1:7">
      <c r="A44" s="24"/>
      <c r="B44" s="25"/>
      <c r="C44" s="22"/>
      <c r="D44" s="23"/>
      <c r="E44" s="93">
        <f t="shared" si="3"/>
        <v>0</v>
      </c>
      <c r="G44"/>
    </row>
    <row r="45" spans="1:7">
      <c r="A45" s="24"/>
      <c r="B45" s="25"/>
      <c r="C45" s="22"/>
      <c r="D45" s="23"/>
      <c r="E45" s="93">
        <f t="shared" si="3"/>
        <v>0</v>
      </c>
      <c r="G45"/>
    </row>
    <row r="46" spans="1:7" ht="13.5" thickBot="1">
      <c r="A46" s="24"/>
      <c r="B46" s="25"/>
      <c r="C46" s="22"/>
      <c r="D46" s="23"/>
      <c r="E46" s="93">
        <f t="shared" si="3"/>
        <v>0</v>
      </c>
      <c r="G46"/>
    </row>
    <row r="47" spans="1:7" ht="13.5" thickBot="1">
      <c r="A47" s="153" t="s">
        <v>6</v>
      </c>
      <c r="B47" s="154"/>
      <c r="C47" s="155"/>
      <c r="D47" s="156">
        <f>SUM(D41:D46)</f>
        <v>0</v>
      </c>
      <c r="E47" s="157">
        <f>SUM(E41:E46)</f>
        <v>0</v>
      </c>
      <c r="G47"/>
    </row>
    <row r="48" spans="1:7">
      <c r="A48" s="276"/>
      <c r="B48" s="276"/>
      <c r="C48" s="276"/>
      <c r="D48" s="276"/>
      <c r="E48" s="276"/>
      <c r="G48"/>
    </row>
    <row r="49" spans="1:7">
      <c r="A49" s="276"/>
      <c r="B49" s="276"/>
      <c r="C49" s="276"/>
      <c r="D49" s="276"/>
      <c r="E49" s="276"/>
      <c r="G49" s="41" t="s">
        <v>115</v>
      </c>
    </row>
    <row r="50" spans="1:7">
      <c r="A50" s="67"/>
      <c r="B50" s="68"/>
      <c r="C50" s="69"/>
      <c r="D50" s="70"/>
      <c r="E50" s="70"/>
      <c r="G50" s="41" t="s">
        <v>37</v>
      </c>
    </row>
    <row r="51" spans="1:7">
      <c r="A51" s="67"/>
      <c r="B51" s="68"/>
      <c r="C51" s="69"/>
      <c r="D51" s="70"/>
      <c r="E51" s="70"/>
      <c r="G51" s="41" t="s">
        <v>116</v>
      </c>
    </row>
    <row r="52" spans="1:7">
      <c r="A52" s="67"/>
      <c r="B52" s="68"/>
      <c r="C52" s="69"/>
      <c r="D52" s="70"/>
      <c r="E52" s="70"/>
      <c r="G52" s="41" t="s">
        <v>33</v>
      </c>
    </row>
    <row r="53" spans="1:7">
      <c r="A53" s="67"/>
      <c r="B53" s="68"/>
      <c r="C53" s="69"/>
      <c r="D53" s="70"/>
      <c r="E53" s="70"/>
      <c r="G53" s="41" t="s">
        <v>117</v>
      </c>
    </row>
    <row r="54" spans="1:7">
      <c r="A54" s="67"/>
      <c r="B54" s="68"/>
      <c r="C54" s="69"/>
      <c r="D54" s="70"/>
      <c r="E54" s="70"/>
    </row>
    <row r="55" spans="1:7">
      <c r="A55" s="67"/>
      <c r="B55" s="68"/>
      <c r="C55" s="69"/>
      <c r="D55" s="70"/>
      <c r="E55" s="70"/>
    </row>
    <row r="56" spans="1:7">
      <c r="A56" s="67"/>
      <c r="B56" s="68"/>
      <c r="C56" s="69"/>
      <c r="D56" s="70"/>
      <c r="E56" s="70"/>
    </row>
    <row r="57" spans="1:7">
      <c r="A57" s="67"/>
      <c r="B57" s="68"/>
      <c r="C57" s="69"/>
      <c r="D57" s="70"/>
      <c r="E57" s="70"/>
    </row>
    <row r="58" spans="1:7">
      <c r="A58" s="67"/>
      <c r="B58" s="68"/>
      <c r="C58" s="69"/>
      <c r="D58" s="70"/>
      <c r="E58" s="70"/>
    </row>
    <row r="59" spans="1:7">
      <c r="A59" s="67"/>
      <c r="B59" s="68"/>
      <c r="C59" s="69"/>
      <c r="D59" s="70"/>
      <c r="E59" s="70"/>
    </row>
    <row r="60" spans="1:7">
      <c r="A60" s="67"/>
      <c r="B60" s="68"/>
      <c r="C60" s="69"/>
      <c r="D60" s="70"/>
      <c r="E60" s="70"/>
    </row>
    <row r="61" spans="1:7">
      <c r="A61" s="67"/>
      <c r="B61" s="68"/>
      <c r="C61" s="69"/>
      <c r="D61" s="70"/>
      <c r="E61" s="70"/>
    </row>
    <row r="62" spans="1:7">
      <c r="A62" s="67"/>
      <c r="B62" s="68"/>
      <c r="C62" s="69"/>
      <c r="D62" s="70"/>
      <c r="E62" s="70"/>
    </row>
    <row r="63" spans="1:7">
      <c r="A63" s="67"/>
      <c r="B63" s="68"/>
      <c r="C63" s="69"/>
      <c r="D63" s="70"/>
      <c r="E63" s="70"/>
    </row>
    <row r="64" spans="1:7">
      <c r="A64" s="61"/>
      <c r="B64" s="61"/>
      <c r="C64" s="62"/>
      <c r="D64" s="63"/>
      <c r="E64" s="63"/>
    </row>
  </sheetData>
  <mergeCells count="9">
    <mergeCell ref="A1:C1"/>
    <mergeCell ref="D1:E1"/>
    <mergeCell ref="A3:E4"/>
    <mergeCell ref="A48:E49"/>
    <mergeCell ref="A38:G38"/>
    <mergeCell ref="A39:E40"/>
    <mergeCell ref="A27:C27"/>
    <mergeCell ref="D27:E27"/>
    <mergeCell ref="A29:F30"/>
  </mergeCells>
  <phoneticPr fontId="2" type="noConversion"/>
  <pageMargins left="0.2" right="0.2" top="0.34" bottom="0.22" header="0.2" footer="0.2"/>
  <pageSetup paperSize="9" orientation="portrait" horizontalDpi="400" verticalDpi="4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R81"/>
  <sheetViews>
    <sheetView showZeros="0" zoomScaleNormal="100" workbookViewId="0">
      <pane xSplit="9" ySplit="2" topLeftCell="J18" activePane="bottomRight" state="frozen"/>
      <selection activeCell="H5" sqref="H5:I5"/>
      <selection pane="topRight" activeCell="H5" sqref="H5:I5"/>
      <selection pane="bottomLeft" activeCell="H5" sqref="H5:I5"/>
      <selection pane="bottomRight" activeCell="K2" sqref="K2"/>
    </sheetView>
  </sheetViews>
  <sheetFormatPr defaultRowHeight="12.75"/>
  <cols>
    <col min="1" max="1" width="6.7109375" customWidth="1"/>
    <col min="2" max="2" width="6.42578125" customWidth="1"/>
    <col min="3" max="3" width="19.140625" customWidth="1"/>
    <col min="4" max="4" width="15.28515625" customWidth="1"/>
    <col min="5" max="5" width="9.7109375" customWidth="1"/>
    <col min="6" max="6" width="15.28515625" bestFit="1" customWidth="1"/>
    <col min="7" max="7" width="9.7109375" customWidth="1"/>
    <col min="8" max="8" width="15.28515625" bestFit="1" customWidth="1"/>
    <col min="9" max="9" width="9.5703125" customWidth="1"/>
    <col min="10" max="10" width="12.28515625" customWidth="1"/>
    <col min="11" max="11" width="15.5703125" customWidth="1"/>
    <col min="12" max="12" width="9.7109375" bestFit="1" customWidth="1"/>
    <col min="13" max="13" width="10.5703125" customWidth="1"/>
    <col min="14" max="14" width="11" customWidth="1"/>
    <col min="15" max="15" width="9.7109375" customWidth="1"/>
    <col min="16" max="16" width="9.7109375" bestFit="1" customWidth="1"/>
  </cols>
  <sheetData>
    <row r="1" spans="1:17" ht="15">
      <c r="A1" s="288">
        <v>2016</v>
      </c>
      <c r="B1" s="288"/>
      <c r="C1" s="289"/>
      <c r="D1" s="273" t="s">
        <v>0</v>
      </c>
      <c r="E1" s="274"/>
      <c r="F1" s="273" t="s">
        <v>2</v>
      </c>
      <c r="G1" s="274"/>
      <c r="H1" s="273" t="s">
        <v>1</v>
      </c>
      <c r="I1" s="274"/>
    </row>
    <row r="2" spans="1:17" ht="15.75" thickBot="1">
      <c r="A2" s="176" t="s">
        <v>4</v>
      </c>
      <c r="B2" s="176" t="s">
        <v>22</v>
      </c>
      <c r="C2" s="176" t="s">
        <v>23</v>
      </c>
      <c r="D2" s="176" t="s">
        <v>3</v>
      </c>
      <c r="E2" s="194">
        <v>0.06</v>
      </c>
      <c r="F2" s="176" t="s">
        <v>3</v>
      </c>
      <c r="G2" s="194">
        <v>0.13</v>
      </c>
      <c r="H2" s="176" t="s">
        <v>3</v>
      </c>
      <c r="I2" s="194">
        <v>0.23</v>
      </c>
      <c r="K2" s="135"/>
      <c r="O2" s="287"/>
      <c r="P2" s="287"/>
      <c r="Q2" s="287"/>
    </row>
    <row r="3" spans="1:17" ht="13.5" customHeight="1" thickBot="1">
      <c r="A3" s="264" t="s">
        <v>155</v>
      </c>
      <c r="B3" s="265"/>
      <c r="C3" s="265"/>
      <c r="D3" s="265"/>
      <c r="E3" s="265"/>
      <c r="F3" s="265"/>
      <c r="G3" s="265"/>
      <c r="H3" s="265"/>
      <c r="I3" s="266"/>
    </row>
    <row r="4" spans="1:17" ht="12.75" customHeight="1" thickBot="1">
      <c r="A4" s="267"/>
      <c r="B4" s="268"/>
      <c r="C4" s="268"/>
      <c r="D4" s="268"/>
      <c r="E4" s="268"/>
      <c r="F4" s="268"/>
      <c r="G4" s="268"/>
      <c r="H4" s="268"/>
      <c r="I4" s="269"/>
      <c r="J4" s="219" t="s">
        <v>153</v>
      </c>
      <c r="K4" s="132" t="s">
        <v>154</v>
      </c>
      <c r="O4" s="290"/>
      <c r="P4" s="290"/>
      <c r="Q4" s="290"/>
    </row>
    <row r="5" spans="1:17">
      <c r="A5" s="24"/>
      <c r="B5" s="224"/>
      <c r="C5" s="22"/>
      <c r="D5" s="102"/>
      <c r="E5" s="92">
        <f>D5*$E$2</f>
        <v>0</v>
      </c>
      <c r="F5" s="31"/>
      <c r="G5" s="83">
        <f>F5*$G$2</f>
        <v>0</v>
      </c>
      <c r="H5" s="31"/>
      <c r="I5" s="99">
        <f>H5*$I$2</f>
        <v>0</v>
      </c>
      <c r="J5" s="119">
        <f>SUM(D5+E5+F5+G5+H5+I5)</f>
        <v>0</v>
      </c>
      <c r="K5" s="223"/>
      <c r="L5" s="36"/>
      <c r="M5" s="36"/>
      <c r="N5" s="66"/>
      <c r="O5" s="104"/>
      <c r="P5" s="104"/>
      <c r="Q5" s="104"/>
    </row>
    <row r="6" spans="1:17">
      <c r="A6" s="24"/>
      <c r="B6" s="224"/>
      <c r="C6" s="22"/>
      <c r="D6" s="31"/>
      <c r="E6" s="92">
        <f t="shared" ref="E6:E27" si="0">D6*$E$2</f>
        <v>0</v>
      </c>
      <c r="F6" s="31"/>
      <c r="G6" s="83">
        <f t="shared" ref="G6:G27" si="1">F6*$G$2</f>
        <v>0</v>
      </c>
      <c r="H6" s="31"/>
      <c r="I6" s="105">
        <f t="shared" ref="I6:I27" si="2">H6*$I$2</f>
        <v>0</v>
      </c>
      <c r="J6" s="106">
        <f t="shared" ref="J6:J27" si="3">SUM(D6+E6+F6+G6+H6+I6)</f>
        <v>0</v>
      </c>
      <c r="K6" s="223"/>
      <c r="L6" s="36"/>
      <c r="M6" s="36"/>
      <c r="N6" s="36"/>
      <c r="O6" s="104"/>
      <c r="P6" s="104"/>
      <c r="Q6" s="104"/>
    </row>
    <row r="7" spans="1:17">
      <c r="A7" s="24"/>
      <c r="B7" s="224"/>
      <c r="C7" s="22"/>
      <c r="D7" s="31"/>
      <c r="E7" s="92">
        <f t="shared" si="0"/>
        <v>0</v>
      </c>
      <c r="F7" s="31"/>
      <c r="G7" s="83">
        <f t="shared" si="1"/>
        <v>0</v>
      </c>
      <c r="H7" s="31"/>
      <c r="I7" s="105">
        <f t="shared" si="2"/>
        <v>0</v>
      </c>
      <c r="J7" s="106">
        <f t="shared" si="3"/>
        <v>0</v>
      </c>
      <c r="K7" s="223"/>
      <c r="L7" s="36"/>
      <c r="M7" s="36"/>
      <c r="N7" s="36"/>
      <c r="O7" s="104"/>
      <c r="P7" s="104"/>
      <c r="Q7" s="104"/>
    </row>
    <row r="8" spans="1:17">
      <c r="A8" s="24"/>
      <c r="B8" s="224"/>
      <c r="C8" s="22"/>
      <c r="D8" s="31"/>
      <c r="E8" s="92">
        <f t="shared" si="0"/>
        <v>0</v>
      </c>
      <c r="F8" s="31"/>
      <c r="G8" s="83">
        <f t="shared" si="1"/>
        <v>0</v>
      </c>
      <c r="H8" s="31"/>
      <c r="I8" s="105">
        <f t="shared" si="2"/>
        <v>0</v>
      </c>
      <c r="J8" s="106">
        <f t="shared" si="3"/>
        <v>0</v>
      </c>
      <c r="K8" s="223"/>
      <c r="L8" s="36"/>
      <c r="M8" s="36"/>
      <c r="N8" s="36"/>
      <c r="O8" s="104"/>
      <c r="P8" s="104"/>
      <c r="Q8" s="104"/>
    </row>
    <row r="9" spans="1:17">
      <c r="A9" s="24"/>
      <c r="B9" s="224"/>
      <c r="C9" s="22"/>
      <c r="D9" s="31"/>
      <c r="E9" s="92">
        <f t="shared" si="0"/>
        <v>0</v>
      </c>
      <c r="F9" s="31"/>
      <c r="G9" s="83">
        <f t="shared" si="1"/>
        <v>0</v>
      </c>
      <c r="H9" s="31"/>
      <c r="I9" s="105">
        <f t="shared" si="2"/>
        <v>0</v>
      </c>
      <c r="J9" s="106">
        <f t="shared" si="3"/>
        <v>0</v>
      </c>
      <c r="K9" s="223"/>
      <c r="L9" s="36"/>
      <c r="M9" s="36"/>
      <c r="N9" s="36"/>
      <c r="O9" s="104"/>
      <c r="P9" s="104"/>
      <c r="Q9" s="104"/>
    </row>
    <row r="10" spans="1:17">
      <c r="A10" s="24"/>
      <c r="B10" s="224"/>
      <c r="C10" s="22"/>
      <c r="D10" s="31"/>
      <c r="E10" s="92">
        <f t="shared" si="0"/>
        <v>0</v>
      </c>
      <c r="F10" s="31"/>
      <c r="G10" s="83">
        <f t="shared" si="1"/>
        <v>0</v>
      </c>
      <c r="H10" s="31"/>
      <c r="I10" s="105">
        <f t="shared" si="2"/>
        <v>0</v>
      </c>
      <c r="J10" s="106">
        <f t="shared" si="3"/>
        <v>0</v>
      </c>
      <c r="K10" s="223"/>
      <c r="L10" s="36"/>
      <c r="M10" s="36"/>
      <c r="N10" s="36"/>
      <c r="O10" s="104"/>
      <c r="P10" s="104"/>
      <c r="Q10" s="104"/>
    </row>
    <row r="11" spans="1:17">
      <c r="A11" s="24"/>
      <c r="B11" s="224"/>
      <c r="C11" s="22"/>
      <c r="D11" s="31"/>
      <c r="E11" s="92">
        <f t="shared" si="0"/>
        <v>0</v>
      </c>
      <c r="F11" s="31"/>
      <c r="G11" s="83">
        <f t="shared" si="1"/>
        <v>0</v>
      </c>
      <c r="H11" s="31"/>
      <c r="I11" s="105">
        <f t="shared" si="2"/>
        <v>0</v>
      </c>
      <c r="J11" s="106">
        <f t="shared" si="3"/>
        <v>0</v>
      </c>
      <c r="K11" s="223"/>
      <c r="L11" s="36"/>
      <c r="M11" s="36"/>
      <c r="N11" s="36"/>
      <c r="O11" s="104"/>
      <c r="P11" s="104"/>
      <c r="Q11" s="104"/>
    </row>
    <row r="12" spans="1:17">
      <c r="A12" s="24"/>
      <c r="B12" s="224"/>
      <c r="C12" s="22"/>
      <c r="D12" s="31"/>
      <c r="E12" s="92">
        <f t="shared" si="0"/>
        <v>0</v>
      </c>
      <c r="F12" s="31"/>
      <c r="G12" s="83">
        <f t="shared" si="1"/>
        <v>0</v>
      </c>
      <c r="H12" s="31"/>
      <c r="I12" s="105">
        <f t="shared" si="2"/>
        <v>0</v>
      </c>
      <c r="J12" s="106">
        <f t="shared" si="3"/>
        <v>0</v>
      </c>
      <c r="K12" s="223"/>
      <c r="L12" s="36"/>
      <c r="M12" s="36"/>
      <c r="N12" s="36"/>
      <c r="O12" s="104"/>
      <c r="P12" s="104"/>
      <c r="Q12" s="104"/>
    </row>
    <row r="13" spans="1:17">
      <c r="A13" s="24"/>
      <c r="B13" s="224"/>
      <c r="C13" s="22"/>
      <c r="D13" s="31"/>
      <c r="E13" s="92">
        <f t="shared" si="0"/>
        <v>0</v>
      </c>
      <c r="F13" s="31"/>
      <c r="G13" s="83">
        <f t="shared" si="1"/>
        <v>0</v>
      </c>
      <c r="H13" s="31"/>
      <c r="I13" s="105">
        <f t="shared" si="2"/>
        <v>0</v>
      </c>
      <c r="J13" s="106">
        <f t="shared" si="3"/>
        <v>0</v>
      </c>
      <c r="K13" s="223"/>
      <c r="L13" s="36"/>
      <c r="M13" s="36"/>
      <c r="N13" s="36"/>
      <c r="O13" s="104"/>
      <c r="P13" s="104"/>
      <c r="Q13" s="104"/>
    </row>
    <row r="14" spans="1:17">
      <c r="A14" s="24"/>
      <c r="B14" s="224"/>
      <c r="C14" s="22"/>
      <c r="D14" s="31"/>
      <c r="E14" s="92">
        <f t="shared" si="0"/>
        <v>0</v>
      </c>
      <c r="F14" s="31"/>
      <c r="G14" s="83">
        <f t="shared" si="1"/>
        <v>0</v>
      </c>
      <c r="H14" s="31"/>
      <c r="I14" s="105">
        <f t="shared" si="2"/>
        <v>0</v>
      </c>
      <c r="J14" s="106">
        <f t="shared" si="3"/>
        <v>0</v>
      </c>
      <c r="K14" s="223"/>
      <c r="L14" s="36"/>
      <c r="M14" s="36"/>
      <c r="N14" s="36"/>
      <c r="O14" s="104"/>
      <c r="P14" s="104"/>
      <c r="Q14" s="104"/>
    </row>
    <row r="15" spans="1:17">
      <c r="A15" s="24"/>
      <c r="B15" s="224"/>
      <c r="C15" s="22"/>
      <c r="D15" s="31"/>
      <c r="E15" s="92">
        <f t="shared" si="0"/>
        <v>0</v>
      </c>
      <c r="F15" s="31"/>
      <c r="G15" s="83">
        <f t="shared" si="1"/>
        <v>0</v>
      </c>
      <c r="H15" s="31"/>
      <c r="I15" s="105">
        <f t="shared" si="2"/>
        <v>0</v>
      </c>
      <c r="J15" s="106">
        <f t="shared" si="3"/>
        <v>0</v>
      </c>
      <c r="K15" s="223"/>
      <c r="L15" s="36"/>
      <c r="M15" s="36"/>
      <c r="N15" s="36"/>
      <c r="O15" s="104"/>
      <c r="P15" s="104"/>
      <c r="Q15" s="104"/>
    </row>
    <row r="16" spans="1:17">
      <c r="A16" s="24"/>
      <c r="B16" s="224"/>
      <c r="C16" s="22"/>
      <c r="D16" s="31"/>
      <c r="E16" s="92">
        <f t="shared" si="0"/>
        <v>0</v>
      </c>
      <c r="F16" s="31"/>
      <c r="G16" s="83">
        <f t="shared" si="1"/>
        <v>0</v>
      </c>
      <c r="H16" s="31"/>
      <c r="I16" s="105">
        <f t="shared" si="2"/>
        <v>0</v>
      </c>
      <c r="J16" s="106">
        <f t="shared" si="3"/>
        <v>0</v>
      </c>
      <c r="K16" s="223"/>
      <c r="L16" s="36"/>
      <c r="M16" s="36"/>
      <c r="N16" s="36"/>
      <c r="O16" s="104"/>
      <c r="P16" s="104"/>
      <c r="Q16" s="104"/>
    </row>
    <row r="17" spans="1:17">
      <c r="A17" s="24"/>
      <c r="B17" s="224"/>
      <c r="C17" s="22"/>
      <c r="D17" s="31"/>
      <c r="E17" s="92">
        <f t="shared" si="0"/>
        <v>0</v>
      </c>
      <c r="F17" s="31"/>
      <c r="G17" s="83">
        <f t="shared" si="1"/>
        <v>0</v>
      </c>
      <c r="H17" s="31"/>
      <c r="I17" s="105">
        <f t="shared" si="2"/>
        <v>0</v>
      </c>
      <c r="J17" s="106">
        <f t="shared" si="3"/>
        <v>0</v>
      </c>
      <c r="K17" s="223"/>
      <c r="L17" s="36"/>
      <c r="M17" s="36"/>
      <c r="N17" s="36"/>
      <c r="O17" s="104"/>
      <c r="P17" s="104"/>
      <c r="Q17" s="104"/>
    </row>
    <row r="18" spans="1:17">
      <c r="A18" s="24"/>
      <c r="B18" s="224"/>
      <c r="C18" s="22"/>
      <c r="D18" s="31"/>
      <c r="E18" s="92">
        <f t="shared" si="0"/>
        <v>0</v>
      </c>
      <c r="F18" s="31"/>
      <c r="G18" s="83">
        <f t="shared" si="1"/>
        <v>0</v>
      </c>
      <c r="H18" s="31"/>
      <c r="I18" s="105">
        <f t="shared" si="2"/>
        <v>0</v>
      </c>
      <c r="J18" s="106">
        <f t="shared" si="3"/>
        <v>0</v>
      </c>
      <c r="K18" s="223"/>
      <c r="L18" s="36"/>
      <c r="M18" s="36"/>
      <c r="N18" s="36"/>
      <c r="O18" s="104"/>
      <c r="P18" s="104"/>
      <c r="Q18" s="104"/>
    </row>
    <row r="19" spans="1:17">
      <c r="A19" s="24"/>
      <c r="B19" s="224"/>
      <c r="C19" s="22"/>
      <c r="D19" s="31"/>
      <c r="E19" s="92">
        <f t="shared" si="0"/>
        <v>0</v>
      </c>
      <c r="F19" s="31"/>
      <c r="G19" s="83">
        <f t="shared" si="1"/>
        <v>0</v>
      </c>
      <c r="H19" s="31"/>
      <c r="I19" s="105">
        <f t="shared" si="2"/>
        <v>0</v>
      </c>
      <c r="J19" s="106">
        <f t="shared" si="3"/>
        <v>0</v>
      </c>
      <c r="K19" s="223"/>
      <c r="L19" s="36"/>
      <c r="M19" s="36"/>
      <c r="N19" s="36"/>
      <c r="O19" s="104"/>
      <c r="P19" s="104"/>
      <c r="Q19" s="104"/>
    </row>
    <row r="20" spans="1:17">
      <c r="A20" s="24"/>
      <c r="B20" s="224"/>
      <c r="C20" s="22"/>
      <c r="D20" s="31"/>
      <c r="E20" s="92">
        <f t="shared" si="0"/>
        <v>0</v>
      </c>
      <c r="F20" s="31"/>
      <c r="G20" s="83">
        <f t="shared" si="1"/>
        <v>0</v>
      </c>
      <c r="H20" s="31"/>
      <c r="I20" s="105">
        <f t="shared" si="2"/>
        <v>0</v>
      </c>
      <c r="J20" s="106">
        <f t="shared" si="3"/>
        <v>0</v>
      </c>
      <c r="K20" s="223"/>
      <c r="L20" s="36"/>
      <c r="M20" s="36"/>
      <c r="N20" s="36"/>
      <c r="O20" s="104"/>
      <c r="P20" s="104"/>
      <c r="Q20" s="104"/>
    </row>
    <row r="21" spans="1:17">
      <c r="A21" s="24"/>
      <c r="B21" s="224"/>
      <c r="C21" s="22"/>
      <c r="D21" s="31"/>
      <c r="E21" s="92">
        <f t="shared" si="0"/>
        <v>0</v>
      </c>
      <c r="F21" s="31"/>
      <c r="G21" s="83">
        <f t="shared" si="1"/>
        <v>0</v>
      </c>
      <c r="H21" s="31"/>
      <c r="I21" s="105">
        <f t="shared" si="2"/>
        <v>0</v>
      </c>
      <c r="J21" s="106">
        <f t="shared" si="3"/>
        <v>0</v>
      </c>
      <c r="K21" s="223"/>
      <c r="L21" s="36"/>
      <c r="M21" s="36"/>
      <c r="N21" s="36"/>
      <c r="O21" s="104"/>
      <c r="P21" s="104"/>
      <c r="Q21" s="104"/>
    </row>
    <row r="22" spans="1:17">
      <c r="A22" s="24"/>
      <c r="B22" s="224"/>
      <c r="C22" s="22"/>
      <c r="D22" s="31"/>
      <c r="E22" s="92">
        <f t="shared" si="0"/>
        <v>0</v>
      </c>
      <c r="F22" s="31"/>
      <c r="G22" s="83">
        <f t="shared" si="1"/>
        <v>0</v>
      </c>
      <c r="H22" s="31"/>
      <c r="I22" s="105">
        <f t="shared" si="2"/>
        <v>0</v>
      </c>
      <c r="J22" s="106">
        <f t="shared" si="3"/>
        <v>0</v>
      </c>
      <c r="K22" s="223"/>
      <c r="L22" s="36"/>
      <c r="M22" s="36"/>
      <c r="N22" s="36"/>
      <c r="O22" s="104"/>
      <c r="P22" s="104"/>
      <c r="Q22" s="104"/>
    </row>
    <row r="23" spans="1:17">
      <c r="A23" s="24"/>
      <c r="B23" s="224"/>
      <c r="C23" s="22"/>
      <c r="D23" s="31"/>
      <c r="E23" s="92">
        <f t="shared" si="0"/>
        <v>0</v>
      </c>
      <c r="F23" s="31"/>
      <c r="G23" s="83">
        <f t="shared" si="1"/>
        <v>0</v>
      </c>
      <c r="H23" s="31"/>
      <c r="I23" s="105">
        <f t="shared" si="2"/>
        <v>0</v>
      </c>
      <c r="J23" s="106">
        <f t="shared" si="3"/>
        <v>0</v>
      </c>
      <c r="K23" s="223"/>
      <c r="L23" s="36"/>
      <c r="M23" s="36"/>
      <c r="N23" s="36"/>
      <c r="O23" s="104"/>
      <c r="P23" s="104"/>
      <c r="Q23" s="104"/>
    </row>
    <row r="24" spans="1:17">
      <c r="A24" s="24"/>
      <c r="B24" s="224"/>
      <c r="C24" s="22"/>
      <c r="D24" s="31"/>
      <c r="E24" s="92">
        <f t="shared" si="0"/>
        <v>0</v>
      </c>
      <c r="F24" s="31"/>
      <c r="G24" s="83">
        <f t="shared" si="1"/>
        <v>0</v>
      </c>
      <c r="H24" s="31"/>
      <c r="I24" s="105">
        <f t="shared" si="2"/>
        <v>0</v>
      </c>
      <c r="J24" s="106">
        <f t="shared" si="3"/>
        <v>0</v>
      </c>
      <c r="K24" s="223"/>
      <c r="L24" s="36"/>
      <c r="M24" s="36"/>
      <c r="N24" s="36"/>
      <c r="O24" s="104"/>
      <c r="P24" s="104"/>
      <c r="Q24" s="104"/>
    </row>
    <row r="25" spans="1:17">
      <c r="A25" s="24"/>
      <c r="B25" s="224"/>
      <c r="C25" s="22"/>
      <c r="D25" s="31"/>
      <c r="E25" s="92">
        <f t="shared" si="0"/>
        <v>0</v>
      </c>
      <c r="F25" s="31"/>
      <c r="G25" s="83">
        <f t="shared" si="1"/>
        <v>0</v>
      </c>
      <c r="H25" s="31"/>
      <c r="I25" s="105">
        <f t="shared" si="2"/>
        <v>0</v>
      </c>
      <c r="J25" s="106">
        <f t="shared" si="3"/>
        <v>0</v>
      </c>
      <c r="K25" s="223"/>
      <c r="L25" s="36"/>
      <c r="M25" s="36"/>
      <c r="N25" s="36"/>
      <c r="O25" s="104"/>
      <c r="P25" s="104"/>
      <c r="Q25" s="104"/>
    </row>
    <row r="26" spans="1:17" ht="13.5" thickBot="1">
      <c r="A26" s="24"/>
      <c r="B26" s="224"/>
      <c r="C26" s="22"/>
      <c r="D26" s="31"/>
      <c r="E26" s="92">
        <f t="shared" si="0"/>
        <v>0</v>
      </c>
      <c r="F26" s="31"/>
      <c r="G26" s="83">
        <f t="shared" si="1"/>
        <v>0</v>
      </c>
      <c r="H26" s="31"/>
      <c r="I26" s="105">
        <f t="shared" si="2"/>
        <v>0</v>
      </c>
      <c r="J26" s="106">
        <f t="shared" si="3"/>
        <v>0</v>
      </c>
      <c r="K26" s="223"/>
      <c r="L26" s="36"/>
      <c r="M26" s="36"/>
      <c r="N26" s="36"/>
      <c r="O26" s="104"/>
      <c r="P26" s="104"/>
      <c r="Q26" s="104"/>
    </row>
    <row r="27" spans="1:17" ht="13.5" thickBot="1">
      <c r="A27" s="153" t="s">
        <v>6</v>
      </c>
      <c r="B27" s="154"/>
      <c r="C27" s="154"/>
      <c r="D27" s="156">
        <f>SUM(D5:D26)</f>
        <v>0</v>
      </c>
      <c r="E27" s="156">
        <f t="shared" si="0"/>
        <v>0</v>
      </c>
      <c r="F27" s="156">
        <f>SUM(F5:F26)</f>
        <v>0</v>
      </c>
      <c r="G27" s="156">
        <f t="shared" si="1"/>
        <v>0</v>
      </c>
      <c r="H27" s="156">
        <f t="shared" ref="H27" si="4">SUM(G27)</f>
        <v>0</v>
      </c>
      <c r="I27" s="156">
        <f t="shared" si="2"/>
        <v>0</v>
      </c>
      <c r="J27" s="128">
        <f t="shared" si="3"/>
        <v>0</v>
      </c>
      <c r="K27" s="109"/>
      <c r="L27" s="36"/>
      <c r="M27" s="36"/>
      <c r="N27" s="36"/>
      <c r="O27" s="104"/>
      <c r="P27" s="104"/>
      <c r="Q27" s="104"/>
    </row>
    <row r="28" spans="1:17" ht="13.5" customHeight="1" thickBot="1">
      <c r="A28" s="264" t="s">
        <v>156</v>
      </c>
      <c r="B28" s="265"/>
      <c r="C28" s="265"/>
      <c r="D28" s="265"/>
      <c r="E28" s="265"/>
      <c r="F28" s="265"/>
      <c r="G28" s="265"/>
      <c r="H28" s="265"/>
      <c r="I28" s="266"/>
      <c r="J28" s="70"/>
      <c r="K28" s="70"/>
      <c r="L28" s="36"/>
      <c r="M28" s="36"/>
      <c r="N28" s="36"/>
      <c r="O28" s="104"/>
      <c r="P28" s="104"/>
      <c r="Q28" s="104"/>
    </row>
    <row r="29" spans="1:17" ht="12.75" customHeight="1" thickBot="1">
      <c r="A29" s="267"/>
      <c r="B29" s="268"/>
      <c r="C29" s="268"/>
      <c r="D29" s="268"/>
      <c r="E29" s="268"/>
      <c r="F29" s="268"/>
      <c r="G29" s="268"/>
      <c r="H29" s="268"/>
      <c r="I29" s="269"/>
      <c r="J29" s="219" t="s">
        <v>153</v>
      </c>
      <c r="K29" s="132" t="s">
        <v>154</v>
      </c>
      <c r="L29" s="36"/>
      <c r="M29" s="36"/>
      <c r="N29" s="36"/>
      <c r="O29" s="104"/>
      <c r="P29" s="104"/>
      <c r="Q29" s="104"/>
    </row>
    <row r="30" spans="1:17" ht="15">
      <c r="A30" s="24"/>
      <c r="B30" s="46"/>
      <c r="C30" s="22"/>
      <c r="D30" s="103"/>
      <c r="E30" s="92">
        <f>D30*$E$2</f>
        <v>0</v>
      </c>
      <c r="F30" s="31"/>
      <c r="G30" s="83">
        <f>F30*$G$2</f>
        <v>0</v>
      </c>
      <c r="H30" s="31"/>
      <c r="I30" s="105">
        <f>H30*$I$2</f>
        <v>0</v>
      </c>
      <c r="J30" s="119">
        <f t="shared" ref="J30:J51" si="5">SUM(D30+E30+F30+G30+H30+I30)</f>
        <v>0</v>
      </c>
      <c r="K30" s="120"/>
      <c r="L30" s="36"/>
      <c r="M30" s="36"/>
      <c r="N30" s="36"/>
      <c r="O30" s="104"/>
      <c r="P30" s="104"/>
      <c r="Q30" s="104"/>
    </row>
    <row r="31" spans="1:17" ht="15">
      <c r="A31" s="24"/>
      <c r="B31" s="46"/>
      <c r="C31" s="22"/>
      <c r="D31" s="103"/>
      <c r="E31" s="92">
        <f t="shared" ref="E31:E50" si="6">D31*$E$2</f>
        <v>0</v>
      </c>
      <c r="F31" s="31"/>
      <c r="G31" s="83">
        <f t="shared" ref="G31:G50" si="7">F31*$G$2</f>
        <v>0</v>
      </c>
      <c r="H31" s="31"/>
      <c r="I31" s="105">
        <f t="shared" ref="I31:I50" si="8">H31*$I$2</f>
        <v>0</v>
      </c>
      <c r="J31" s="106">
        <f t="shared" si="5"/>
        <v>0</v>
      </c>
      <c r="K31" s="107"/>
      <c r="L31" s="36"/>
      <c r="M31" s="36"/>
      <c r="N31" s="36"/>
      <c r="O31" s="104"/>
      <c r="P31" s="104"/>
      <c r="Q31" s="104"/>
    </row>
    <row r="32" spans="1:17" ht="15">
      <c r="A32" s="24"/>
      <c r="B32" s="46"/>
      <c r="C32" s="22"/>
      <c r="D32" s="103"/>
      <c r="E32" s="92">
        <f t="shared" si="6"/>
        <v>0</v>
      </c>
      <c r="F32" s="31"/>
      <c r="G32" s="83">
        <f t="shared" si="7"/>
        <v>0</v>
      </c>
      <c r="H32" s="31"/>
      <c r="I32" s="105">
        <f t="shared" si="8"/>
        <v>0</v>
      </c>
      <c r="J32" s="106">
        <f t="shared" si="5"/>
        <v>0</v>
      </c>
      <c r="K32" s="107"/>
      <c r="L32" s="36"/>
      <c r="M32" s="36"/>
      <c r="N32" s="36"/>
      <c r="O32" s="104"/>
      <c r="P32" s="104"/>
      <c r="Q32" s="104"/>
    </row>
    <row r="33" spans="1:17" ht="15">
      <c r="A33" s="24"/>
      <c r="B33" s="46"/>
      <c r="C33" s="22"/>
      <c r="D33" s="103"/>
      <c r="E33" s="92">
        <f t="shared" si="6"/>
        <v>0</v>
      </c>
      <c r="F33" s="31"/>
      <c r="G33" s="83">
        <f t="shared" si="7"/>
        <v>0</v>
      </c>
      <c r="H33" s="31"/>
      <c r="I33" s="105">
        <f t="shared" si="8"/>
        <v>0</v>
      </c>
      <c r="J33" s="106">
        <f t="shared" si="5"/>
        <v>0</v>
      </c>
      <c r="K33" s="107"/>
      <c r="L33" s="36"/>
      <c r="M33" s="36"/>
      <c r="N33" s="36"/>
      <c r="O33" s="104"/>
      <c r="P33" s="104"/>
      <c r="Q33" s="104"/>
    </row>
    <row r="34" spans="1:17" ht="15">
      <c r="A34" s="24"/>
      <c r="B34" s="46"/>
      <c r="C34" s="22"/>
      <c r="D34" s="31"/>
      <c r="E34" s="92">
        <f t="shared" si="6"/>
        <v>0</v>
      </c>
      <c r="F34" s="31"/>
      <c r="G34" s="83">
        <f t="shared" si="7"/>
        <v>0</v>
      </c>
      <c r="H34" s="31"/>
      <c r="I34" s="105">
        <f t="shared" si="8"/>
        <v>0</v>
      </c>
      <c r="J34" s="106">
        <f t="shared" si="5"/>
        <v>0</v>
      </c>
      <c r="K34" s="107"/>
      <c r="L34" s="36"/>
      <c r="M34" s="36"/>
      <c r="N34" s="36"/>
      <c r="O34" s="104"/>
      <c r="P34" s="104"/>
      <c r="Q34" s="104"/>
    </row>
    <row r="35" spans="1:17" ht="15">
      <c r="A35" s="24"/>
      <c r="B35" s="46"/>
      <c r="C35" s="33"/>
      <c r="D35" s="31"/>
      <c r="E35" s="92">
        <f t="shared" si="6"/>
        <v>0</v>
      </c>
      <c r="F35" s="31"/>
      <c r="G35" s="83">
        <f t="shared" si="7"/>
        <v>0</v>
      </c>
      <c r="H35" s="31"/>
      <c r="I35" s="105">
        <f t="shared" si="8"/>
        <v>0</v>
      </c>
      <c r="J35" s="106">
        <f t="shared" si="5"/>
        <v>0</v>
      </c>
      <c r="K35" s="107"/>
      <c r="L35" s="36"/>
      <c r="M35" s="36"/>
      <c r="N35" s="36"/>
      <c r="O35" s="104"/>
      <c r="P35" s="104"/>
      <c r="Q35" s="104"/>
    </row>
    <row r="36" spans="1:17" ht="15">
      <c r="A36" s="24"/>
      <c r="B36" s="46"/>
      <c r="C36" s="33"/>
      <c r="D36" s="31"/>
      <c r="E36" s="92">
        <f t="shared" si="6"/>
        <v>0</v>
      </c>
      <c r="F36" s="31"/>
      <c r="G36" s="83">
        <f t="shared" si="7"/>
        <v>0</v>
      </c>
      <c r="H36" s="31"/>
      <c r="I36" s="105">
        <f t="shared" si="8"/>
        <v>0</v>
      </c>
      <c r="J36" s="106">
        <f t="shared" si="5"/>
        <v>0</v>
      </c>
      <c r="K36" s="107"/>
      <c r="L36" s="36"/>
      <c r="M36" s="36"/>
      <c r="N36" s="36"/>
      <c r="O36" s="104"/>
      <c r="P36" s="104"/>
      <c r="Q36" s="104"/>
    </row>
    <row r="37" spans="1:17" ht="15">
      <c r="A37" s="24"/>
      <c r="B37" s="46"/>
      <c r="C37" s="33"/>
      <c r="D37" s="31"/>
      <c r="E37" s="92">
        <f t="shared" si="6"/>
        <v>0</v>
      </c>
      <c r="F37" s="31"/>
      <c r="G37" s="83">
        <f t="shared" si="7"/>
        <v>0</v>
      </c>
      <c r="H37" s="31"/>
      <c r="I37" s="105">
        <f t="shared" si="8"/>
        <v>0</v>
      </c>
      <c r="J37" s="106">
        <f t="shared" si="5"/>
        <v>0</v>
      </c>
      <c r="K37" s="107"/>
      <c r="L37" s="36"/>
      <c r="M37" s="36"/>
      <c r="N37" s="36"/>
      <c r="O37" s="104"/>
      <c r="P37" s="104"/>
      <c r="Q37" s="104"/>
    </row>
    <row r="38" spans="1:17" ht="15">
      <c r="A38" s="24"/>
      <c r="B38" s="46"/>
      <c r="C38" s="33"/>
      <c r="D38" s="31"/>
      <c r="E38" s="92">
        <f t="shared" si="6"/>
        <v>0</v>
      </c>
      <c r="F38" s="31"/>
      <c r="G38" s="83">
        <f t="shared" si="7"/>
        <v>0</v>
      </c>
      <c r="H38" s="31"/>
      <c r="I38" s="105">
        <f t="shared" si="8"/>
        <v>0</v>
      </c>
      <c r="J38" s="106">
        <f t="shared" si="5"/>
        <v>0</v>
      </c>
      <c r="K38" s="107"/>
      <c r="L38" s="36"/>
      <c r="M38" s="36"/>
      <c r="N38" s="36"/>
      <c r="O38" s="104"/>
      <c r="P38" s="104"/>
      <c r="Q38" s="104"/>
    </row>
    <row r="39" spans="1:17" ht="15">
      <c r="A39" s="24"/>
      <c r="B39" s="46"/>
      <c r="C39" s="33"/>
      <c r="D39" s="31"/>
      <c r="E39" s="92">
        <f t="shared" si="6"/>
        <v>0</v>
      </c>
      <c r="F39" s="31"/>
      <c r="G39" s="83">
        <f t="shared" si="7"/>
        <v>0</v>
      </c>
      <c r="H39" s="31"/>
      <c r="I39" s="105">
        <f t="shared" si="8"/>
        <v>0</v>
      </c>
      <c r="J39" s="106">
        <f t="shared" si="5"/>
        <v>0</v>
      </c>
      <c r="K39" s="107"/>
      <c r="L39" s="36"/>
      <c r="M39" s="36"/>
      <c r="N39" s="36"/>
      <c r="O39" s="104"/>
      <c r="P39" s="104"/>
      <c r="Q39" s="104"/>
    </row>
    <row r="40" spans="1:17" ht="15">
      <c r="A40" s="24"/>
      <c r="B40" s="46"/>
      <c r="C40" s="22"/>
      <c r="D40" s="31"/>
      <c r="E40" s="92">
        <f t="shared" si="6"/>
        <v>0</v>
      </c>
      <c r="F40" s="31"/>
      <c r="G40" s="83">
        <f t="shared" si="7"/>
        <v>0</v>
      </c>
      <c r="H40" s="31"/>
      <c r="I40" s="105">
        <f t="shared" si="8"/>
        <v>0</v>
      </c>
      <c r="J40" s="106">
        <f t="shared" si="5"/>
        <v>0</v>
      </c>
      <c r="K40" s="107"/>
      <c r="L40" s="36"/>
      <c r="M40" s="36"/>
      <c r="N40" s="36"/>
      <c r="O40" s="104"/>
      <c r="P40" s="104"/>
      <c r="Q40" s="104"/>
    </row>
    <row r="41" spans="1:17" ht="15">
      <c r="A41" s="24"/>
      <c r="B41" s="46"/>
      <c r="C41" s="22"/>
      <c r="D41" s="31"/>
      <c r="E41" s="92">
        <f t="shared" si="6"/>
        <v>0</v>
      </c>
      <c r="F41" s="31"/>
      <c r="G41" s="83">
        <f t="shared" si="7"/>
        <v>0</v>
      </c>
      <c r="H41" s="31"/>
      <c r="I41" s="105">
        <f t="shared" si="8"/>
        <v>0</v>
      </c>
      <c r="J41" s="106">
        <f t="shared" si="5"/>
        <v>0</v>
      </c>
      <c r="K41" s="107"/>
      <c r="L41" s="36"/>
      <c r="M41" s="36"/>
      <c r="N41" s="36"/>
      <c r="O41" s="104"/>
      <c r="P41" s="104"/>
      <c r="Q41" s="104"/>
    </row>
    <row r="42" spans="1:17" ht="15">
      <c r="A42" s="24"/>
      <c r="B42" s="46"/>
      <c r="C42" s="22"/>
      <c r="D42" s="31"/>
      <c r="E42" s="92">
        <f t="shared" si="6"/>
        <v>0</v>
      </c>
      <c r="F42" s="31"/>
      <c r="G42" s="83">
        <f t="shared" si="7"/>
        <v>0</v>
      </c>
      <c r="H42" s="31"/>
      <c r="I42" s="105">
        <f t="shared" si="8"/>
        <v>0</v>
      </c>
      <c r="J42" s="106">
        <f t="shared" si="5"/>
        <v>0</v>
      </c>
      <c r="K42" s="107"/>
      <c r="L42" s="36"/>
      <c r="M42" s="36"/>
      <c r="N42" s="36"/>
      <c r="O42" s="104"/>
      <c r="P42" s="104"/>
      <c r="Q42" s="104"/>
    </row>
    <row r="43" spans="1:17" ht="15">
      <c r="A43" s="24"/>
      <c r="B43" s="46"/>
      <c r="C43" s="33"/>
      <c r="D43" s="31"/>
      <c r="E43" s="92">
        <f t="shared" si="6"/>
        <v>0</v>
      </c>
      <c r="F43" s="31"/>
      <c r="G43" s="83">
        <f t="shared" si="7"/>
        <v>0</v>
      </c>
      <c r="H43" s="31"/>
      <c r="I43" s="105">
        <f t="shared" si="8"/>
        <v>0</v>
      </c>
      <c r="J43" s="106">
        <f t="shared" si="5"/>
        <v>0</v>
      </c>
      <c r="K43" s="107"/>
      <c r="L43" s="36"/>
      <c r="M43" s="36"/>
      <c r="N43" s="36"/>
      <c r="O43" s="104"/>
      <c r="P43" s="104"/>
      <c r="Q43" s="104"/>
    </row>
    <row r="44" spans="1:17" ht="15">
      <c r="A44" s="24"/>
      <c r="B44" s="47"/>
      <c r="C44" s="33"/>
      <c r="D44" s="31"/>
      <c r="E44" s="92">
        <f t="shared" si="6"/>
        <v>0</v>
      </c>
      <c r="F44" s="31"/>
      <c r="G44" s="83">
        <f t="shared" si="7"/>
        <v>0</v>
      </c>
      <c r="H44" s="31"/>
      <c r="I44" s="105">
        <f t="shared" si="8"/>
        <v>0</v>
      </c>
      <c r="J44" s="106">
        <f t="shared" si="5"/>
        <v>0</v>
      </c>
      <c r="K44" s="107"/>
      <c r="L44" s="36"/>
      <c r="M44" s="36"/>
      <c r="N44" s="36"/>
      <c r="O44" s="104"/>
      <c r="P44" s="104"/>
      <c r="Q44" s="104"/>
    </row>
    <row r="45" spans="1:17" ht="15">
      <c r="A45" s="24"/>
      <c r="B45" s="47"/>
      <c r="C45" s="33"/>
      <c r="D45" s="31"/>
      <c r="E45" s="92">
        <f t="shared" si="6"/>
        <v>0</v>
      </c>
      <c r="F45" s="31"/>
      <c r="G45" s="83">
        <f t="shared" si="7"/>
        <v>0</v>
      </c>
      <c r="H45" s="31"/>
      <c r="I45" s="105">
        <f t="shared" si="8"/>
        <v>0</v>
      </c>
      <c r="J45" s="106">
        <f t="shared" si="5"/>
        <v>0</v>
      </c>
      <c r="K45" s="107"/>
      <c r="L45" s="36"/>
      <c r="M45" s="36"/>
      <c r="N45" s="36"/>
      <c r="O45" s="104"/>
      <c r="P45" s="104"/>
      <c r="Q45" s="104"/>
    </row>
    <row r="46" spans="1:17" ht="15">
      <c r="A46" s="24"/>
      <c r="B46" s="47"/>
      <c r="C46" s="33"/>
      <c r="D46" s="31"/>
      <c r="E46" s="92">
        <f t="shared" si="6"/>
        <v>0</v>
      </c>
      <c r="F46" s="31"/>
      <c r="G46" s="83">
        <f t="shared" si="7"/>
        <v>0</v>
      </c>
      <c r="H46" s="31"/>
      <c r="I46" s="105">
        <f t="shared" si="8"/>
        <v>0</v>
      </c>
      <c r="J46" s="106">
        <f t="shared" si="5"/>
        <v>0</v>
      </c>
      <c r="K46" s="107"/>
      <c r="L46" s="36"/>
      <c r="M46" s="36"/>
      <c r="N46" s="36"/>
      <c r="O46" s="104"/>
      <c r="P46" s="104"/>
      <c r="Q46" s="104"/>
    </row>
    <row r="47" spans="1:17" ht="15">
      <c r="A47" s="24"/>
      <c r="B47" s="44"/>
      <c r="C47" s="22"/>
      <c r="D47" s="23"/>
      <c r="E47" s="92">
        <f t="shared" si="6"/>
        <v>0</v>
      </c>
      <c r="F47" s="31"/>
      <c r="G47" s="83">
        <f t="shared" si="7"/>
        <v>0</v>
      </c>
      <c r="H47" s="31"/>
      <c r="I47" s="105">
        <f t="shared" si="8"/>
        <v>0</v>
      </c>
      <c r="J47" s="106">
        <f t="shared" si="5"/>
        <v>0</v>
      </c>
      <c r="K47" s="110"/>
      <c r="L47" s="36"/>
      <c r="M47" s="36"/>
      <c r="N47" s="36"/>
      <c r="O47" s="104"/>
      <c r="P47" s="104"/>
      <c r="Q47" s="104"/>
    </row>
    <row r="48" spans="1:17" ht="15">
      <c r="A48" s="24"/>
      <c r="B48" s="44"/>
      <c r="C48" s="22"/>
      <c r="D48" s="23"/>
      <c r="E48" s="92">
        <f t="shared" si="6"/>
        <v>0</v>
      </c>
      <c r="F48" s="31"/>
      <c r="G48" s="83">
        <f t="shared" si="7"/>
        <v>0</v>
      </c>
      <c r="H48" s="31"/>
      <c r="I48" s="105">
        <f t="shared" si="8"/>
        <v>0</v>
      </c>
      <c r="J48" s="106">
        <f t="shared" si="5"/>
        <v>0</v>
      </c>
      <c r="K48" s="110"/>
      <c r="L48" s="36"/>
      <c r="M48" s="36"/>
      <c r="N48" s="36"/>
      <c r="O48" s="104"/>
      <c r="P48" s="104"/>
      <c r="Q48" s="104"/>
    </row>
    <row r="49" spans="1:18" ht="15">
      <c r="A49" s="24"/>
      <c r="B49" s="44"/>
      <c r="C49" s="22"/>
      <c r="D49" s="23"/>
      <c r="E49" s="92">
        <f t="shared" si="6"/>
        <v>0</v>
      </c>
      <c r="F49" s="31"/>
      <c r="G49" s="83">
        <f t="shared" si="7"/>
        <v>0</v>
      </c>
      <c r="H49" s="31"/>
      <c r="I49" s="105">
        <f t="shared" si="8"/>
        <v>0</v>
      </c>
      <c r="J49" s="106">
        <f t="shared" si="5"/>
        <v>0</v>
      </c>
      <c r="K49" s="110"/>
      <c r="L49" s="36"/>
      <c r="M49" s="36"/>
      <c r="N49" s="36"/>
      <c r="O49" s="104"/>
      <c r="P49" s="104"/>
      <c r="Q49" s="104"/>
    </row>
    <row r="50" spans="1:18" ht="13.5" thickBot="1">
      <c r="A50" s="158"/>
      <c r="B50" s="159"/>
      <c r="C50" s="184"/>
      <c r="D50" s="161"/>
      <c r="E50" s="162">
        <f t="shared" si="6"/>
        <v>0</v>
      </c>
      <c r="F50" s="97"/>
      <c r="G50" s="150">
        <f t="shared" si="7"/>
        <v>0</v>
      </c>
      <c r="H50" s="97"/>
      <c r="I50" s="185">
        <f t="shared" si="8"/>
        <v>0</v>
      </c>
      <c r="J50" s="126">
        <f t="shared" si="5"/>
        <v>0</v>
      </c>
      <c r="K50" s="111"/>
      <c r="L50" s="36"/>
      <c r="M50" s="36"/>
      <c r="N50" s="36"/>
      <c r="O50" s="104"/>
      <c r="P50" s="104"/>
      <c r="Q50" s="104"/>
    </row>
    <row r="51" spans="1:18" ht="13.5" thickBot="1">
      <c r="A51" s="153" t="s">
        <v>6</v>
      </c>
      <c r="B51" s="154"/>
      <c r="C51" s="154"/>
      <c r="D51" s="156">
        <f t="shared" ref="D51:I51" si="9">SUM(D5:D50)</f>
        <v>0</v>
      </c>
      <c r="E51" s="156">
        <f t="shared" si="9"/>
        <v>0</v>
      </c>
      <c r="F51" s="156">
        <f t="shared" si="9"/>
        <v>0</v>
      </c>
      <c r="G51" s="156">
        <f t="shared" si="9"/>
        <v>0</v>
      </c>
      <c r="H51" s="156">
        <f t="shared" si="9"/>
        <v>0</v>
      </c>
      <c r="I51" s="156">
        <f t="shared" si="9"/>
        <v>0</v>
      </c>
      <c r="J51" s="128">
        <f t="shared" si="5"/>
        <v>0</v>
      </c>
      <c r="K51" s="70"/>
      <c r="L51" s="32"/>
      <c r="M51" s="36"/>
      <c r="N51" s="36"/>
      <c r="O51" s="104"/>
      <c r="P51" s="104"/>
      <c r="Q51" s="104"/>
    </row>
    <row r="52" spans="1:18" ht="13.5" thickBot="1">
      <c r="A52" s="284"/>
      <c r="B52" s="270"/>
      <c r="C52" s="270"/>
      <c r="D52" s="270"/>
      <c r="E52" s="270"/>
      <c r="F52" s="270"/>
      <c r="G52" s="270"/>
      <c r="H52" s="270"/>
      <c r="I52" s="285"/>
      <c r="J52" s="67"/>
      <c r="K52" s="67"/>
      <c r="M52" s="32"/>
      <c r="N52" s="86"/>
      <c r="P52" s="32"/>
    </row>
    <row r="53" spans="1:18" ht="21" thickBot="1">
      <c r="A53" s="264" t="s">
        <v>20</v>
      </c>
      <c r="B53" s="265"/>
      <c r="C53" s="265"/>
      <c r="D53" s="265"/>
      <c r="E53" s="265"/>
      <c r="F53" s="265"/>
      <c r="G53" s="265"/>
      <c r="H53" s="265"/>
      <c r="I53" s="266"/>
      <c r="J53" s="95"/>
      <c r="K53" s="95"/>
      <c r="N53" s="286" t="s">
        <v>167</v>
      </c>
      <c r="O53" s="287"/>
      <c r="P53" s="287"/>
      <c r="Q53" s="287"/>
      <c r="R53" s="287"/>
    </row>
    <row r="54" spans="1:18" ht="12.75" customHeight="1" thickBot="1">
      <c r="A54" s="267"/>
      <c r="B54" s="268"/>
      <c r="C54" s="268"/>
      <c r="D54" s="268"/>
      <c r="E54" s="268"/>
      <c r="F54" s="268"/>
      <c r="G54" s="268"/>
      <c r="H54" s="268"/>
      <c r="I54" s="269"/>
      <c r="J54" s="177" t="s">
        <v>153</v>
      </c>
      <c r="K54" s="178" t="s">
        <v>154</v>
      </c>
      <c r="N54" s="87"/>
      <c r="O54" s="87"/>
      <c r="P54" s="87"/>
      <c r="Q54" s="87"/>
      <c r="R54" s="87"/>
    </row>
    <row r="55" spans="1:18">
      <c r="A55" s="24"/>
      <c r="B55" s="25"/>
      <c r="C55" s="22"/>
      <c r="D55" s="23"/>
      <c r="E55" s="94"/>
      <c r="F55" s="23"/>
      <c r="G55" s="94"/>
      <c r="H55" s="23"/>
      <c r="I55" s="186"/>
      <c r="J55" s="98">
        <f>SUM(D55+E55+F55+G55+H55+I55)</f>
        <v>0</v>
      </c>
      <c r="K55" s="181"/>
      <c r="N55" s="88" t="s">
        <v>168</v>
      </c>
      <c r="O55" s="89" t="s">
        <v>171</v>
      </c>
      <c r="P55" s="89" t="s">
        <v>169</v>
      </c>
      <c r="Q55" s="89" t="s">
        <v>170</v>
      </c>
      <c r="R55" s="90" t="s">
        <v>172</v>
      </c>
    </row>
    <row r="56" spans="1:18">
      <c r="A56" s="24"/>
      <c r="B56" s="25"/>
      <c r="C56" s="22"/>
      <c r="D56" s="23"/>
      <c r="E56" s="94"/>
      <c r="F56" s="23"/>
      <c r="G56" s="94"/>
      <c r="H56" s="23"/>
      <c r="I56" s="186"/>
      <c r="J56" s="31">
        <f t="shared" ref="J56:J60" si="10">SUM(D56+E56+F56+G56+H56+I56)</f>
        <v>0</v>
      </c>
      <c r="K56" s="23"/>
    </row>
    <row r="57" spans="1:18">
      <c r="A57" s="24"/>
      <c r="B57" s="25"/>
      <c r="C57" s="22"/>
      <c r="D57" s="23"/>
      <c r="E57" s="94"/>
      <c r="F57" s="23"/>
      <c r="G57" s="94"/>
      <c r="H57" s="23"/>
      <c r="I57" s="186"/>
      <c r="J57" s="31">
        <f t="shared" si="10"/>
        <v>0</v>
      </c>
      <c r="K57" s="23"/>
    </row>
    <row r="58" spans="1:18">
      <c r="A58" s="24"/>
      <c r="B58" s="25"/>
      <c r="C58" s="22"/>
      <c r="D58" s="23"/>
      <c r="E58" s="94"/>
      <c r="F58" s="23"/>
      <c r="G58" s="94"/>
      <c r="H58" s="23"/>
      <c r="I58" s="186"/>
      <c r="J58" s="31">
        <f>SUM(D58+E58+F58+G58+H58+I58)</f>
        <v>0</v>
      </c>
      <c r="K58" s="23"/>
    </row>
    <row r="59" spans="1:18">
      <c r="A59" s="24"/>
      <c r="B59" s="25"/>
      <c r="C59" s="22"/>
      <c r="D59" s="23"/>
      <c r="E59" s="94"/>
      <c r="F59" s="23"/>
      <c r="G59" s="94"/>
      <c r="H59" s="23"/>
      <c r="I59" s="186"/>
      <c r="J59" s="31">
        <f t="shared" si="10"/>
        <v>0</v>
      </c>
      <c r="K59" s="23"/>
    </row>
    <row r="60" spans="1:18" ht="13.5" thickBot="1">
      <c r="A60" s="158"/>
      <c r="B60" s="159"/>
      <c r="C60" s="184"/>
      <c r="D60" s="161"/>
      <c r="E60" s="192"/>
      <c r="F60" s="161"/>
      <c r="G60" s="192"/>
      <c r="H60" s="161"/>
      <c r="I60" s="193"/>
      <c r="J60" s="97">
        <f t="shared" si="10"/>
        <v>0</v>
      </c>
      <c r="K60" s="23"/>
    </row>
    <row r="61" spans="1:18" ht="13.5" thickBot="1">
      <c r="A61" s="153" t="s">
        <v>6</v>
      </c>
      <c r="B61" s="154"/>
      <c r="C61" s="154"/>
      <c r="D61" s="156">
        <f t="shared" ref="D61:I61" si="11">SUM(D55:D60)</f>
        <v>0</v>
      </c>
      <c r="E61" s="156">
        <f>SUM(E55:E60)</f>
        <v>0</v>
      </c>
      <c r="F61" s="156">
        <f t="shared" si="11"/>
        <v>0</v>
      </c>
      <c r="G61" s="156">
        <f t="shared" si="11"/>
        <v>0</v>
      </c>
      <c r="H61" s="156">
        <f t="shared" si="11"/>
        <v>0</v>
      </c>
      <c r="I61" s="156">
        <f t="shared" si="11"/>
        <v>0</v>
      </c>
      <c r="J61" s="128">
        <f>D61+F61+H61</f>
        <v>0</v>
      </c>
      <c r="K61" s="183"/>
    </row>
    <row r="62" spans="1:18" ht="13.5" thickBot="1">
      <c r="J62" s="37"/>
      <c r="K62" s="37"/>
    </row>
    <row r="63" spans="1:18" ht="21" thickBot="1">
      <c r="A63" s="264" t="s">
        <v>134</v>
      </c>
      <c r="B63" s="265"/>
      <c r="C63" s="265"/>
      <c r="D63" s="265"/>
      <c r="E63" s="265"/>
      <c r="F63" s="265"/>
      <c r="G63" s="265"/>
      <c r="H63" s="265"/>
      <c r="I63" s="265"/>
      <c r="J63" s="95"/>
      <c r="K63" s="95"/>
    </row>
    <row r="64" spans="1:18" ht="12.75" customHeight="1" thickBot="1">
      <c r="A64" s="267"/>
      <c r="B64" s="268"/>
      <c r="C64" s="268"/>
      <c r="D64" s="268"/>
      <c r="E64" s="268"/>
      <c r="F64" s="268"/>
      <c r="G64" s="268"/>
      <c r="H64" s="268"/>
      <c r="I64" s="268"/>
      <c r="J64" s="177" t="s">
        <v>153</v>
      </c>
      <c r="K64" s="178" t="s">
        <v>154</v>
      </c>
    </row>
    <row r="65" spans="1:17">
      <c r="A65" s="24"/>
      <c r="B65" s="25"/>
      <c r="C65" s="22"/>
      <c r="D65" s="23"/>
      <c r="E65" s="94"/>
      <c r="F65" s="23"/>
      <c r="G65" s="94"/>
      <c r="H65" s="23"/>
      <c r="I65" s="94"/>
      <c r="J65" s="98">
        <f t="shared" ref="J65:J70" si="12">SUM(D65+E65+F65+G65+H65+I65)</f>
        <v>0</v>
      </c>
      <c r="K65" s="181"/>
    </row>
    <row r="66" spans="1:17">
      <c r="A66" s="24"/>
      <c r="B66" s="25"/>
      <c r="C66" s="22"/>
      <c r="D66" s="23"/>
      <c r="E66" s="94"/>
      <c r="F66" s="23"/>
      <c r="G66" s="94"/>
      <c r="H66" s="23"/>
      <c r="I66" s="94"/>
      <c r="J66" s="31">
        <f t="shared" si="12"/>
        <v>0</v>
      </c>
      <c r="K66" s="23"/>
    </row>
    <row r="67" spans="1:17">
      <c r="A67" s="24"/>
      <c r="B67" s="25"/>
      <c r="C67" s="22"/>
      <c r="D67" s="23"/>
      <c r="E67" s="94"/>
      <c r="F67" s="23"/>
      <c r="G67" s="94"/>
      <c r="H67" s="23"/>
      <c r="I67" s="94"/>
      <c r="J67" s="31">
        <f t="shared" si="12"/>
        <v>0</v>
      </c>
      <c r="K67" s="23"/>
    </row>
    <row r="68" spans="1:17">
      <c r="A68" s="24"/>
      <c r="B68" s="25"/>
      <c r="C68" s="22"/>
      <c r="D68" s="23"/>
      <c r="E68" s="94"/>
      <c r="F68" s="23"/>
      <c r="G68" s="94"/>
      <c r="H68" s="23"/>
      <c r="I68" s="94"/>
      <c r="J68" s="31">
        <f t="shared" si="12"/>
        <v>0</v>
      </c>
      <c r="K68" s="23"/>
    </row>
    <row r="69" spans="1:17">
      <c r="A69" s="24"/>
      <c r="B69" s="25"/>
      <c r="C69" s="22"/>
      <c r="D69" s="23"/>
      <c r="E69" s="94"/>
      <c r="F69" s="23"/>
      <c r="G69" s="94"/>
      <c r="H69" s="23"/>
      <c r="I69" s="94"/>
      <c r="J69" s="31">
        <f t="shared" si="12"/>
        <v>0</v>
      </c>
      <c r="K69" s="23"/>
    </row>
    <row r="70" spans="1:17" ht="13.5" thickBot="1">
      <c r="A70" s="158"/>
      <c r="B70" s="159"/>
      <c r="C70" s="184"/>
      <c r="D70" s="161"/>
      <c r="E70" s="94"/>
      <c r="F70" s="161"/>
      <c r="G70" s="94"/>
      <c r="H70" s="161"/>
      <c r="I70" s="94"/>
      <c r="J70" s="97">
        <f t="shared" si="12"/>
        <v>0</v>
      </c>
      <c r="K70" s="31"/>
    </row>
    <row r="71" spans="1:17" ht="13.5" thickBot="1">
      <c r="A71" s="153" t="s">
        <v>6</v>
      </c>
      <c r="B71" s="154"/>
      <c r="C71" s="154"/>
      <c r="D71" s="156">
        <f t="shared" ref="D71:I71" si="13">SUM(D65:D70)</f>
        <v>0</v>
      </c>
      <c r="E71" s="156">
        <f t="shared" si="13"/>
        <v>0</v>
      </c>
      <c r="F71" s="156">
        <f t="shared" si="13"/>
        <v>0</v>
      </c>
      <c r="G71" s="156">
        <f t="shared" si="13"/>
        <v>0</v>
      </c>
      <c r="H71" s="156">
        <f t="shared" si="13"/>
        <v>0</v>
      </c>
      <c r="I71" s="156">
        <f t="shared" si="13"/>
        <v>0</v>
      </c>
      <c r="J71" s="128">
        <f>SUM(D71:I71)</f>
        <v>0</v>
      </c>
      <c r="K71" s="183"/>
    </row>
    <row r="72" spans="1:17" ht="13.5" thickBot="1">
      <c r="J72" s="37"/>
      <c r="K72" s="37"/>
    </row>
    <row r="73" spans="1:17" ht="21" thickBot="1">
      <c r="A73" s="264" t="s">
        <v>132</v>
      </c>
      <c r="B73" s="265"/>
      <c r="C73" s="265"/>
      <c r="D73" s="265"/>
      <c r="E73" s="265"/>
      <c r="F73" s="265"/>
      <c r="G73" s="265"/>
      <c r="H73" s="265"/>
      <c r="I73" s="265"/>
      <c r="J73" s="95"/>
      <c r="K73" s="95"/>
      <c r="O73" s="32"/>
      <c r="P73" s="32"/>
      <c r="Q73" s="41"/>
    </row>
    <row r="74" spans="1:17" ht="12.75" customHeight="1" thickBot="1">
      <c r="A74" s="267"/>
      <c r="B74" s="268"/>
      <c r="C74" s="268"/>
      <c r="D74" s="268"/>
      <c r="E74" s="268"/>
      <c r="F74" s="268"/>
      <c r="G74" s="268"/>
      <c r="H74" s="268"/>
      <c r="I74" s="268"/>
      <c r="J74" s="179" t="s">
        <v>153</v>
      </c>
      <c r="K74" s="180" t="s">
        <v>154</v>
      </c>
      <c r="O74" s="32"/>
      <c r="P74" s="32"/>
      <c r="Q74" s="41"/>
    </row>
    <row r="75" spans="1:17">
      <c r="A75" s="64"/>
      <c r="B75" s="64"/>
      <c r="C75" s="65"/>
      <c r="D75" s="66"/>
      <c r="E75" s="94"/>
      <c r="F75" s="66"/>
      <c r="G75" s="94"/>
      <c r="H75" s="66"/>
      <c r="I75" s="94"/>
      <c r="J75" s="98">
        <f t="shared" ref="J75:J80" si="14">SUM(D75+E75+F75+G75+H75+I75)</f>
        <v>0</v>
      </c>
      <c r="K75" s="182"/>
      <c r="O75" s="32"/>
      <c r="P75" s="32"/>
      <c r="Q75" s="41"/>
    </row>
    <row r="76" spans="1:17">
      <c r="A76" s="64"/>
      <c r="B76" s="64"/>
      <c r="C76" s="65"/>
      <c r="D76" s="66"/>
      <c r="E76" s="94"/>
      <c r="F76" s="66"/>
      <c r="G76" s="94"/>
      <c r="H76" s="66"/>
      <c r="I76" s="94"/>
      <c r="J76" s="31">
        <f t="shared" si="14"/>
        <v>0</v>
      </c>
      <c r="K76" s="66"/>
      <c r="O76" s="32"/>
      <c r="P76" s="32"/>
      <c r="Q76" s="41"/>
    </row>
    <row r="77" spans="1:17">
      <c r="A77" s="64"/>
      <c r="B77" s="64"/>
      <c r="C77" s="65"/>
      <c r="D77" s="66"/>
      <c r="E77" s="94"/>
      <c r="F77" s="66"/>
      <c r="G77" s="94"/>
      <c r="H77" s="66"/>
      <c r="I77" s="94"/>
      <c r="J77" s="31">
        <f t="shared" si="14"/>
        <v>0</v>
      </c>
      <c r="K77" s="66"/>
      <c r="O77" s="32"/>
      <c r="P77" s="32"/>
      <c r="Q77" s="41"/>
    </row>
    <row r="78" spans="1:17">
      <c r="A78" s="64"/>
      <c r="B78" s="64"/>
      <c r="C78" s="65"/>
      <c r="D78" s="66">
        <v>0</v>
      </c>
      <c r="E78" s="94"/>
      <c r="F78" s="66"/>
      <c r="G78" s="94"/>
      <c r="H78" s="66"/>
      <c r="I78" s="94"/>
      <c r="J78" s="31">
        <f t="shared" si="14"/>
        <v>0</v>
      </c>
      <c r="K78" s="66"/>
      <c r="O78" s="32"/>
      <c r="P78" s="32"/>
      <c r="Q78" s="41"/>
    </row>
    <row r="79" spans="1:17">
      <c r="A79" s="64"/>
      <c r="B79" s="64"/>
      <c r="C79" s="65"/>
      <c r="D79" s="66"/>
      <c r="E79" s="94"/>
      <c r="F79" s="66"/>
      <c r="G79" s="94"/>
      <c r="H79" s="66"/>
      <c r="I79" s="94"/>
      <c r="J79" s="31">
        <f t="shared" si="14"/>
        <v>0</v>
      </c>
      <c r="K79" s="66"/>
      <c r="O79" s="32"/>
      <c r="P79" s="32"/>
      <c r="Q79" s="41"/>
    </row>
    <row r="80" spans="1:17" ht="13.5" thickBot="1">
      <c r="A80" s="64"/>
      <c r="B80" s="64"/>
      <c r="C80" s="65"/>
      <c r="D80" s="66"/>
      <c r="E80" s="94"/>
      <c r="F80" s="66"/>
      <c r="G80" s="94"/>
      <c r="H80" s="66"/>
      <c r="I80" s="94"/>
      <c r="J80" s="31">
        <f t="shared" si="14"/>
        <v>0</v>
      </c>
      <c r="K80" s="66"/>
      <c r="O80" s="32"/>
      <c r="P80" s="32"/>
      <c r="Q80" s="41"/>
    </row>
    <row r="81" spans="1:17" ht="13.5" thickBot="1">
      <c r="A81" s="153" t="s">
        <v>6</v>
      </c>
      <c r="B81" s="154"/>
      <c r="C81" s="154"/>
      <c r="D81" s="156">
        <f t="shared" ref="D81:I81" si="15">SUM(D75:D80)</f>
        <v>0</v>
      </c>
      <c r="E81" s="156">
        <f t="shared" si="15"/>
        <v>0</v>
      </c>
      <c r="F81" s="156">
        <f t="shared" si="15"/>
        <v>0</v>
      </c>
      <c r="G81" s="156">
        <f t="shared" si="15"/>
        <v>0</v>
      </c>
      <c r="H81" s="156">
        <f t="shared" si="15"/>
        <v>0</v>
      </c>
      <c r="I81" s="156">
        <f t="shared" si="15"/>
        <v>0</v>
      </c>
      <c r="J81" s="128">
        <f>SUM(D81:I81)</f>
        <v>0</v>
      </c>
      <c r="K81" s="66"/>
      <c r="O81" s="32"/>
      <c r="P81" s="32"/>
      <c r="Q81" s="41"/>
    </row>
  </sheetData>
  <mergeCells count="13">
    <mergeCell ref="N53:R53"/>
    <mergeCell ref="A1:C1"/>
    <mergeCell ref="D1:E1"/>
    <mergeCell ref="F1:G1"/>
    <mergeCell ref="H1:I1"/>
    <mergeCell ref="O4:Q4"/>
    <mergeCell ref="O2:Q2"/>
    <mergeCell ref="A63:I64"/>
    <mergeCell ref="A73:I74"/>
    <mergeCell ref="A3:I4"/>
    <mergeCell ref="A53:I54"/>
    <mergeCell ref="A52:I52"/>
    <mergeCell ref="A28:I29"/>
  </mergeCells>
  <phoneticPr fontId="2" type="noConversion"/>
  <pageMargins left="0.2" right="0.2" top="0.3" bottom="0.2" header="0.2" footer="0.2"/>
  <pageSetup paperSize="9" orientation="portrait" horizontalDpi="400" verticalDpi="400" r:id="rId1"/>
  <headerFooter alignWithMargins="0"/>
  <ignoredErrors>
    <ignoredError sqref="E27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>
  <dimension ref="A1:R85"/>
  <sheetViews>
    <sheetView showZeros="0" workbookViewId="0">
      <pane xSplit="9" ySplit="2" topLeftCell="J81" activePane="bottomRight" state="frozen"/>
      <selection activeCell="H5" sqref="H5:I5"/>
      <selection pane="topRight" activeCell="H5" sqref="H5:I5"/>
      <selection pane="bottomLeft" activeCell="H5" sqref="H5:I5"/>
      <selection pane="bottomRight" activeCell="K2" sqref="K2"/>
    </sheetView>
  </sheetViews>
  <sheetFormatPr defaultRowHeight="12.75"/>
  <cols>
    <col min="1" max="1" width="7.140625" bestFit="1" customWidth="1"/>
    <col min="2" max="2" width="7" customWidth="1"/>
    <col min="3" max="3" width="18.85546875" customWidth="1"/>
    <col min="4" max="4" width="15.28515625" bestFit="1" customWidth="1"/>
    <col min="5" max="5" width="9.7109375" customWidth="1"/>
    <col min="6" max="6" width="15.28515625" bestFit="1" customWidth="1"/>
    <col min="7" max="7" width="9.7109375" customWidth="1"/>
    <col min="8" max="8" width="15.28515625" bestFit="1" customWidth="1"/>
    <col min="9" max="9" width="9.7109375" customWidth="1"/>
    <col min="10" max="10" width="9.140625" style="36"/>
    <col min="11" max="11" width="14.85546875" style="79" customWidth="1"/>
    <col min="13" max="13" width="9.7109375" bestFit="1" customWidth="1"/>
    <col min="14" max="14" width="9.5703125" bestFit="1" customWidth="1"/>
  </cols>
  <sheetData>
    <row r="1" spans="1:17" ht="15">
      <c r="A1" s="288" t="s">
        <v>174</v>
      </c>
      <c r="B1" s="288"/>
      <c r="C1" s="289"/>
      <c r="D1" s="273" t="s">
        <v>0</v>
      </c>
      <c r="E1" s="274"/>
      <c r="F1" s="273" t="s">
        <v>2</v>
      </c>
      <c r="G1" s="274"/>
      <c r="H1" s="273" t="s">
        <v>1</v>
      </c>
      <c r="I1" s="274"/>
      <c r="J1" s="79"/>
    </row>
    <row r="2" spans="1:17" ht="15.75" thickBot="1">
      <c r="A2" s="176" t="s">
        <v>4</v>
      </c>
      <c r="B2" s="176" t="s">
        <v>22</v>
      </c>
      <c r="C2" s="176" t="s">
        <v>23</v>
      </c>
      <c r="D2" s="176" t="s">
        <v>3</v>
      </c>
      <c r="E2" s="194">
        <v>0.06</v>
      </c>
      <c r="F2" s="176" t="s">
        <v>3</v>
      </c>
      <c r="G2" s="194">
        <v>0.13</v>
      </c>
      <c r="H2" s="176" t="s">
        <v>3</v>
      </c>
      <c r="I2" s="194">
        <v>0.23</v>
      </c>
      <c r="J2" s="79"/>
      <c r="K2" s="135"/>
    </row>
    <row r="3" spans="1:17" ht="13.5" customHeight="1" thickBot="1">
      <c r="A3" s="264" t="s">
        <v>19</v>
      </c>
      <c r="B3" s="265"/>
      <c r="C3" s="265"/>
      <c r="D3" s="265"/>
      <c r="E3" s="265"/>
      <c r="F3" s="265"/>
      <c r="G3" s="265"/>
      <c r="H3" s="265"/>
      <c r="I3" s="266"/>
      <c r="J3" s="70">
        <f t="shared" ref="J3" si="0">SUM(C3+D3+E3+F3+G3+H3+I3+I3)</f>
        <v>0</v>
      </c>
    </row>
    <row r="4" spans="1:17" ht="13.5" customHeight="1" thickBot="1">
      <c r="A4" s="267"/>
      <c r="B4" s="268"/>
      <c r="C4" s="268"/>
      <c r="D4" s="268"/>
      <c r="E4" s="268"/>
      <c r="F4" s="268"/>
      <c r="G4" s="268"/>
      <c r="H4" s="268"/>
      <c r="I4" s="269"/>
      <c r="J4" s="219" t="s">
        <v>153</v>
      </c>
      <c r="K4" s="132" t="s">
        <v>154</v>
      </c>
      <c r="O4" s="290"/>
      <c r="P4" s="290"/>
      <c r="Q4" s="290"/>
    </row>
    <row r="5" spans="1:17">
      <c r="A5" s="24"/>
      <c r="B5" s="224"/>
      <c r="C5" s="22"/>
      <c r="D5" s="31"/>
      <c r="E5" s="92">
        <f>D5*$E$2</f>
        <v>0</v>
      </c>
      <c r="F5" s="31"/>
      <c r="G5" s="83">
        <f>F5*$G$2</f>
        <v>0</v>
      </c>
      <c r="H5" s="31"/>
      <c r="I5" s="105">
        <f>H5*$I$2</f>
        <v>0</v>
      </c>
      <c r="J5" s="106">
        <f t="shared" ref="J5:J16" si="1">SUM(D5+E5+F5+G5+H5+I5+I5)</f>
        <v>0</v>
      </c>
      <c r="K5" s="131">
        <v>2432</v>
      </c>
      <c r="L5" s="36"/>
      <c r="M5" s="36"/>
      <c r="N5" s="36"/>
      <c r="O5" s="104"/>
      <c r="P5" s="104"/>
      <c r="Q5" s="104"/>
    </row>
    <row r="6" spans="1:17">
      <c r="A6" s="24"/>
      <c r="B6" s="224"/>
      <c r="C6" s="22"/>
      <c r="D6" s="31"/>
      <c r="E6" s="92">
        <f t="shared" ref="E6:E35" si="2">D6*$E$2</f>
        <v>0</v>
      </c>
      <c r="F6" s="31"/>
      <c r="G6" s="83">
        <f t="shared" ref="G6:G35" si="3">F6*$G$2</f>
        <v>0</v>
      </c>
      <c r="H6" s="31"/>
      <c r="I6" s="105">
        <f t="shared" ref="I6:I35" si="4">H6*$I$2</f>
        <v>0</v>
      </c>
      <c r="J6" s="106">
        <f t="shared" si="1"/>
        <v>0</v>
      </c>
      <c r="K6" s="131">
        <v>2432</v>
      </c>
      <c r="L6" s="36"/>
      <c r="M6" s="36"/>
      <c r="N6" s="36"/>
      <c r="O6" s="104"/>
      <c r="P6" s="104"/>
      <c r="Q6" s="104"/>
    </row>
    <row r="7" spans="1:17">
      <c r="A7" s="24"/>
      <c r="B7" s="224"/>
      <c r="C7" s="22"/>
      <c r="D7" s="31"/>
      <c r="E7" s="92">
        <f t="shared" si="2"/>
        <v>0</v>
      </c>
      <c r="F7" s="31"/>
      <c r="G7" s="83">
        <f t="shared" si="3"/>
        <v>0</v>
      </c>
      <c r="H7" s="31"/>
      <c r="I7" s="105">
        <f t="shared" si="4"/>
        <v>0</v>
      </c>
      <c r="J7" s="106">
        <f t="shared" si="1"/>
        <v>0</v>
      </c>
      <c r="K7" s="131">
        <v>2432</v>
      </c>
      <c r="L7" s="36"/>
      <c r="M7" s="36"/>
      <c r="N7" s="36"/>
      <c r="O7" s="104"/>
      <c r="P7" s="104"/>
      <c r="Q7" s="104"/>
    </row>
    <row r="8" spans="1:17">
      <c r="A8" s="24"/>
      <c r="B8" s="224"/>
      <c r="C8" s="22"/>
      <c r="D8" s="31"/>
      <c r="E8" s="92">
        <f t="shared" si="2"/>
        <v>0</v>
      </c>
      <c r="F8" s="31"/>
      <c r="G8" s="83">
        <f t="shared" si="3"/>
        <v>0</v>
      </c>
      <c r="H8" s="31"/>
      <c r="I8" s="105">
        <f t="shared" si="4"/>
        <v>0</v>
      </c>
      <c r="J8" s="106">
        <f t="shared" si="1"/>
        <v>0</v>
      </c>
      <c r="K8" s="131">
        <v>2432</v>
      </c>
      <c r="L8" s="36"/>
      <c r="M8" s="36"/>
      <c r="N8" s="36"/>
      <c r="O8" s="104"/>
      <c r="P8" s="104"/>
      <c r="Q8" s="104"/>
    </row>
    <row r="9" spans="1:17">
      <c r="A9" s="24"/>
      <c r="B9" s="224"/>
      <c r="C9" s="22"/>
      <c r="D9" s="31"/>
      <c r="E9" s="92">
        <f t="shared" si="2"/>
        <v>0</v>
      </c>
      <c r="F9" s="31"/>
      <c r="G9" s="83">
        <f t="shared" si="3"/>
        <v>0</v>
      </c>
      <c r="H9" s="31"/>
      <c r="I9" s="105">
        <f t="shared" si="4"/>
        <v>0</v>
      </c>
      <c r="J9" s="106">
        <f t="shared" si="1"/>
        <v>0</v>
      </c>
      <c r="K9" s="131">
        <v>2432</v>
      </c>
      <c r="L9" s="36"/>
      <c r="M9" s="36"/>
      <c r="N9" s="36"/>
      <c r="O9" s="104"/>
      <c r="P9" s="104"/>
      <c r="Q9" s="104"/>
    </row>
    <row r="10" spans="1:17">
      <c r="A10" s="24"/>
      <c r="B10" s="224"/>
      <c r="C10" s="22"/>
      <c r="D10" s="31"/>
      <c r="E10" s="92">
        <f t="shared" si="2"/>
        <v>0</v>
      </c>
      <c r="F10" s="31"/>
      <c r="G10" s="83">
        <f t="shared" si="3"/>
        <v>0</v>
      </c>
      <c r="H10" s="31"/>
      <c r="I10" s="105">
        <f t="shared" si="4"/>
        <v>0</v>
      </c>
      <c r="J10" s="106">
        <f t="shared" si="1"/>
        <v>0</v>
      </c>
      <c r="K10" s="131">
        <v>2432</v>
      </c>
      <c r="L10" s="36"/>
      <c r="M10" s="36"/>
      <c r="N10" s="36"/>
      <c r="O10" s="104"/>
      <c r="P10" s="104"/>
      <c r="Q10" s="104"/>
    </row>
    <row r="11" spans="1:17">
      <c r="A11" s="24"/>
      <c r="B11" s="224"/>
      <c r="C11" s="22"/>
      <c r="D11" s="31"/>
      <c r="E11" s="92">
        <f t="shared" si="2"/>
        <v>0</v>
      </c>
      <c r="F11" s="31"/>
      <c r="G11" s="83">
        <f t="shared" si="3"/>
        <v>0</v>
      </c>
      <c r="H11" s="31"/>
      <c r="I11" s="105">
        <f t="shared" si="4"/>
        <v>0</v>
      </c>
      <c r="J11" s="106">
        <f t="shared" si="1"/>
        <v>0</v>
      </c>
      <c r="K11" s="131">
        <v>2432</v>
      </c>
      <c r="L11" s="36"/>
      <c r="M11" s="36"/>
      <c r="N11" s="36"/>
      <c r="O11" s="104"/>
      <c r="P11" s="104"/>
      <c r="Q11" s="104"/>
    </row>
    <row r="12" spans="1:17">
      <c r="A12" s="24"/>
      <c r="B12" s="224"/>
      <c r="C12" s="22"/>
      <c r="D12" s="31"/>
      <c r="E12" s="92">
        <f t="shared" si="2"/>
        <v>0</v>
      </c>
      <c r="F12" s="31"/>
      <c r="G12" s="83">
        <f t="shared" si="3"/>
        <v>0</v>
      </c>
      <c r="H12" s="31"/>
      <c r="I12" s="105">
        <f t="shared" si="4"/>
        <v>0</v>
      </c>
      <c r="J12" s="106">
        <f t="shared" si="1"/>
        <v>0</v>
      </c>
      <c r="K12" s="131">
        <v>2432</v>
      </c>
      <c r="L12" s="36"/>
      <c r="M12" s="36"/>
      <c r="N12" s="36"/>
      <c r="O12" s="104"/>
      <c r="P12" s="104"/>
      <c r="Q12" s="104"/>
    </row>
    <row r="13" spans="1:17">
      <c r="A13" s="24"/>
      <c r="B13" s="224"/>
      <c r="C13" s="22"/>
      <c r="D13" s="31"/>
      <c r="E13" s="92">
        <f t="shared" si="2"/>
        <v>0</v>
      </c>
      <c r="F13" s="31"/>
      <c r="G13" s="83">
        <f t="shared" si="3"/>
        <v>0</v>
      </c>
      <c r="H13" s="31"/>
      <c r="I13" s="105">
        <f t="shared" si="4"/>
        <v>0</v>
      </c>
      <c r="J13" s="106">
        <f t="shared" si="1"/>
        <v>0</v>
      </c>
      <c r="K13" s="131">
        <v>2432</v>
      </c>
      <c r="L13" s="36"/>
      <c r="M13" s="36"/>
      <c r="N13" s="36"/>
      <c r="O13" s="104"/>
      <c r="P13" s="104"/>
      <c r="Q13" s="104"/>
    </row>
    <row r="14" spans="1:17">
      <c r="A14" s="24"/>
      <c r="B14" s="224"/>
      <c r="C14" s="22"/>
      <c r="D14" s="31"/>
      <c r="E14" s="92">
        <f t="shared" si="2"/>
        <v>0</v>
      </c>
      <c r="F14" s="31"/>
      <c r="G14" s="83">
        <f t="shared" si="3"/>
        <v>0</v>
      </c>
      <c r="H14" s="31"/>
      <c r="I14" s="105">
        <f t="shared" si="4"/>
        <v>0</v>
      </c>
      <c r="J14" s="106">
        <f t="shared" si="1"/>
        <v>0</v>
      </c>
      <c r="K14" s="131">
        <v>2432</v>
      </c>
      <c r="L14" s="36"/>
      <c r="M14" s="36"/>
      <c r="N14" s="36"/>
      <c r="O14" s="104"/>
      <c r="P14" s="104"/>
      <c r="Q14" s="104"/>
    </row>
    <row r="15" spans="1:17">
      <c r="A15" s="24"/>
      <c r="B15" s="224"/>
      <c r="C15" s="22"/>
      <c r="D15" s="31"/>
      <c r="E15" s="92">
        <f t="shared" si="2"/>
        <v>0</v>
      </c>
      <c r="F15" s="31"/>
      <c r="G15" s="83">
        <f t="shared" si="3"/>
        <v>0</v>
      </c>
      <c r="H15" s="31"/>
      <c r="I15" s="105">
        <f t="shared" si="4"/>
        <v>0</v>
      </c>
      <c r="J15" s="106">
        <f t="shared" si="1"/>
        <v>0</v>
      </c>
      <c r="K15" s="131">
        <v>2432</v>
      </c>
      <c r="L15" s="36"/>
      <c r="M15" s="36"/>
      <c r="N15" s="36"/>
      <c r="O15" s="104"/>
      <c r="P15" s="104"/>
      <c r="Q15" s="104"/>
    </row>
    <row r="16" spans="1:17">
      <c r="A16" s="24"/>
      <c r="B16" s="224"/>
      <c r="C16" s="22"/>
      <c r="D16" s="31"/>
      <c r="E16" s="92">
        <f t="shared" si="2"/>
        <v>0</v>
      </c>
      <c r="F16" s="31"/>
      <c r="G16" s="83">
        <f t="shared" si="3"/>
        <v>0</v>
      </c>
      <c r="H16" s="31"/>
      <c r="I16" s="105">
        <f t="shared" si="4"/>
        <v>0</v>
      </c>
      <c r="J16" s="106">
        <f t="shared" si="1"/>
        <v>0</v>
      </c>
      <c r="K16" s="131">
        <v>2432</v>
      </c>
      <c r="L16" s="36"/>
      <c r="M16" s="36"/>
      <c r="N16" s="36"/>
      <c r="O16" s="104"/>
      <c r="P16" s="104"/>
      <c r="Q16" s="104"/>
    </row>
    <row r="17" spans="1:17">
      <c r="A17" s="24"/>
      <c r="B17" s="224"/>
      <c r="C17" s="22"/>
      <c r="D17" s="31"/>
      <c r="E17" s="92">
        <f t="shared" si="2"/>
        <v>0</v>
      </c>
      <c r="F17" s="31"/>
      <c r="G17" s="83">
        <f t="shared" si="3"/>
        <v>0</v>
      </c>
      <c r="H17" s="31"/>
      <c r="I17" s="105">
        <f t="shared" si="4"/>
        <v>0</v>
      </c>
      <c r="J17" s="106">
        <f>SUM(D17+E17+F17+G17+H17+I17+I17)</f>
        <v>0</v>
      </c>
      <c r="K17" s="131">
        <v>2432</v>
      </c>
      <c r="L17" s="36"/>
      <c r="M17" s="36"/>
      <c r="N17" s="36"/>
      <c r="O17" s="104"/>
      <c r="P17" s="104"/>
      <c r="Q17" s="104"/>
    </row>
    <row r="18" spans="1:17">
      <c r="A18" s="24"/>
      <c r="B18" s="224"/>
      <c r="C18" s="22"/>
      <c r="D18" s="31"/>
      <c r="E18" s="92">
        <f t="shared" si="2"/>
        <v>0</v>
      </c>
      <c r="F18" s="31"/>
      <c r="G18" s="83">
        <f t="shared" si="3"/>
        <v>0</v>
      </c>
      <c r="H18" s="31"/>
      <c r="I18" s="105">
        <f t="shared" si="4"/>
        <v>0</v>
      </c>
      <c r="J18" s="106">
        <f>SUM(D18+E18+F18+G18+H18+I18+I18)</f>
        <v>0</v>
      </c>
      <c r="K18" s="131">
        <v>2432</v>
      </c>
      <c r="L18" s="36"/>
      <c r="M18" s="36"/>
      <c r="N18" s="36"/>
      <c r="O18" s="104"/>
      <c r="P18" s="104"/>
      <c r="Q18" s="104"/>
    </row>
    <row r="19" spans="1:17">
      <c r="A19" s="24"/>
      <c r="B19" s="224"/>
      <c r="C19" s="22"/>
      <c r="D19" s="31"/>
      <c r="E19" s="92">
        <f t="shared" si="2"/>
        <v>0</v>
      </c>
      <c r="F19" s="31"/>
      <c r="G19" s="83">
        <f t="shared" si="3"/>
        <v>0</v>
      </c>
      <c r="H19" s="31"/>
      <c r="I19" s="105">
        <f t="shared" si="4"/>
        <v>0</v>
      </c>
      <c r="J19" s="106">
        <f>SUM(D19+E19+F19+G19+H19+I19+I19)</f>
        <v>0</v>
      </c>
      <c r="K19" s="131">
        <v>2432</v>
      </c>
      <c r="L19" s="36"/>
      <c r="M19" s="36"/>
      <c r="N19" s="36"/>
      <c r="O19" s="104"/>
      <c r="P19" s="104"/>
      <c r="Q19" s="104"/>
    </row>
    <row r="20" spans="1:17">
      <c r="A20" s="24"/>
      <c r="B20" s="224"/>
      <c r="C20" s="22"/>
      <c r="D20" s="31"/>
      <c r="E20" s="92">
        <f t="shared" si="2"/>
        <v>0</v>
      </c>
      <c r="F20" s="31"/>
      <c r="G20" s="83">
        <f t="shared" si="3"/>
        <v>0</v>
      </c>
      <c r="H20" s="31"/>
      <c r="I20" s="105">
        <f t="shared" si="4"/>
        <v>0</v>
      </c>
      <c r="J20" s="106">
        <f t="shared" ref="J20:J35" si="5">SUM(D20+E20+F20+G20+H20+I20+I20)</f>
        <v>0</v>
      </c>
      <c r="K20" s="131">
        <v>2432</v>
      </c>
      <c r="L20" s="36"/>
      <c r="M20" s="36"/>
      <c r="N20" s="36"/>
      <c r="O20" s="104"/>
      <c r="P20" s="104"/>
      <c r="Q20" s="104"/>
    </row>
    <row r="21" spans="1:17">
      <c r="A21" s="24"/>
      <c r="B21" s="224"/>
      <c r="C21" s="22"/>
      <c r="D21" s="23"/>
      <c r="E21" s="92">
        <f t="shared" si="2"/>
        <v>0</v>
      </c>
      <c r="F21" s="31"/>
      <c r="G21" s="83">
        <f t="shared" si="3"/>
        <v>0</v>
      </c>
      <c r="H21" s="31"/>
      <c r="I21" s="105">
        <f t="shared" si="4"/>
        <v>0</v>
      </c>
      <c r="J21" s="106">
        <f t="shared" si="5"/>
        <v>0</v>
      </c>
      <c r="K21" s="131">
        <v>2432</v>
      </c>
      <c r="L21" s="36"/>
      <c r="M21" s="36"/>
      <c r="N21" s="36"/>
      <c r="O21" s="104"/>
      <c r="P21" s="104"/>
      <c r="Q21" s="104"/>
    </row>
    <row r="22" spans="1:17">
      <c r="A22" s="24"/>
      <c r="B22" s="224"/>
      <c r="C22" s="22"/>
      <c r="D22" s="23"/>
      <c r="E22" s="92">
        <f t="shared" si="2"/>
        <v>0</v>
      </c>
      <c r="F22" s="31"/>
      <c r="G22" s="83">
        <f t="shared" si="3"/>
        <v>0</v>
      </c>
      <c r="H22" s="31"/>
      <c r="I22" s="105">
        <f t="shared" si="4"/>
        <v>0</v>
      </c>
      <c r="J22" s="106">
        <f t="shared" si="5"/>
        <v>0</v>
      </c>
      <c r="K22" s="131">
        <v>2432</v>
      </c>
      <c r="L22" s="36"/>
      <c r="M22" s="36"/>
      <c r="N22" s="36"/>
      <c r="O22" s="104"/>
      <c r="P22" s="104"/>
      <c r="Q22" s="104"/>
    </row>
    <row r="23" spans="1:17">
      <c r="A23" s="24"/>
      <c r="B23" s="224"/>
      <c r="C23" s="22"/>
      <c r="D23" s="23"/>
      <c r="E23" s="92">
        <f t="shared" si="2"/>
        <v>0</v>
      </c>
      <c r="F23" s="31"/>
      <c r="G23" s="83">
        <f t="shared" si="3"/>
        <v>0</v>
      </c>
      <c r="H23" s="31"/>
      <c r="I23" s="105">
        <f t="shared" si="4"/>
        <v>0</v>
      </c>
      <c r="J23" s="106">
        <f t="shared" si="5"/>
        <v>0</v>
      </c>
      <c r="K23" s="131">
        <v>2432</v>
      </c>
      <c r="L23" s="36"/>
      <c r="M23" s="36"/>
      <c r="N23" s="36"/>
      <c r="O23" s="104"/>
      <c r="P23" s="104"/>
      <c r="Q23" s="104"/>
    </row>
    <row r="24" spans="1:17">
      <c r="A24" s="24"/>
      <c r="B24" s="224"/>
      <c r="C24" s="22"/>
      <c r="D24" s="23"/>
      <c r="E24" s="92">
        <f t="shared" si="2"/>
        <v>0</v>
      </c>
      <c r="F24" s="31"/>
      <c r="G24" s="83">
        <f t="shared" si="3"/>
        <v>0</v>
      </c>
      <c r="H24" s="31"/>
      <c r="I24" s="105">
        <f t="shared" si="4"/>
        <v>0</v>
      </c>
      <c r="J24" s="106">
        <f t="shared" si="5"/>
        <v>0</v>
      </c>
      <c r="K24" s="131">
        <v>2432</v>
      </c>
      <c r="L24" s="36"/>
      <c r="M24" s="36"/>
      <c r="N24" s="36"/>
      <c r="O24" s="104"/>
      <c r="P24" s="104"/>
      <c r="Q24" s="104"/>
    </row>
    <row r="25" spans="1:17">
      <c r="A25" s="24"/>
      <c r="B25" s="224"/>
      <c r="C25" s="22"/>
      <c r="D25" s="23"/>
      <c r="E25" s="92">
        <f t="shared" si="2"/>
        <v>0</v>
      </c>
      <c r="F25" s="31"/>
      <c r="G25" s="83">
        <f t="shared" si="3"/>
        <v>0</v>
      </c>
      <c r="H25" s="31"/>
      <c r="I25" s="105">
        <f t="shared" si="4"/>
        <v>0</v>
      </c>
      <c r="J25" s="106">
        <f t="shared" si="5"/>
        <v>0</v>
      </c>
      <c r="K25" s="131">
        <v>2432</v>
      </c>
      <c r="L25" s="36"/>
      <c r="M25" s="36"/>
      <c r="N25" s="36"/>
      <c r="O25" s="104"/>
      <c r="P25" s="104"/>
      <c r="Q25" s="104"/>
    </row>
    <row r="26" spans="1:17">
      <c r="A26" s="24"/>
      <c r="B26" s="224"/>
      <c r="C26" s="22"/>
      <c r="D26" s="23"/>
      <c r="E26" s="92">
        <f t="shared" si="2"/>
        <v>0</v>
      </c>
      <c r="F26" s="31"/>
      <c r="G26" s="83">
        <f t="shared" si="3"/>
        <v>0</v>
      </c>
      <c r="H26" s="31"/>
      <c r="I26" s="105">
        <f t="shared" si="4"/>
        <v>0</v>
      </c>
      <c r="J26" s="106">
        <f t="shared" si="5"/>
        <v>0</v>
      </c>
      <c r="K26" s="131">
        <v>2432</v>
      </c>
      <c r="L26" s="36"/>
      <c r="M26" s="36"/>
      <c r="N26" s="36"/>
      <c r="O26" s="104"/>
      <c r="P26" s="104"/>
      <c r="Q26" s="104"/>
    </row>
    <row r="27" spans="1:17">
      <c r="A27" s="24"/>
      <c r="B27" s="224"/>
      <c r="C27" s="22"/>
      <c r="D27" s="23"/>
      <c r="E27" s="92">
        <f t="shared" si="2"/>
        <v>0</v>
      </c>
      <c r="F27" s="31"/>
      <c r="G27" s="83">
        <f t="shared" si="3"/>
        <v>0</v>
      </c>
      <c r="H27" s="31"/>
      <c r="I27" s="105">
        <f t="shared" si="4"/>
        <v>0</v>
      </c>
      <c r="J27" s="106">
        <f t="shared" si="5"/>
        <v>0</v>
      </c>
      <c r="K27" s="131">
        <v>2432</v>
      </c>
      <c r="L27" s="36"/>
      <c r="M27" s="36"/>
      <c r="N27" s="36"/>
      <c r="O27" s="104"/>
      <c r="P27" s="104"/>
      <c r="Q27" s="104"/>
    </row>
    <row r="28" spans="1:17">
      <c r="A28" s="24"/>
      <c r="B28" s="26"/>
      <c r="C28" s="22"/>
      <c r="D28" s="23"/>
      <c r="E28" s="92">
        <f t="shared" si="2"/>
        <v>0</v>
      </c>
      <c r="F28" s="31"/>
      <c r="G28" s="83">
        <f t="shared" si="3"/>
        <v>0</v>
      </c>
      <c r="H28" s="31"/>
      <c r="I28" s="105">
        <f t="shared" si="4"/>
        <v>0</v>
      </c>
      <c r="J28" s="106">
        <f t="shared" si="5"/>
        <v>0</v>
      </c>
      <c r="K28" s="112"/>
      <c r="O28" s="104"/>
      <c r="P28" s="104"/>
      <c r="Q28" s="104"/>
    </row>
    <row r="29" spans="1:17">
      <c r="A29" s="24"/>
      <c r="B29" s="26"/>
      <c r="C29" s="76"/>
      <c r="D29" s="23"/>
      <c r="E29" s="92">
        <f t="shared" si="2"/>
        <v>0</v>
      </c>
      <c r="F29" s="31"/>
      <c r="G29" s="83">
        <f t="shared" si="3"/>
        <v>0</v>
      </c>
      <c r="H29" s="31"/>
      <c r="I29" s="105">
        <f t="shared" si="4"/>
        <v>0</v>
      </c>
      <c r="J29" s="106">
        <f t="shared" si="5"/>
        <v>0</v>
      </c>
      <c r="K29" s="112"/>
      <c r="O29" s="104"/>
      <c r="P29" s="104"/>
      <c r="Q29" s="104"/>
    </row>
    <row r="30" spans="1:17">
      <c r="A30" s="24"/>
      <c r="B30" s="26"/>
      <c r="C30" s="76"/>
      <c r="D30" s="23"/>
      <c r="E30" s="92">
        <f t="shared" si="2"/>
        <v>0</v>
      </c>
      <c r="F30" s="31"/>
      <c r="G30" s="83">
        <f t="shared" si="3"/>
        <v>0</v>
      </c>
      <c r="H30" s="31"/>
      <c r="I30" s="105">
        <f t="shared" si="4"/>
        <v>0</v>
      </c>
      <c r="J30" s="106">
        <f t="shared" si="5"/>
        <v>0</v>
      </c>
      <c r="K30" s="112"/>
      <c r="O30" s="104"/>
      <c r="P30" s="104"/>
      <c r="Q30" s="104"/>
    </row>
    <row r="31" spans="1:17">
      <c r="A31" s="24"/>
      <c r="B31" s="26"/>
      <c r="C31" s="22"/>
      <c r="D31" s="23"/>
      <c r="E31" s="92">
        <f t="shared" si="2"/>
        <v>0</v>
      </c>
      <c r="F31" s="31"/>
      <c r="G31" s="83">
        <f t="shared" si="3"/>
        <v>0</v>
      </c>
      <c r="H31" s="31"/>
      <c r="I31" s="105">
        <f t="shared" si="4"/>
        <v>0</v>
      </c>
      <c r="J31" s="106">
        <f t="shared" si="5"/>
        <v>0</v>
      </c>
      <c r="K31" s="112"/>
      <c r="O31" s="104"/>
      <c r="P31" s="104"/>
      <c r="Q31" s="104"/>
    </row>
    <row r="32" spans="1:17">
      <c r="A32" s="24"/>
      <c r="B32" s="26"/>
      <c r="C32" s="22"/>
      <c r="D32" s="23"/>
      <c r="E32" s="92">
        <f t="shared" si="2"/>
        <v>0</v>
      </c>
      <c r="F32" s="31"/>
      <c r="G32" s="83">
        <f t="shared" si="3"/>
        <v>0</v>
      </c>
      <c r="H32" s="31"/>
      <c r="I32" s="105">
        <f t="shared" si="4"/>
        <v>0</v>
      </c>
      <c r="J32" s="106">
        <f t="shared" si="5"/>
        <v>0</v>
      </c>
      <c r="K32" s="112"/>
      <c r="O32" s="104"/>
      <c r="P32" s="104"/>
      <c r="Q32" s="104"/>
    </row>
    <row r="33" spans="1:18">
      <c r="A33" s="24"/>
      <c r="B33" s="26"/>
      <c r="C33" s="22"/>
      <c r="D33" s="23"/>
      <c r="E33" s="92">
        <f t="shared" si="2"/>
        <v>0</v>
      </c>
      <c r="F33" s="31"/>
      <c r="G33" s="83">
        <f t="shared" si="3"/>
        <v>0</v>
      </c>
      <c r="H33" s="31"/>
      <c r="I33" s="105">
        <f t="shared" si="4"/>
        <v>0</v>
      </c>
      <c r="J33" s="106">
        <f t="shared" si="5"/>
        <v>0</v>
      </c>
      <c r="K33" s="112"/>
      <c r="O33" s="104"/>
      <c r="P33" s="104"/>
      <c r="Q33" s="104"/>
    </row>
    <row r="34" spans="1:18">
      <c r="A34" s="24"/>
      <c r="B34" s="26"/>
      <c r="C34" s="22"/>
      <c r="D34" s="23"/>
      <c r="E34" s="92">
        <f t="shared" si="2"/>
        <v>0</v>
      </c>
      <c r="F34" s="31"/>
      <c r="G34" s="83">
        <f t="shared" si="3"/>
        <v>0</v>
      </c>
      <c r="H34" s="31"/>
      <c r="I34" s="105">
        <f t="shared" si="4"/>
        <v>0</v>
      </c>
      <c r="J34" s="106">
        <f t="shared" si="5"/>
        <v>0</v>
      </c>
      <c r="K34" s="112"/>
      <c r="O34" s="104"/>
      <c r="P34" s="104"/>
      <c r="Q34" s="104"/>
    </row>
    <row r="35" spans="1:18" ht="13.5" thickBot="1">
      <c r="A35" s="24"/>
      <c r="B35" s="26"/>
      <c r="C35" s="22"/>
      <c r="D35" s="23"/>
      <c r="E35" s="92">
        <f t="shared" si="2"/>
        <v>0</v>
      </c>
      <c r="F35" s="31"/>
      <c r="G35" s="83">
        <f t="shared" si="3"/>
        <v>0</v>
      </c>
      <c r="H35" s="31"/>
      <c r="I35" s="105">
        <f t="shared" si="4"/>
        <v>0</v>
      </c>
      <c r="J35" s="106">
        <f t="shared" si="5"/>
        <v>0</v>
      </c>
      <c r="K35" s="129"/>
      <c r="O35" s="104"/>
      <c r="P35" s="104"/>
      <c r="Q35" s="104"/>
    </row>
    <row r="36" spans="1:18" ht="13.5" thickBot="1">
      <c r="A36" s="153" t="s">
        <v>6</v>
      </c>
      <c r="B36" s="154"/>
      <c r="C36" s="154"/>
      <c r="D36" s="156">
        <f>SUM(D5:D35)</f>
        <v>0</v>
      </c>
      <c r="E36" s="156">
        <f>SUM(E8:E35)</f>
        <v>0</v>
      </c>
      <c r="F36" s="156">
        <f t="shared" ref="F36:I36" si="6">SUM(F5:F35)</f>
        <v>0</v>
      </c>
      <c r="G36" s="156">
        <f t="shared" si="6"/>
        <v>0</v>
      </c>
      <c r="H36" s="156">
        <f t="shared" si="6"/>
        <v>0</v>
      </c>
      <c r="I36" s="156">
        <f t="shared" si="6"/>
        <v>0</v>
      </c>
      <c r="J36" s="128">
        <f>SUM(D36+E36+F36+G36+H36+I36+I36)</f>
        <v>0</v>
      </c>
      <c r="K36" s="130">
        <v>2433</v>
      </c>
    </row>
    <row r="37" spans="1:18" ht="13.5" thickBot="1">
      <c r="A37" s="291"/>
      <c r="B37" s="292"/>
      <c r="C37" s="292"/>
      <c r="D37" s="292"/>
      <c r="E37" s="292"/>
      <c r="F37" s="292"/>
      <c r="G37" s="292"/>
      <c r="H37" s="292"/>
      <c r="I37" s="293"/>
    </row>
    <row r="38" spans="1:18" ht="12.75" customHeight="1">
      <c r="A38" s="264" t="s">
        <v>20</v>
      </c>
      <c r="B38" s="265"/>
      <c r="C38" s="265"/>
      <c r="D38" s="265"/>
      <c r="E38" s="265"/>
      <c r="F38" s="265"/>
      <c r="G38" s="265"/>
      <c r="H38" s="265"/>
      <c r="I38" s="266"/>
      <c r="N38" s="286" t="s">
        <v>167</v>
      </c>
      <c r="O38" s="287"/>
      <c r="P38" s="287"/>
      <c r="Q38" s="287"/>
      <c r="R38" s="287"/>
    </row>
    <row r="39" spans="1:18" ht="12.75" customHeight="1" thickBot="1">
      <c r="A39" s="267"/>
      <c r="B39" s="268"/>
      <c r="C39" s="268"/>
      <c r="D39" s="268"/>
      <c r="E39" s="268"/>
      <c r="F39" s="268"/>
      <c r="G39" s="268"/>
      <c r="H39" s="268"/>
      <c r="I39" s="269"/>
      <c r="J39" s="220" t="s">
        <v>153</v>
      </c>
      <c r="K39" s="5" t="s">
        <v>154</v>
      </c>
      <c r="N39" s="87"/>
      <c r="O39" s="87"/>
      <c r="P39" s="87"/>
      <c r="Q39" s="87"/>
      <c r="R39" s="87"/>
    </row>
    <row r="40" spans="1:18">
      <c r="A40" s="21"/>
      <c r="B40" s="26"/>
      <c r="C40" s="22"/>
      <c r="D40" s="23"/>
      <c r="E40" s="94"/>
      <c r="F40" s="23"/>
      <c r="G40" s="94"/>
      <c r="H40" s="23"/>
      <c r="I40" s="186"/>
      <c r="J40" s="31">
        <f>SUM(D40+E40+F40+G40+H40+I40)</f>
        <v>0</v>
      </c>
      <c r="K40" s="188"/>
      <c r="N40" s="88" t="s">
        <v>168</v>
      </c>
      <c r="O40" s="89" t="s">
        <v>171</v>
      </c>
      <c r="P40" s="89" t="s">
        <v>169</v>
      </c>
      <c r="Q40" s="89" t="s">
        <v>170</v>
      </c>
      <c r="R40" s="90" t="s">
        <v>172</v>
      </c>
    </row>
    <row r="41" spans="1:18">
      <c r="A41" s="21"/>
      <c r="B41" s="26"/>
      <c r="C41" s="22"/>
      <c r="D41" s="23"/>
      <c r="E41" s="94"/>
      <c r="F41" s="23"/>
      <c r="G41" s="94"/>
      <c r="H41" s="23"/>
      <c r="I41" s="186"/>
      <c r="J41" s="31">
        <f t="shared" ref="J41:J46" si="7">SUM(D41+E41+F41+G41+H41+I41)</f>
        <v>0</v>
      </c>
      <c r="K41" s="188"/>
    </row>
    <row r="42" spans="1:18">
      <c r="A42" s="21"/>
      <c r="B42" s="26"/>
      <c r="C42" s="22"/>
      <c r="D42" s="23"/>
      <c r="E42" s="94"/>
      <c r="F42" s="23"/>
      <c r="G42" s="94"/>
      <c r="H42" s="23"/>
      <c r="I42" s="186"/>
      <c r="J42" s="31">
        <f t="shared" si="7"/>
        <v>0</v>
      </c>
      <c r="K42" s="188"/>
    </row>
    <row r="43" spans="1:18">
      <c r="A43" s="21"/>
      <c r="B43" s="26"/>
      <c r="C43" s="22"/>
      <c r="D43" s="23"/>
      <c r="E43" s="94"/>
      <c r="F43" s="23"/>
      <c r="G43" s="94"/>
      <c r="H43" s="23"/>
      <c r="I43" s="186"/>
      <c r="J43" s="31">
        <f t="shared" si="7"/>
        <v>0</v>
      </c>
      <c r="K43" s="188"/>
    </row>
    <row r="44" spans="1:18">
      <c r="A44" s="21"/>
      <c r="B44" s="26"/>
      <c r="C44" s="22"/>
      <c r="D44" s="23"/>
      <c r="E44" s="94"/>
      <c r="F44" s="23"/>
      <c r="G44" s="94"/>
      <c r="H44" s="23"/>
      <c r="I44" s="186"/>
      <c r="J44" s="31">
        <f t="shared" si="7"/>
        <v>0</v>
      </c>
      <c r="K44" s="188"/>
    </row>
    <row r="45" spans="1:18" ht="13.5" thickBot="1">
      <c r="A45" s="21"/>
      <c r="B45" s="26"/>
      <c r="C45" s="22"/>
      <c r="D45" s="23"/>
      <c r="E45" s="94"/>
      <c r="F45" s="23"/>
      <c r="G45" s="94"/>
      <c r="H45" s="23"/>
      <c r="I45" s="186"/>
      <c r="J45" s="31">
        <f t="shared" si="7"/>
        <v>0</v>
      </c>
      <c r="K45" s="188"/>
    </row>
    <row r="46" spans="1:18" ht="13.5" thickBot="1">
      <c r="A46" s="153" t="s">
        <v>6</v>
      </c>
      <c r="B46" s="154"/>
      <c r="C46" s="154"/>
      <c r="D46" s="156">
        <f t="shared" ref="D46:I46" si="8">SUM(D40:D45)</f>
        <v>0</v>
      </c>
      <c r="E46" s="156">
        <f t="shared" si="8"/>
        <v>0</v>
      </c>
      <c r="F46" s="156">
        <f t="shared" si="8"/>
        <v>0</v>
      </c>
      <c r="G46" s="156">
        <f t="shared" si="8"/>
        <v>0</v>
      </c>
      <c r="H46" s="156">
        <f t="shared" si="8"/>
        <v>0</v>
      </c>
      <c r="I46" s="156">
        <f t="shared" si="8"/>
        <v>0</v>
      </c>
      <c r="J46" s="187">
        <f t="shared" si="7"/>
        <v>0</v>
      </c>
    </row>
    <row r="47" spans="1:18" ht="13.5" thickBot="1"/>
    <row r="48" spans="1:18" ht="12.75" customHeight="1" thickBot="1">
      <c r="A48" s="264" t="s">
        <v>134</v>
      </c>
      <c r="B48" s="265"/>
      <c r="C48" s="265"/>
      <c r="D48" s="265"/>
      <c r="E48" s="265"/>
      <c r="F48" s="265"/>
      <c r="G48" s="265"/>
      <c r="H48" s="265"/>
      <c r="I48" s="266"/>
    </row>
    <row r="49" spans="1:13" ht="12.75" customHeight="1" thickBot="1">
      <c r="A49" s="267"/>
      <c r="B49" s="268"/>
      <c r="C49" s="268"/>
      <c r="D49" s="268"/>
      <c r="E49" s="268"/>
      <c r="F49" s="268"/>
      <c r="G49" s="268"/>
      <c r="H49" s="268"/>
      <c r="I49" s="269"/>
      <c r="J49" s="219" t="s">
        <v>153</v>
      </c>
      <c r="K49" s="132" t="s">
        <v>154</v>
      </c>
    </row>
    <row r="50" spans="1:13">
      <c r="A50" s="24"/>
      <c r="B50" s="25"/>
      <c r="C50" s="22"/>
      <c r="D50" s="23"/>
      <c r="E50" s="23"/>
      <c r="F50" s="23"/>
      <c r="G50" s="23"/>
      <c r="H50" s="23"/>
      <c r="I50" s="189"/>
      <c r="J50" s="98">
        <f>SUM(D50+E50+F50+G50+H50+I50)</f>
        <v>0</v>
      </c>
      <c r="K50" s="191"/>
    </row>
    <row r="51" spans="1:13">
      <c r="A51" s="24"/>
      <c r="B51" s="25"/>
      <c r="C51" s="22"/>
      <c r="D51" s="23"/>
      <c r="E51" s="23"/>
      <c r="F51" s="23"/>
      <c r="G51" s="23"/>
      <c r="H51" s="23"/>
      <c r="I51" s="189"/>
      <c r="J51" s="31">
        <f t="shared" ref="J51:J56" si="9">SUM(D51+E51+F51+G51+H51+I51)</f>
        <v>0</v>
      </c>
      <c r="K51" s="188"/>
    </row>
    <row r="52" spans="1:13">
      <c r="A52" s="24"/>
      <c r="B52" s="25"/>
      <c r="C52" s="22"/>
      <c r="D52" s="23"/>
      <c r="E52" s="23"/>
      <c r="F52" s="23"/>
      <c r="G52" s="23"/>
      <c r="H52" s="23"/>
      <c r="I52" s="189"/>
      <c r="J52" s="31">
        <f t="shared" si="9"/>
        <v>0</v>
      </c>
      <c r="K52" s="188"/>
    </row>
    <row r="53" spans="1:13">
      <c r="A53" s="24"/>
      <c r="B53" s="25"/>
      <c r="C53" s="22"/>
      <c r="D53" s="23"/>
      <c r="E53" s="23"/>
      <c r="F53" s="23"/>
      <c r="G53" s="23"/>
      <c r="H53" s="23"/>
      <c r="I53" s="189"/>
      <c r="J53" s="31">
        <f>SUM(D53+E53+F53+G53+H53+I53)</f>
        <v>0</v>
      </c>
      <c r="K53" s="188"/>
    </row>
    <row r="54" spans="1:13">
      <c r="A54" s="24"/>
      <c r="B54" s="25"/>
      <c r="C54" s="22"/>
      <c r="D54" s="23"/>
      <c r="E54" s="23"/>
      <c r="F54" s="23"/>
      <c r="G54" s="23"/>
      <c r="H54" s="23"/>
      <c r="I54" s="189"/>
      <c r="J54" s="31">
        <f t="shared" si="9"/>
        <v>0</v>
      </c>
      <c r="K54" s="188"/>
    </row>
    <row r="55" spans="1:13" ht="13.5" thickBot="1">
      <c r="A55" s="24"/>
      <c r="B55" s="25"/>
      <c r="C55" s="22"/>
      <c r="D55" s="23"/>
      <c r="E55" s="23"/>
      <c r="F55" s="23"/>
      <c r="G55" s="23"/>
      <c r="H55" s="23"/>
      <c r="I55" s="189"/>
      <c r="J55" s="31">
        <f t="shared" si="9"/>
        <v>0</v>
      </c>
      <c r="K55" s="188"/>
    </row>
    <row r="56" spans="1:13" ht="13.5" thickBot="1">
      <c r="A56" s="153" t="s">
        <v>6</v>
      </c>
      <c r="B56" s="154"/>
      <c r="C56" s="154"/>
      <c r="D56" s="156">
        <f t="shared" ref="D56:I56" si="10">SUM(D50:D55)</f>
        <v>0</v>
      </c>
      <c r="E56" s="156">
        <f t="shared" si="10"/>
        <v>0</v>
      </c>
      <c r="F56" s="156">
        <f t="shared" si="10"/>
        <v>0</v>
      </c>
      <c r="G56" s="156">
        <f t="shared" si="10"/>
        <v>0</v>
      </c>
      <c r="H56" s="156">
        <f t="shared" si="10"/>
        <v>0</v>
      </c>
      <c r="I56" s="156">
        <f t="shared" si="10"/>
        <v>0</v>
      </c>
      <c r="J56" s="187">
        <f t="shared" si="9"/>
        <v>0</v>
      </c>
      <c r="K56" s="188"/>
    </row>
    <row r="57" spans="1:13" ht="13.5" thickBot="1"/>
    <row r="58" spans="1:13" ht="12.75" customHeight="1" thickBot="1">
      <c r="A58" s="264" t="s">
        <v>132</v>
      </c>
      <c r="B58" s="265"/>
      <c r="C58" s="265"/>
      <c r="D58" s="265"/>
      <c r="E58" s="265"/>
      <c r="F58" s="265"/>
      <c r="G58" s="265"/>
      <c r="H58" s="265"/>
      <c r="I58" s="266"/>
      <c r="L58" s="32"/>
      <c r="M58" s="41"/>
    </row>
    <row r="59" spans="1:13" ht="12.75" customHeight="1" thickBot="1">
      <c r="A59" s="267"/>
      <c r="B59" s="268"/>
      <c r="C59" s="268"/>
      <c r="D59" s="268"/>
      <c r="E59" s="268"/>
      <c r="F59" s="268"/>
      <c r="G59" s="268"/>
      <c r="H59" s="268"/>
      <c r="I59" s="269"/>
      <c r="J59" s="219" t="s">
        <v>153</v>
      </c>
      <c r="K59" s="132" t="s">
        <v>154</v>
      </c>
      <c r="L59" s="32"/>
      <c r="M59" s="41"/>
    </row>
    <row r="60" spans="1:13">
      <c r="A60" s="64"/>
      <c r="B60" s="64"/>
      <c r="C60" s="22"/>
      <c r="D60" s="66"/>
      <c r="E60" s="91"/>
      <c r="F60" s="66"/>
      <c r="G60" s="91"/>
      <c r="H60" s="75"/>
      <c r="I60" s="190"/>
      <c r="J60" s="98">
        <f t="shared" ref="J60:J85" si="11">SUM(D60+E60+F60+G60+H60+I60)</f>
        <v>0</v>
      </c>
      <c r="K60" s="191"/>
      <c r="L60" s="32"/>
      <c r="M60" s="41"/>
    </row>
    <row r="61" spans="1:13">
      <c r="A61" s="64"/>
      <c r="B61" s="64"/>
      <c r="C61" s="22"/>
      <c r="D61" s="66"/>
      <c r="E61" s="91"/>
      <c r="F61" s="66"/>
      <c r="G61" s="91"/>
      <c r="H61" s="75"/>
      <c r="I61" s="190"/>
      <c r="J61" s="31">
        <f t="shared" si="11"/>
        <v>0</v>
      </c>
      <c r="K61" s="188"/>
      <c r="L61" s="32"/>
      <c r="M61" s="41"/>
    </row>
    <row r="62" spans="1:13">
      <c r="A62" s="64"/>
      <c r="B62" s="64"/>
      <c r="C62" s="22"/>
      <c r="D62" s="66"/>
      <c r="E62" s="91"/>
      <c r="F62" s="66"/>
      <c r="G62" s="91"/>
      <c r="H62" s="75"/>
      <c r="I62" s="190"/>
      <c r="J62" s="31">
        <f t="shared" si="11"/>
        <v>0</v>
      </c>
      <c r="K62" s="188"/>
      <c r="L62" s="32"/>
      <c r="M62" s="41"/>
    </row>
    <row r="63" spans="1:13">
      <c r="A63" s="64"/>
      <c r="B63" s="64"/>
      <c r="C63" s="22"/>
      <c r="D63" s="66"/>
      <c r="E63" s="91"/>
      <c r="F63" s="66"/>
      <c r="G63" s="91"/>
      <c r="H63" s="75"/>
      <c r="I63" s="190"/>
      <c r="J63" s="31">
        <f t="shared" si="11"/>
        <v>0</v>
      </c>
      <c r="K63" s="188"/>
      <c r="L63" s="32"/>
      <c r="M63" s="41"/>
    </row>
    <row r="64" spans="1:13">
      <c r="A64" s="64"/>
      <c r="B64" s="64"/>
      <c r="C64" s="22"/>
      <c r="D64" s="66"/>
      <c r="E64" s="91"/>
      <c r="F64" s="66"/>
      <c r="G64" s="91"/>
      <c r="H64" s="75"/>
      <c r="I64" s="190"/>
      <c r="J64" s="31">
        <f t="shared" si="11"/>
        <v>0</v>
      </c>
      <c r="K64" s="188"/>
      <c r="L64" s="32"/>
      <c r="M64" s="41"/>
    </row>
    <row r="65" spans="1:13">
      <c r="A65" s="64"/>
      <c r="B65" s="64"/>
      <c r="C65" s="22"/>
      <c r="D65" s="66"/>
      <c r="E65" s="91"/>
      <c r="F65" s="66"/>
      <c r="G65" s="91"/>
      <c r="H65" s="75"/>
      <c r="I65" s="190"/>
      <c r="J65" s="31">
        <f t="shared" si="11"/>
        <v>0</v>
      </c>
      <c r="K65" s="188"/>
      <c r="L65" s="32"/>
      <c r="M65" s="41"/>
    </row>
    <row r="66" spans="1:13">
      <c r="A66" s="64"/>
      <c r="B66" s="64"/>
      <c r="C66" s="22"/>
      <c r="D66" s="66"/>
      <c r="E66" s="91"/>
      <c r="F66" s="66"/>
      <c r="G66" s="91"/>
      <c r="H66" s="75"/>
      <c r="I66" s="190"/>
      <c r="J66" s="31">
        <f t="shared" si="11"/>
        <v>0</v>
      </c>
      <c r="K66" s="188"/>
      <c r="L66" s="32"/>
      <c r="M66" s="41"/>
    </row>
    <row r="67" spans="1:13">
      <c r="A67" s="64"/>
      <c r="B67" s="64"/>
      <c r="C67" s="22"/>
      <c r="D67" s="66"/>
      <c r="E67" s="91"/>
      <c r="F67" s="66"/>
      <c r="G67" s="91"/>
      <c r="H67" s="75"/>
      <c r="I67" s="190"/>
      <c r="J67" s="31">
        <f t="shared" si="11"/>
        <v>0</v>
      </c>
      <c r="K67" s="188"/>
      <c r="L67" s="32"/>
      <c r="M67" s="41"/>
    </row>
    <row r="68" spans="1:13">
      <c r="A68" s="64"/>
      <c r="B68" s="64"/>
      <c r="C68" s="22"/>
      <c r="D68" s="66"/>
      <c r="E68" s="91"/>
      <c r="F68" s="66"/>
      <c r="G68" s="91"/>
      <c r="H68" s="75"/>
      <c r="I68" s="190"/>
      <c r="J68" s="31">
        <f t="shared" si="11"/>
        <v>0</v>
      </c>
      <c r="K68" s="188"/>
      <c r="L68" s="32"/>
      <c r="M68" s="41"/>
    </row>
    <row r="69" spans="1:13">
      <c r="A69" s="64"/>
      <c r="B69" s="64"/>
      <c r="C69" s="22"/>
      <c r="D69" s="66"/>
      <c r="E69" s="91"/>
      <c r="F69" s="66"/>
      <c r="G69" s="91"/>
      <c r="H69" s="75"/>
      <c r="I69" s="190"/>
      <c r="J69" s="31">
        <f t="shared" si="11"/>
        <v>0</v>
      </c>
      <c r="K69" s="188"/>
      <c r="L69" s="32"/>
      <c r="M69" s="41"/>
    </row>
    <row r="70" spans="1:13">
      <c r="A70" s="64"/>
      <c r="B70" s="64"/>
      <c r="C70" s="22"/>
      <c r="D70" s="66"/>
      <c r="E70" s="91"/>
      <c r="F70" s="66"/>
      <c r="G70" s="91"/>
      <c r="H70" s="75"/>
      <c r="I70" s="190"/>
      <c r="J70" s="31">
        <f t="shared" si="11"/>
        <v>0</v>
      </c>
      <c r="K70" s="188"/>
      <c r="L70" s="32"/>
      <c r="M70" s="41"/>
    </row>
    <row r="71" spans="1:13">
      <c r="A71" s="64"/>
      <c r="B71" s="64"/>
      <c r="C71" s="22"/>
      <c r="D71" s="66"/>
      <c r="E71" s="91"/>
      <c r="F71" s="66"/>
      <c r="G71" s="91"/>
      <c r="H71" s="75"/>
      <c r="I71" s="190"/>
      <c r="J71" s="31">
        <f t="shared" si="11"/>
        <v>0</v>
      </c>
      <c r="K71" s="188"/>
      <c r="L71" s="32"/>
      <c r="M71" s="41"/>
    </row>
    <row r="72" spans="1:13">
      <c r="A72" s="64"/>
      <c r="B72" s="64"/>
      <c r="C72" s="22"/>
      <c r="D72" s="66"/>
      <c r="E72" s="91"/>
      <c r="F72" s="66"/>
      <c r="G72" s="91"/>
      <c r="H72" s="75"/>
      <c r="I72" s="190"/>
      <c r="J72" s="31">
        <f t="shared" si="11"/>
        <v>0</v>
      </c>
      <c r="K72" s="188"/>
      <c r="L72" s="32"/>
      <c r="M72" s="41"/>
    </row>
    <row r="73" spans="1:13">
      <c r="A73" s="64"/>
      <c r="B73" s="64"/>
      <c r="C73" s="22"/>
      <c r="D73" s="66"/>
      <c r="E73" s="91"/>
      <c r="F73" s="66"/>
      <c r="G73" s="91"/>
      <c r="H73" s="75"/>
      <c r="I73" s="190"/>
      <c r="J73" s="31">
        <f t="shared" si="11"/>
        <v>0</v>
      </c>
      <c r="K73" s="188"/>
      <c r="L73" s="32"/>
      <c r="M73" s="41"/>
    </row>
    <row r="74" spans="1:13">
      <c r="A74" s="64"/>
      <c r="B74" s="64"/>
      <c r="C74" s="22"/>
      <c r="D74" s="66"/>
      <c r="E74" s="91"/>
      <c r="F74" s="66"/>
      <c r="G74" s="91"/>
      <c r="H74" s="75"/>
      <c r="I74" s="190"/>
      <c r="J74" s="31">
        <f t="shared" si="11"/>
        <v>0</v>
      </c>
      <c r="K74" s="188"/>
      <c r="L74" s="32"/>
      <c r="M74" s="41"/>
    </row>
    <row r="75" spans="1:13">
      <c r="A75" s="64"/>
      <c r="B75" s="64"/>
      <c r="C75" s="22"/>
      <c r="D75" s="66"/>
      <c r="E75" s="91"/>
      <c r="F75" s="66"/>
      <c r="G75" s="91"/>
      <c r="H75" s="75"/>
      <c r="I75" s="190"/>
      <c r="J75" s="31">
        <f t="shared" si="11"/>
        <v>0</v>
      </c>
      <c r="K75" s="188"/>
      <c r="L75" s="32"/>
      <c r="M75" s="41"/>
    </row>
    <row r="76" spans="1:13">
      <c r="A76" s="64"/>
      <c r="B76" s="64"/>
      <c r="C76" s="22"/>
      <c r="D76" s="66"/>
      <c r="E76" s="91"/>
      <c r="F76" s="66"/>
      <c r="G76" s="91"/>
      <c r="H76" s="75"/>
      <c r="I76" s="190"/>
      <c r="J76" s="31">
        <f t="shared" si="11"/>
        <v>0</v>
      </c>
      <c r="K76" s="188"/>
      <c r="L76" s="32"/>
      <c r="M76" s="41"/>
    </row>
    <row r="77" spans="1:13">
      <c r="A77" s="64"/>
      <c r="B77" s="64"/>
      <c r="C77" s="22"/>
      <c r="D77" s="66"/>
      <c r="E77" s="91"/>
      <c r="F77" s="66"/>
      <c r="G77" s="91"/>
      <c r="H77" s="75"/>
      <c r="I77" s="190"/>
      <c r="J77" s="31">
        <f t="shared" si="11"/>
        <v>0</v>
      </c>
      <c r="K77" s="188"/>
      <c r="L77" s="32"/>
      <c r="M77" s="41"/>
    </row>
    <row r="78" spans="1:13">
      <c r="A78" s="64"/>
      <c r="B78" s="64"/>
      <c r="C78" s="22"/>
      <c r="D78" s="66"/>
      <c r="E78" s="91"/>
      <c r="F78" s="66"/>
      <c r="G78" s="91"/>
      <c r="H78" s="75"/>
      <c r="I78" s="190"/>
      <c r="J78" s="31">
        <f t="shared" si="11"/>
        <v>0</v>
      </c>
      <c r="K78" s="188"/>
      <c r="L78" s="32"/>
      <c r="M78" s="41"/>
    </row>
    <row r="79" spans="1:13">
      <c r="A79" s="64"/>
      <c r="B79" s="64"/>
      <c r="C79" s="22"/>
      <c r="D79" s="66"/>
      <c r="E79" s="91"/>
      <c r="F79" s="66"/>
      <c r="G79" s="91"/>
      <c r="H79" s="75"/>
      <c r="I79" s="190"/>
      <c r="J79" s="31">
        <f t="shared" si="11"/>
        <v>0</v>
      </c>
      <c r="K79" s="188"/>
      <c r="L79" s="32"/>
      <c r="M79" s="41"/>
    </row>
    <row r="80" spans="1:13">
      <c r="A80" s="64"/>
      <c r="B80" s="64"/>
      <c r="C80" s="22"/>
      <c r="D80" s="66"/>
      <c r="E80" s="91"/>
      <c r="F80" s="66"/>
      <c r="G80" s="91"/>
      <c r="H80" s="75"/>
      <c r="I80" s="190"/>
      <c r="J80" s="31">
        <f t="shared" si="11"/>
        <v>0</v>
      </c>
      <c r="K80" s="188"/>
      <c r="L80" s="32"/>
      <c r="M80" s="41"/>
    </row>
    <row r="81" spans="1:13">
      <c r="A81" s="64"/>
      <c r="B81" s="64"/>
      <c r="C81" s="22"/>
      <c r="D81" s="66"/>
      <c r="E81" s="91"/>
      <c r="F81" s="66"/>
      <c r="G81" s="91"/>
      <c r="H81" s="75"/>
      <c r="I81" s="190"/>
      <c r="J81" s="31">
        <f t="shared" si="11"/>
        <v>0</v>
      </c>
      <c r="K81" s="188"/>
      <c r="L81" s="32"/>
      <c r="M81" s="41"/>
    </row>
    <row r="82" spans="1:13">
      <c r="A82" s="64"/>
      <c r="B82" s="64"/>
      <c r="C82" s="22"/>
      <c r="D82" s="66"/>
      <c r="E82" s="91"/>
      <c r="F82" s="66"/>
      <c r="G82" s="91"/>
      <c r="H82" s="75"/>
      <c r="I82" s="190"/>
      <c r="J82" s="31">
        <f t="shared" si="11"/>
        <v>0</v>
      </c>
      <c r="K82" s="188"/>
      <c r="L82" s="32"/>
      <c r="M82" s="41"/>
    </row>
    <row r="83" spans="1:13">
      <c r="A83" s="64"/>
      <c r="B83" s="64"/>
      <c r="C83" s="22"/>
      <c r="D83" s="66"/>
      <c r="E83" s="91"/>
      <c r="F83" s="66"/>
      <c r="G83" s="91"/>
      <c r="H83" s="75"/>
      <c r="I83" s="190"/>
      <c r="J83" s="31">
        <f t="shared" si="11"/>
        <v>0</v>
      </c>
      <c r="K83" s="188"/>
      <c r="L83" s="32"/>
      <c r="M83" s="41"/>
    </row>
    <row r="84" spans="1:13" ht="13.5" thickBot="1">
      <c r="A84" s="64"/>
      <c r="B84" s="64"/>
      <c r="C84" s="22"/>
      <c r="D84" s="66"/>
      <c r="E84" s="91"/>
      <c r="F84" s="66"/>
      <c r="G84" s="91"/>
      <c r="H84" s="75"/>
      <c r="I84" s="190"/>
      <c r="J84" s="31">
        <f t="shared" si="11"/>
        <v>0</v>
      </c>
      <c r="K84" s="188"/>
      <c r="L84" s="32"/>
      <c r="M84" s="41"/>
    </row>
    <row r="85" spans="1:13" ht="13.5" thickBot="1">
      <c r="A85" s="153" t="s">
        <v>6</v>
      </c>
      <c r="B85" s="154"/>
      <c r="C85" s="154"/>
      <c r="D85" s="156">
        <f>SUM(D63:D79)</f>
        <v>0</v>
      </c>
      <c r="E85" s="156">
        <f>SUM(E63:E79)</f>
        <v>0</v>
      </c>
      <c r="F85" s="156">
        <f>SUM(F60:F84)</f>
        <v>0</v>
      </c>
      <c r="G85" s="156">
        <f>SUM(G60:G84)</f>
        <v>0</v>
      </c>
      <c r="H85" s="156">
        <f>SUM(H60:H84)</f>
        <v>0</v>
      </c>
      <c r="I85" s="156">
        <f>SUM(I60:I84)</f>
        <v>0</v>
      </c>
      <c r="J85" s="187">
        <f t="shared" si="11"/>
        <v>0</v>
      </c>
      <c r="K85" s="188"/>
      <c r="L85" s="32"/>
      <c r="M85" s="41"/>
    </row>
  </sheetData>
  <mergeCells count="11">
    <mergeCell ref="N38:R38"/>
    <mergeCell ref="O4:Q4"/>
    <mergeCell ref="A1:C1"/>
    <mergeCell ref="D1:E1"/>
    <mergeCell ref="F1:G1"/>
    <mergeCell ref="H1:I1"/>
    <mergeCell ref="A48:I49"/>
    <mergeCell ref="A58:I59"/>
    <mergeCell ref="A3:I4"/>
    <mergeCell ref="A38:I39"/>
    <mergeCell ref="A37:I37"/>
  </mergeCells>
  <phoneticPr fontId="2" type="noConversion"/>
  <pageMargins left="0.19685039370078741" right="0.19685039370078741" top="0.15748031496062992" bottom="0.19685039370078741" header="0.19685039370078741" footer="0.19685039370078741"/>
  <pageSetup paperSize="9" orientation="landscape" horizontalDpi="400" verticalDpi="400" r:id="rId1"/>
  <headerFooter alignWithMargins="0"/>
  <ignoredErrors>
    <ignoredError sqref="E36" 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>
  <dimension ref="A1:R115"/>
  <sheetViews>
    <sheetView showZeros="0" workbookViewId="0">
      <pane xSplit="10" ySplit="2" topLeftCell="K3" activePane="bottomRight" state="frozen"/>
      <selection pane="topRight" activeCell="I1" sqref="I1"/>
      <selection pane="bottomLeft" activeCell="A3" sqref="A3"/>
      <selection pane="bottomRight" activeCell="K2" sqref="K2:L2"/>
    </sheetView>
  </sheetViews>
  <sheetFormatPr defaultRowHeight="12.75"/>
  <cols>
    <col min="1" max="1" width="7.140625" bestFit="1" customWidth="1"/>
    <col min="2" max="2" width="5.7109375" customWidth="1"/>
    <col min="3" max="3" width="20.5703125" bestFit="1" customWidth="1"/>
    <col min="4" max="4" width="14.7109375" bestFit="1" customWidth="1"/>
    <col min="5" max="5" width="15.28515625" bestFit="1" customWidth="1"/>
    <col min="6" max="6" width="9.7109375" customWidth="1"/>
    <col min="7" max="7" width="15.28515625" bestFit="1" customWidth="1"/>
    <col min="8" max="8" width="9.7109375" customWidth="1"/>
    <col min="9" max="9" width="15.28515625" bestFit="1" customWidth="1"/>
    <col min="10" max="12" width="9.7109375" customWidth="1"/>
    <col min="15" max="15" width="9.7109375" bestFit="1" customWidth="1"/>
    <col min="16" max="16" width="9.140625" style="40" hidden="1" customWidth="1"/>
  </cols>
  <sheetData>
    <row r="1" spans="1:18" ht="15">
      <c r="A1" s="271"/>
      <c r="B1" s="271"/>
      <c r="C1" s="272"/>
      <c r="D1" s="84"/>
      <c r="E1" s="299" t="s">
        <v>0</v>
      </c>
      <c r="F1" s="300"/>
      <c r="G1" s="299" t="s">
        <v>2</v>
      </c>
      <c r="H1" s="300"/>
      <c r="I1" s="299" t="s">
        <v>1</v>
      </c>
      <c r="J1" s="300"/>
      <c r="K1" s="100"/>
      <c r="L1" s="100"/>
    </row>
    <row r="2" spans="1:18" ht="15.75" thickBot="1">
      <c r="A2" s="176" t="s">
        <v>4</v>
      </c>
      <c r="B2" s="176" t="s">
        <v>22</v>
      </c>
      <c r="C2" s="176" t="s">
        <v>5</v>
      </c>
      <c r="D2" s="176" t="s">
        <v>160</v>
      </c>
      <c r="E2" s="194" t="s">
        <v>3</v>
      </c>
      <c r="F2" s="201">
        <v>0.06</v>
      </c>
      <c r="G2" s="194" t="s">
        <v>3</v>
      </c>
      <c r="H2" s="201">
        <v>0.13</v>
      </c>
      <c r="I2" s="194" t="s">
        <v>3</v>
      </c>
      <c r="J2" s="201">
        <v>0.23</v>
      </c>
      <c r="K2" s="294"/>
      <c r="L2" s="295"/>
    </row>
    <row r="3" spans="1:18" ht="21" customHeight="1" thickBot="1">
      <c r="A3" s="264" t="s">
        <v>162</v>
      </c>
      <c r="B3" s="265"/>
      <c r="C3" s="265"/>
      <c r="D3" s="265"/>
      <c r="E3" s="265"/>
      <c r="F3" s="265"/>
      <c r="G3" s="265"/>
      <c r="H3" s="265"/>
      <c r="I3" s="265"/>
      <c r="J3" s="266"/>
      <c r="K3" s="95"/>
      <c r="L3" s="95"/>
      <c r="M3" s="37"/>
      <c r="N3" s="37"/>
      <c r="O3" s="37"/>
      <c r="P3" s="113"/>
      <c r="Q3" s="37"/>
      <c r="R3" s="37"/>
    </row>
    <row r="4" spans="1:18" ht="13.5" customHeight="1" thickBot="1">
      <c r="A4" s="267"/>
      <c r="B4" s="268"/>
      <c r="C4" s="268"/>
      <c r="D4" s="268"/>
      <c r="E4" s="268"/>
      <c r="F4" s="268"/>
      <c r="G4" s="268"/>
      <c r="H4" s="268"/>
      <c r="I4" s="268"/>
      <c r="J4" s="269"/>
      <c r="K4" s="221" t="s">
        <v>153</v>
      </c>
      <c r="L4" s="121" t="s">
        <v>154</v>
      </c>
      <c r="M4" s="37"/>
      <c r="N4" s="37"/>
      <c r="O4" s="37"/>
      <c r="P4" s="113"/>
      <c r="Q4" s="37"/>
      <c r="R4" s="37"/>
    </row>
    <row r="5" spans="1:18">
      <c r="A5" s="21"/>
      <c r="B5" s="26"/>
      <c r="C5" s="22"/>
      <c r="D5" s="22"/>
      <c r="E5" s="31"/>
      <c r="F5" s="92">
        <f>E5*$F$2</f>
        <v>0</v>
      </c>
      <c r="G5" s="31"/>
      <c r="H5" s="83">
        <f>G5*$H$2</f>
        <v>0</v>
      </c>
      <c r="I5" s="31"/>
      <c r="J5" s="105">
        <f>I5*$J$2</f>
        <v>0</v>
      </c>
      <c r="K5" s="119">
        <f>SUM(E5+F5+G5+H5+I5+J5)</f>
        <v>0</v>
      </c>
      <c r="L5" s="120"/>
      <c r="M5" s="114"/>
      <c r="N5" s="114"/>
      <c r="O5" s="115"/>
      <c r="P5" s="116"/>
      <c r="Q5" s="114"/>
      <c r="R5" s="37"/>
    </row>
    <row r="6" spans="1:18">
      <c r="A6" s="21"/>
      <c r="B6" s="26"/>
      <c r="C6" s="22"/>
      <c r="D6" s="22"/>
      <c r="E6" s="31"/>
      <c r="F6" s="92">
        <f t="shared" ref="F6:F21" si="0">E6*$F$2</f>
        <v>0</v>
      </c>
      <c r="G6" s="31"/>
      <c r="H6" s="83">
        <f t="shared" ref="H6:H21" si="1">G6*$H$2</f>
        <v>0</v>
      </c>
      <c r="I6" s="31"/>
      <c r="J6" s="105">
        <f t="shared" ref="J6:J21" si="2">I6*$J$2</f>
        <v>0</v>
      </c>
      <c r="K6" s="106">
        <f t="shared" ref="K6:K22" si="3">SUM(E6+F6+G6+H6+I6+J6)</f>
        <v>0</v>
      </c>
      <c r="L6" s="107"/>
      <c r="M6" s="114"/>
      <c r="N6" s="114"/>
      <c r="O6" s="115"/>
      <c r="P6" s="116"/>
      <c r="Q6" s="114"/>
      <c r="R6" s="37"/>
    </row>
    <row r="7" spans="1:18">
      <c r="A7" s="21"/>
      <c r="B7" s="26"/>
      <c r="C7" s="22"/>
      <c r="D7" s="22"/>
      <c r="E7" s="31"/>
      <c r="F7" s="92">
        <f t="shared" si="0"/>
        <v>0</v>
      </c>
      <c r="G7" s="31"/>
      <c r="H7" s="83">
        <f t="shared" si="1"/>
        <v>0</v>
      </c>
      <c r="I7" s="31"/>
      <c r="J7" s="105">
        <f t="shared" si="2"/>
        <v>0</v>
      </c>
      <c r="K7" s="106">
        <f t="shared" si="3"/>
        <v>0</v>
      </c>
      <c r="L7" s="107"/>
      <c r="M7" s="114"/>
      <c r="N7" s="114"/>
      <c r="O7" s="115"/>
      <c r="P7" s="116"/>
      <c r="Q7" s="114"/>
      <c r="R7" s="37"/>
    </row>
    <row r="8" spans="1:18">
      <c r="A8" s="21"/>
      <c r="B8" s="26"/>
      <c r="C8" s="22"/>
      <c r="D8" s="22"/>
      <c r="E8" s="31"/>
      <c r="F8" s="92">
        <f t="shared" si="0"/>
        <v>0</v>
      </c>
      <c r="G8" s="31"/>
      <c r="H8" s="83">
        <f t="shared" si="1"/>
        <v>0</v>
      </c>
      <c r="I8" s="31"/>
      <c r="J8" s="105">
        <f t="shared" si="2"/>
        <v>0</v>
      </c>
      <c r="K8" s="106">
        <f t="shared" si="3"/>
        <v>0</v>
      </c>
      <c r="L8" s="107"/>
      <c r="M8" s="114"/>
      <c r="N8" s="114"/>
      <c r="O8" s="115"/>
      <c r="P8" s="116"/>
      <c r="Q8" s="114"/>
      <c r="R8" s="37"/>
    </row>
    <row r="9" spans="1:18">
      <c r="A9" s="21"/>
      <c r="B9" s="26"/>
      <c r="C9" s="22"/>
      <c r="D9" s="22"/>
      <c r="E9" s="31"/>
      <c r="F9" s="92">
        <f t="shared" si="0"/>
        <v>0</v>
      </c>
      <c r="G9" s="31"/>
      <c r="H9" s="83">
        <f t="shared" si="1"/>
        <v>0</v>
      </c>
      <c r="I9" s="31"/>
      <c r="J9" s="105">
        <f t="shared" si="2"/>
        <v>0</v>
      </c>
      <c r="K9" s="106">
        <f t="shared" si="3"/>
        <v>0</v>
      </c>
      <c r="L9" s="107"/>
      <c r="M9" s="114"/>
      <c r="N9" s="114"/>
      <c r="O9" s="115"/>
      <c r="P9" s="116"/>
      <c r="Q9" s="114"/>
      <c r="R9" s="37"/>
    </row>
    <row r="10" spans="1:18">
      <c r="A10" s="21"/>
      <c r="B10" s="26"/>
      <c r="C10" s="22"/>
      <c r="D10" s="22"/>
      <c r="E10" s="31"/>
      <c r="F10" s="92">
        <f t="shared" si="0"/>
        <v>0</v>
      </c>
      <c r="G10" s="31"/>
      <c r="H10" s="83">
        <f t="shared" si="1"/>
        <v>0</v>
      </c>
      <c r="I10" s="31"/>
      <c r="J10" s="105">
        <f t="shared" si="2"/>
        <v>0</v>
      </c>
      <c r="K10" s="106">
        <f t="shared" si="3"/>
        <v>0</v>
      </c>
      <c r="L10" s="107"/>
      <c r="M10" s="114"/>
      <c r="N10" s="114"/>
      <c r="O10" s="115"/>
      <c r="P10" s="116"/>
      <c r="Q10" s="114"/>
      <c r="R10" s="37"/>
    </row>
    <row r="11" spans="1:18">
      <c r="A11" s="21"/>
      <c r="B11" s="26"/>
      <c r="C11" s="22"/>
      <c r="D11" s="22"/>
      <c r="E11" s="31"/>
      <c r="F11" s="92">
        <f t="shared" si="0"/>
        <v>0</v>
      </c>
      <c r="G11" s="31"/>
      <c r="H11" s="83">
        <f t="shared" si="1"/>
        <v>0</v>
      </c>
      <c r="I11" s="31"/>
      <c r="J11" s="105">
        <f t="shared" si="2"/>
        <v>0</v>
      </c>
      <c r="K11" s="106">
        <f t="shared" si="3"/>
        <v>0</v>
      </c>
      <c r="L11" s="107"/>
      <c r="M11" s="114"/>
      <c r="N11" s="114"/>
      <c r="O11" s="115"/>
      <c r="P11" s="116"/>
      <c r="Q11" s="114"/>
      <c r="R11" s="37"/>
    </row>
    <row r="12" spans="1:18">
      <c r="A12" s="21"/>
      <c r="B12" s="26"/>
      <c r="C12" s="22"/>
      <c r="D12" s="22"/>
      <c r="E12" s="31"/>
      <c r="F12" s="92">
        <f t="shared" si="0"/>
        <v>0</v>
      </c>
      <c r="G12" s="31"/>
      <c r="H12" s="83">
        <f t="shared" si="1"/>
        <v>0</v>
      </c>
      <c r="I12" s="31"/>
      <c r="J12" s="105">
        <f t="shared" si="2"/>
        <v>0</v>
      </c>
      <c r="K12" s="106">
        <f t="shared" si="3"/>
        <v>0</v>
      </c>
      <c r="L12" s="107"/>
      <c r="M12" s="114"/>
      <c r="N12" s="114"/>
      <c r="O12" s="115"/>
      <c r="P12" s="116"/>
      <c r="Q12" s="114"/>
      <c r="R12" s="37"/>
    </row>
    <row r="13" spans="1:18">
      <c r="A13" s="21"/>
      <c r="B13" s="26"/>
      <c r="C13" s="22"/>
      <c r="D13" s="22"/>
      <c r="E13" s="31"/>
      <c r="F13" s="92">
        <f t="shared" si="0"/>
        <v>0</v>
      </c>
      <c r="G13" s="31"/>
      <c r="H13" s="83">
        <f t="shared" si="1"/>
        <v>0</v>
      </c>
      <c r="I13" s="31"/>
      <c r="J13" s="105">
        <f t="shared" si="2"/>
        <v>0</v>
      </c>
      <c r="K13" s="106">
        <f t="shared" si="3"/>
        <v>0</v>
      </c>
      <c r="L13" s="107"/>
      <c r="M13" s="114"/>
      <c r="N13" s="114"/>
      <c r="O13" s="115"/>
      <c r="P13" s="116"/>
      <c r="Q13" s="114"/>
      <c r="R13" s="37"/>
    </row>
    <row r="14" spans="1:18">
      <c r="A14" s="21"/>
      <c r="B14" s="26"/>
      <c r="C14" s="22"/>
      <c r="D14" s="22"/>
      <c r="E14" s="31"/>
      <c r="F14" s="92">
        <f t="shared" si="0"/>
        <v>0</v>
      </c>
      <c r="G14" s="31"/>
      <c r="H14" s="83">
        <f t="shared" si="1"/>
        <v>0</v>
      </c>
      <c r="I14" s="31"/>
      <c r="J14" s="105">
        <f t="shared" si="2"/>
        <v>0</v>
      </c>
      <c r="K14" s="106">
        <f t="shared" si="3"/>
        <v>0</v>
      </c>
      <c r="L14" s="107"/>
      <c r="M14" s="114"/>
      <c r="N14" s="114"/>
      <c r="O14" s="115"/>
      <c r="P14" s="116"/>
      <c r="Q14" s="114"/>
      <c r="R14" s="37"/>
    </row>
    <row r="15" spans="1:18">
      <c r="A15" s="21"/>
      <c r="B15" s="26"/>
      <c r="C15" s="22"/>
      <c r="D15" s="22"/>
      <c r="E15" s="31"/>
      <c r="F15" s="92">
        <f t="shared" si="0"/>
        <v>0</v>
      </c>
      <c r="G15" s="31"/>
      <c r="H15" s="83">
        <f t="shared" si="1"/>
        <v>0</v>
      </c>
      <c r="I15" s="31"/>
      <c r="J15" s="105">
        <f t="shared" si="2"/>
        <v>0</v>
      </c>
      <c r="K15" s="106">
        <f t="shared" si="3"/>
        <v>0</v>
      </c>
      <c r="L15" s="107"/>
      <c r="M15" s="114"/>
      <c r="N15" s="114"/>
      <c r="O15" s="115"/>
      <c r="P15" s="116"/>
      <c r="Q15" s="114"/>
      <c r="R15" s="37"/>
    </row>
    <row r="16" spans="1:18">
      <c r="A16" s="21"/>
      <c r="B16" s="26"/>
      <c r="C16" s="22"/>
      <c r="D16" s="22"/>
      <c r="E16" s="31"/>
      <c r="F16" s="92">
        <f t="shared" si="0"/>
        <v>0</v>
      </c>
      <c r="G16" s="31"/>
      <c r="H16" s="83">
        <f t="shared" si="1"/>
        <v>0</v>
      </c>
      <c r="I16" s="31"/>
      <c r="J16" s="105">
        <f t="shared" si="2"/>
        <v>0</v>
      </c>
      <c r="K16" s="106">
        <f t="shared" si="3"/>
        <v>0</v>
      </c>
      <c r="L16" s="107"/>
      <c r="M16" s="114"/>
      <c r="N16" s="114"/>
      <c r="O16" s="115"/>
      <c r="P16" s="116"/>
      <c r="Q16" s="114"/>
      <c r="R16" s="37"/>
    </row>
    <row r="17" spans="1:18">
      <c r="A17" s="21"/>
      <c r="B17" s="26"/>
      <c r="C17" s="22"/>
      <c r="D17" s="22"/>
      <c r="E17" s="31"/>
      <c r="F17" s="92">
        <f t="shared" si="0"/>
        <v>0</v>
      </c>
      <c r="G17" s="31"/>
      <c r="H17" s="83">
        <f t="shared" si="1"/>
        <v>0</v>
      </c>
      <c r="I17" s="31"/>
      <c r="J17" s="105">
        <f t="shared" si="2"/>
        <v>0</v>
      </c>
      <c r="K17" s="106">
        <f t="shared" si="3"/>
        <v>0</v>
      </c>
      <c r="L17" s="107"/>
      <c r="M17" s="114"/>
      <c r="N17" s="114"/>
      <c r="O17" s="115"/>
      <c r="P17" s="116"/>
      <c r="Q17" s="114"/>
      <c r="R17" s="37"/>
    </row>
    <row r="18" spans="1:18">
      <c r="A18" s="21"/>
      <c r="B18" s="26"/>
      <c r="C18" s="22"/>
      <c r="D18" s="22"/>
      <c r="E18" s="31"/>
      <c r="F18" s="92">
        <f t="shared" si="0"/>
        <v>0</v>
      </c>
      <c r="G18" s="31"/>
      <c r="H18" s="83">
        <f t="shared" si="1"/>
        <v>0</v>
      </c>
      <c r="I18" s="31"/>
      <c r="J18" s="105">
        <f t="shared" si="2"/>
        <v>0</v>
      </c>
      <c r="K18" s="106">
        <f t="shared" si="3"/>
        <v>0</v>
      </c>
      <c r="L18" s="107"/>
      <c r="M18" s="114"/>
      <c r="N18" s="114"/>
      <c r="O18" s="115"/>
      <c r="P18" s="116"/>
      <c r="Q18" s="114"/>
      <c r="R18" s="37"/>
    </row>
    <row r="19" spans="1:18">
      <c r="A19" s="21"/>
      <c r="B19" s="26"/>
      <c r="C19" s="22"/>
      <c r="D19" s="22"/>
      <c r="E19" s="31"/>
      <c r="F19" s="92">
        <f t="shared" si="0"/>
        <v>0</v>
      </c>
      <c r="G19" s="31"/>
      <c r="H19" s="83">
        <f t="shared" si="1"/>
        <v>0</v>
      </c>
      <c r="I19" s="31"/>
      <c r="J19" s="105">
        <f t="shared" si="2"/>
        <v>0</v>
      </c>
      <c r="K19" s="106">
        <f t="shared" si="3"/>
        <v>0</v>
      </c>
      <c r="L19" s="107"/>
      <c r="M19" s="114"/>
      <c r="N19" s="114"/>
      <c r="O19" s="115"/>
      <c r="P19" s="116"/>
      <c r="Q19" s="114"/>
      <c r="R19" s="37"/>
    </row>
    <row r="20" spans="1:18">
      <c r="A20" s="21"/>
      <c r="B20" s="26"/>
      <c r="C20" s="22"/>
      <c r="D20" s="22"/>
      <c r="E20" s="31"/>
      <c r="F20" s="92">
        <f t="shared" si="0"/>
        <v>0</v>
      </c>
      <c r="G20" s="31"/>
      <c r="H20" s="83">
        <f t="shared" si="1"/>
        <v>0</v>
      </c>
      <c r="I20" s="31"/>
      <c r="J20" s="105">
        <f t="shared" si="2"/>
        <v>0</v>
      </c>
      <c r="K20" s="106">
        <f t="shared" si="3"/>
        <v>0</v>
      </c>
      <c r="L20" s="107"/>
      <c r="M20" s="114"/>
      <c r="N20" s="114"/>
      <c r="O20" s="115"/>
      <c r="P20" s="116"/>
      <c r="Q20" s="114"/>
      <c r="R20" s="37"/>
    </row>
    <row r="21" spans="1:18" ht="13.5" thickBot="1">
      <c r="A21" s="21"/>
      <c r="B21" s="26"/>
      <c r="C21" s="22"/>
      <c r="D21" s="22"/>
      <c r="E21" s="31"/>
      <c r="F21" s="92">
        <f t="shared" si="0"/>
        <v>0</v>
      </c>
      <c r="G21" s="31"/>
      <c r="H21" s="83">
        <f t="shared" si="1"/>
        <v>0</v>
      </c>
      <c r="I21" s="31"/>
      <c r="J21" s="105">
        <f t="shared" si="2"/>
        <v>0</v>
      </c>
      <c r="K21" s="108">
        <f t="shared" si="3"/>
        <v>0</v>
      </c>
      <c r="L21" s="109"/>
      <c r="M21" s="114"/>
      <c r="N21" s="114"/>
      <c r="O21" s="115"/>
      <c r="P21" s="116"/>
      <c r="Q21" s="114"/>
      <c r="R21" s="37"/>
    </row>
    <row r="22" spans="1:18" ht="13.5" thickBot="1">
      <c r="A22" s="296" t="s">
        <v>8</v>
      </c>
      <c r="B22" s="297"/>
      <c r="C22" s="298"/>
      <c r="D22" s="156"/>
      <c r="E22" s="156">
        <f t="shared" ref="E22:J22" si="4">SUM(E5:E21)</f>
        <v>0</v>
      </c>
      <c r="F22" s="156">
        <f t="shared" si="4"/>
        <v>0</v>
      </c>
      <c r="G22" s="156">
        <f t="shared" si="4"/>
        <v>0</v>
      </c>
      <c r="H22" s="156">
        <f t="shared" si="4"/>
        <v>0</v>
      </c>
      <c r="I22" s="156">
        <f t="shared" si="4"/>
        <v>0</v>
      </c>
      <c r="J22" s="156">
        <f t="shared" si="4"/>
        <v>0</v>
      </c>
      <c r="K22" s="128">
        <f t="shared" si="3"/>
        <v>0</v>
      </c>
      <c r="L22" s="118"/>
      <c r="M22" s="115"/>
      <c r="N22" s="115"/>
      <c r="O22" s="115"/>
      <c r="P22" s="116"/>
      <c r="Q22" s="37"/>
      <c r="R22" s="37"/>
    </row>
    <row r="23" spans="1:18">
      <c r="A23" s="200"/>
      <c r="B23" s="200"/>
      <c r="C23" s="200"/>
      <c r="D23" s="200"/>
      <c r="E23" s="117"/>
      <c r="F23" s="117"/>
      <c r="G23" s="117"/>
      <c r="H23" s="117"/>
      <c r="I23" s="117"/>
      <c r="J23" s="117"/>
      <c r="K23" s="70"/>
      <c r="L23" s="117"/>
      <c r="M23" s="115"/>
      <c r="N23" s="115"/>
      <c r="O23" s="115"/>
      <c r="P23" s="116"/>
      <c r="Q23" s="37"/>
      <c r="R23" s="37"/>
    </row>
    <row r="24" spans="1:18">
      <c r="A24" s="199"/>
      <c r="B24" s="196"/>
      <c r="C24" s="196"/>
      <c r="D24" s="196"/>
      <c r="E24" s="198"/>
      <c r="F24" s="198"/>
      <c r="G24" s="198"/>
      <c r="H24" s="198"/>
      <c r="I24" s="198"/>
      <c r="J24" s="198"/>
      <c r="K24" s="70"/>
      <c r="L24" s="117"/>
      <c r="M24" s="115"/>
      <c r="N24" s="115"/>
      <c r="O24" s="115"/>
      <c r="P24" s="116"/>
      <c r="Q24" s="37"/>
      <c r="R24" s="37"/>
    </row>
    <row r="25" spans="1:18">
      <c r="A25" s="196"/>
      <c r="B25" s="196"/>
      <c r="C25" s="196"/>
      <c r="D25" s="196"/>
      <c r="E25" s="198"/>
      <c r="F25" s="198"/>
      <c r="G25" s="198"/>
      <c r="H25" s="198"/>
      <c r="I25" s="198"/>
      <c r="J25" s="198"/>
      <c r="K25" s="70"/>
      <c r="L25" s="117"/>
      <c r="M25" s="32"/>
      <c r="N25" s="32"/>
      <c r="O25" s="32"/>
      <c r="P25" s="41"/>
    </row>
    <row r="26" spans="1:18" ht="15">
      <c r="A26" s="301"/>
      <c r="B26" s="301"/>
      <c r="C26" s="301"/>
      <c r="D26" s="197"/>
      <c r="E26" s="302" t="s">
        <v>0</v>
      </c>
      <c r="F26" s="302"/>
      <c r="G26" s="302" t="s">
        <v>2</v>
      </c>
      <c r="H26" s="302"/>
      <c r="I26" s="302" t="s">
        <v>1</v>
      </c>
      <c r="J26" s="302"/>
      <c r="K26" s="70"/>
      <c r="L26" s="117"/>
      <c r="M26" s="32"/>
      <c r="N26" s="32"/>
      <c r="O26" s="32"/>
      <c r="P26" s="41"/>
    </row>
    <row r="27" spans="1:18" ht="15.75" customHeight="1" thickBot="1">
      <c r="A27" s="195" t="s">
        <v>4</v>
      </c>
      <c r="B27" s="195" t="s">
        <v>22</v>
      </c>
      <c r="C27" s="195" t="s">
        <v>5</v>
      </c>
      <c r="D27" s="195" t="s">
        <v>161</v>
      </c>
      <c r="E27" s="201" t="s">
        <v>3</v>
      </c>
      <c r="F27" s="201">
        <v>0.06</v>
      </c>
      <c r="G27" s="201" t="s">
        <v>3</v>
      </c>
      <c r="H27" s="201">
        <v>0.13</v>
      </c>
      <c r="I27" s="201" t="s">
        <v>3</v>
      </c>
      <c r="J27" s="201">
        <v>0.23</v>
      </c>
      <c r="K27" s="81"/>
      <c r="L27" s="81"/>
      <c r="P27" s="41" t="s">
        <v>42</v>
      </c>
    </row>
    <row r="28" spans="1:18" ht="12.75" customHeight="1" thickBot="1">
      <c r="A28" s="264" t="s">
        <v>163</v>
      </c>
      <c r="B28" s="265"/>
      <c r="C28" s="265"/>
      <c r="D28" s="265"/>
      <c r="E28" s="265"/>
      <c r="F28" s="265"/>
      <c r="G28" s="265"/>
      <c r="H28" s="265"/>
      <c r="I28" s="265"/>
      <c r="J28" s="266"/>
      <c r="K28" s="95"/>
      <c r="L28" s="95"/>
      <c r="P28" s="41" t="s">
        <v>43</v>
      </c>
    </row>
    <row r="29" spans="1:18" ht="13.5" customHeight="1" thickBot="1">
      <c r="A29" s="267"/>
      <c r="B29" s="268"/>
      <c r="C29" s="268"/>
      <c r="D29" s="268"/>
      <c r="E29" s="268"/>
      <c r="F29" s="268"/>
      <c r="G29" s="268"/>
      <c r="H29" s="268"/>
      <c r="I29" s="268"/>
      <c r="J29" s="269"/>
      <c r="K29" s="222" t="s">
        <v>153</v>
      </c>
      <c r="L29" s="122" t="s">
        <v>154</v>
      </c>
      <c r="O29" s="32"/>
      <c r="P29" s="41" t="s">
        <v>44</v>
      </c>
    </row>
    <row r="30" spans="1:18">
      <c r="A30" s="2"/>
      <c r="B30" s="27"/>
      <c r="C30" s="1"/>
      <c r="D30" s="1"/>
      <c r="E30" s="3"/>
      <c r="F30" s="92">
        <f>E30*$F$27</f>
        <v>0</v>
      </c>
      <c r="G30" s="31"/>
      <c r="H30" s="83">
        <f>G30*$H$27</f>
        <v>0</v>
      </c>
      <c r="I30" s="31"/>
      <c r="J30" s="105">
        <f>I30*$J$27</f>
        <v>0</v>
      </c>
      <c r="K30" s="123">
        <f>SUM(E30+F30+G30+H30+I30+J30)</f>
        <v>0</v>
      </c>
      <c r="L30" s="124"/>
      <c r="P30" s="41" t="s">
        <v>45</v>
      </c>
    </row>
    <row r="31" spans="1:18">
      <c r="A31" s="2"/>
      <c r="B31" s="27"/>
      <c r="C31" s="1"/>
      <c r="D31" s="1"/>
      <c r="E31" s="3"/>
      <c r="F31" s="92">
        <f t="shared" ref="F31:F43" si="5">E31*$F$27</f>
        <v>0</v>
      </c>
      <c r="G31" s="3"/>
      <c r="H31" s="83">
        <f t="shared" ref="H31:H43" si="6">G31*$H$27</f>
        <v>0</v>
      </c>
      <c r="I31" s="31"/>
      <c r="J31" s="105">
        <f t="shared" ref="J31:J43" si="7">I31*$J$27</f>
        <v>0</v>
      </c>
      <c r="K31" s="106">
        <f t="shared" ref="K31:K44" si="8">SUM(E31+F31+G31+H31+I31+J31)</f>
        <v>0</v>
      </c>
      <c r="L31" s="125"/>
      <c r="P31" s="41" t="s">
        <v>46</v>
      </c>
    </row>
    <row r="32" spans="1:18">
      <c r="A32" s="21"/>
      <c r="B32" s="26"/>
      <c r="C32" s="1"/>
      <c r="D32" s="1"/>
      <c r="E32" s="23"/>
      <c r="F32" s="92">
        <f t="shared" si="5"/>
        <v>0</v>
      </c>
      <c r="G32" s="23"/>
      <c r="H32" s="83">
        <f t="shared" si="6"/>
        <v>0</v>
      </c>
      <c r="I32" s="31"/>
      <c r="J32" s="105">
        <f t="shared" si="7"/>
        <v>0</v>
      </c>
      <c r="K32" s="106">
        <f t="shared" si="8"/>
        <v>0</v>
      </c>
      <c r="L32" s="110"/>
      <c r="P32" s="41" t="s">
        <v>47</v>
      </c>
    </row>
    <row r="33" spans="1:16">
      <c r="A33" s="21"/>
      <c r="B33" s="26"/>
      <c r="C33" s="1"/>
      <c r="D33" s="1"/>
      <c r="E33" s="23"/>
      <c r="F33" s="92">
        <f t="shared" si="5"/>
        <v>0</v>
      </c>
      <c r="G33" s="23"/>
      <c r="H33" s="83">
        <f t="shared" si="6"/>
        <v>0</v>
      </c>
      <c r="I33" s="31"/>
      <c r="J33" s="105">
        <f t="shared" si="7"/>
        <v>0</v>
      </c>
      <c r="K33" s="106">
        <f t="shared" si="8"/>
        <v>0</v>
      </c>
      <c r="L33" s="110"/>
      <c r="P33" s="41" t="s">
        <v>48</v>
      </c>
    </row>
    <row r="34" spans="1:16">
      <c r="A34" s="21"/>
      <c r="B34" s="26"/>
      <c r="C34" s="1"/>
      <c r="D34" s="1"/>
      <c r="E34" s="23"/>
      <c r="F34" s="92">
        <f t="shared" si="5"/>
        <v>0</v>
      </c>
      <c r="G34" s="23"/>
      <c r="H34" s="83">
        <f t="shared" si="6"/>
        <v>0</v>
      </c>
      <c r="I34" s="31"/>
      <c r="J34" s="105">
        <f t="shared" si="7"/>
        <v>0</v>
      </c>
      <c r="K34" s="106">
        <f t="shared" si="8"/>
        <v>0</v>
      </c>
      <c r="L34" s="110"/>
      <c r="O34" s="32"/>
      <c r="P34" s="41" t="s">
        <v>49</v>
      </c>
    </row>
    <row r="35" spans="1:16">
      <c r="A35" s="21"/>
      <c r="B35" s="26"/>
      <c r="C35" s="1"/>
      <c r="D35" s="1"/>
      <c r="E35" s="23"/>
      <c r="F35" s="92">
        <f t="shared" si="5"/>
        <v>0</v>
      </c>
      <c r="G35" s="23"/>
      <c r="H35" s="83">
        <f t="shared" si="6"/>
        <v>0</v>
      </c>
      <c r="I35" s="31"/>
      <c r="J35" s="105">
        <f t="shared" si="7"/>
        <v>0</v>
      </c>
      <c r="K35" s="106">
        <f t="shared" si="8"/>
        <v>0</v>
      </c>
      <c r="L35" s="110"/>
      <c r="P35" s="41" t="s">
        <v>38</v>
      </c>
    </row>
    <row r="36" spans="1:16">
      <c r="A36" s="21"/>
      <c r="B36" s="26"/>
      <c r="C36" s="1"/>
      <c r="D36" s="1"/>
      <c r="E36" s="23"/>
      <c r="F36" s="92">
        <f t="shared" si="5"/>
        <v>0</v>
      </c>
      <c r="G36" s="23"/>
      <c r="H36" s="83">
        <f t="shared" si="6"/>
        <v>0</v>
      </c>
      <c r="I36" s="31"/>
      <c r="J36" s="105">
        <f t="shared" si="7"/>
        <v>0</v>
      </c>
      <c r="K36" s="106">
        <f t="shared" si="8"/>
        <v>0</v>
      </c>
      <c r="L36" s="110"/>
      <c r="N36">
        <f t="shared" ref="N36:N43" si="9">+I36*23%</f>
        <v>0</v>
      </c>
      <c r="P36" s="41" t="s">
        <v>50</v>
      </c>
    </row>
    <row r="37" spans="1:16">
      <c r="A37" s="21"/>
      <c r="B37" s="26"/>
      <c r="C37" s="1"/>
      <c r="D37" s="1"/>
      <c r="E37" s="23"/>
      <c r="F37" s="92">
        <f t="shared" si="5"/>
        <v>0</v>
      </c>
      <c r="G37" s="23"/>
      <c r="H37" s="83">
        <f t="shared" si="6"/>
        <v>0</v>
      </c>
      <c r="I37" s="31"/>
      <c r="J37" s="105">
        <f t="shared" si="7"/>
        <v>0</v>
      </c>
      <c r="K37" s="106">
        <f t="shared" si="8"/>
        <v>0</v>
      </c>
      <c r="L37" s="110"/>
      <c r="N37">
        <f t="shared" si="9"/>
        <v>0</v>
      </c>
      <c r="P37" s="41" t="s">
        <v>51</v>
      </c>
    </row>
    <row r="38" spans="1:16">
      <c r="A38" s="21"/>
      <c r="B38" s="26"/>
      <c r="C38" s="1"/>
      <c r="D38" s="1"/>
      <c r="E38" s="23"/>
      <c r="F38" s="92">
        <f t="shared" si="5"/>
        <v>0</v>
      </c>
      <c r="G38" s="23"/>
      <c r="H38" s="83">
        <f t="shared" si="6"/>
        <v>0</v>
      </c>
      <c r="I38" s="31"/>
      <c r="J38" s="105">
        <f t="shared" si="7"/>
        <v>0</v>
      </c>
      <c r="K38" s="106">
        <f t="shared" si="8"/>
        <v>0</v>
      </c>
      <c r="L38" s="110"/>
      <c r="N38">
        <f t="shared" si="9"/>
        <v>0</v>
      </c>
      <c r="P38" s="41" t="s">
        <v>52</v>
      </c>
    </row>
    <row r="39" spans="1:16">
      <c r="A39" s="21"/>
      <c r="B39" s="26"/>
      <c r="C39" s="1"/>
      <c r="D39" s="1"/>
      <c r="E39" s="23"/>
      <c r="F39" s="92">
        <f t="shared" si="5"/>
        <v>0</v>
      </c>
      <c r="G39" s="23"/>
      <c r="H39" s="83">
        <f t="shared" si="6"/>
        <v>0</v>
      </c>
      <c r="I39" s="31"/>
      <c r="J39" s="105">
        <f t="shared" si="7"/>
        <v>0</v>
      </c>
      <c r="K39" s="106">
        <f t="shared" si="8"/>
        <v>0</v>
      </c>
      <c r="L39" s="110"/>
      <c r="N39">
        <f t="shared" si="9"/>
        <v>0</v>
      </c>
      <c r="P39" s="41" t="s">
        <v>53</v>
      </c>
    </row>
    <row r="40" spans="1:16">
      <c r="A40" s="21"/>
      <c r="B40" s="26"/>
      <c r="C40" s="1"/>
      <c r="D40" s="1"/>
      <c r="E40" s="23"/>
      <c r="F40" s="92">
        <f t="shared" si="5"/>
        <v>0</v>
      </c>
      <c r="G40" s="23"/>
      <c r="H40" s="83">
        <f t="shared" si="6"/>
        <v>0</v>
      </c>
      <c r="I40" s="31"/>
      <c r="J40" s="105">
        <f t="shared" si="7"/>
        <v>0</v>
      </c>
      <c r="K40" s="106">
        <f t="shared" si="8"/>
        <v>0</v>
      </c>
      <c r="L40" s="110"/>
      <c r="N40">
        <f t="shared" si="9"/>
        <v>0</v>
      </c>
      <c r="P40" s="41" t="s">
        <v>54</v>
      </c>
    </row>
    <row r="41" spans="1:16">
      <c r="A41" s="21"/>
      <c r="B41" s="26"/>
      <c r="C41" s="1"/>
      <c r="D41" s="1"/>
      <c r="E41" s="23"/>
      <c r="F41" s="92">
        <f t="shared" si="5"/>
        <v>0</v>
      </c>
      <c r="G41" s="23"/>
      <c r="H41" s="83">
        <f t="shared" si="6"/>
        <v>0</v>
      </c>
      <c r="I41" s="31"/>
      <c r="J41" s="105">
        <f t="shared" si="7"/>
        <v>0</v>
      </c>
      <c r="K41" s="106">
        <f t="shared" si="8"/>
        <v>0</v>
      </c>
      <c r="L41" s="110"/>
      <c r="N41">
        <f t="shared" si="9"/>
        <v>0</v>
      </c>
      <c r="P41" s="41" t="s">
        <v>55</v>
      </c>
    </row>
    <row r="42" spans="1:16">
      <c r="A42" s="21"/>
      <c r="B42" s="26"/>
      <c r="C42" s="1"/>
      <c r="D42" s="1"/>
      <c r="E42" s="23"/>
      <c r="F42" s="92">
        <f t="shared" si="5"/>
        <v>0</v>
      </c>
      <c r="G42" s="23"/>
      <c r="H42" s="83">
        <f t="shared" si="6"/>
        <v>0</v>
      </c>
      <c r="I42" s="31"/>
      <c r="J42" s="105">
        <f t="shared" si="7"/>
        <v>0</v>
      </c>
      <c r="K42" s="106">
        <f t="shared" si="8"/>
        <v>0</v>
      </c>
      <c r="L42" s="110"/>
      <c r="N42">
        <f t="shared" si="9"/>
        <v>0</v>
      </c>
      <c r="P42" s="41" t="s">
        <v>56</v>
      </c>
    </row>
    <row r="43" spans="1:16" ht="13.5" thickBot="1">
      <c r="A43" s="21"/>
      <c r="B43" s="26"/>
      <c r="C43" s="1"/>
      <c r="D43" s="1"/>
      <c r="E43" s="23"/>
      <c r="F43" s="92">
        <f t="shared" si="5"/>
        <v>0</v>
      </c>
      <c r="G43" s="23"/>
      <c r="H43" s="83">
        <f t="shared" si="6"/>
        <v>0</v>
      </c>
      <c r="I43" s="31"/>
      <c r="J43" s="105">
        <f t="shared" si="7"/>
        <v>0</v>
      </c>
      <c r="K43" s="126">
        <f t="shared" si="8"/>
        <v>0</v>
      </c>
      <c r="L43" s="127"/>
      <c r="N43">
        <f t="shared" si="9"/>
        <v>0</v>
      </c>
      <c r="P43" s="41" t="s">
        <v>57</v>
      </c>
    </row>
    <row r="44" spans="1:16" ht="13.5" thickBot="1">
      <c r="A44" s="296" t="s">
        <v>7</v>
      </c>
      <c r="B44" s="297"/>
      <c r="C44" s="298"/>
      <c r="D44" s="156"/>
      <c r="E44" s="156">
        <f t="shared" ref="E44:J44" si="10">SUM(E30:E43)</f>
        <v>0</v>
      </c>
      <c r="F44" s="156">
        <f t="shared" si="10"/>
        <v>0</v>
      </c>
      <c r="G44" s="156">
        <f t="shared" si="10"/>
        <v>0</v>
      </c>
      <c r="H44" s="156">
        <f t="shared" si="10"/>
        <v>0</v>
      </c>
      <c r="I44" s="156">
        <f t="shared" si="10"/>
        <v>0</v>
      </c>
      <c r="J44" s="156">
        <f t="shared" si="10"/>
        <v>0</v>
      </c>
      <c r="K44" s="128">
        <f t="shared" si="8"/>
        <v>0</v>
      </c>
      <c r="L44" s="133"/>
      <c r="P44" s="41" t="s">
        <v>58</v>
      </c>
    </row>
    <row r="45" spans="1:16">
      <c r="P45" s="41" t="s">
        <v>59</v>
      </c>
    </row>
    <row r="46" spans="1:16">
      <c r="P46" s="41" t="s">
        <v>60</v>
      </c>
    </row>
    <row r="47" spans="1:16">
      <c r="P47" s="41" t="s">
        <v>61</v>
      </c>
    </row>
    <row r="48" spans="1:16">
      <c r="P48" s="41" t="s">
        <v>62</v>
      </c>
    </row>
    <row r="49" spans="16:16">
      <c r="P49" s="41" t="s">
        <v>63</v>
      </c>
    </row>
    <row r="50" spans="16:16">
      <c r="P50" s="41" t="s">
        <v>64</v>
      </c>
    </row>
    <row r="51" spans="16:16">
      <c r="P51" s="41" t="s">
        <v>35</v>
      </c>
    </row>
    <row r="52" spans="16:16">
      <c r="P52" s="41" t="s">
        <v>65</v>
      </c>
    </row>
    <row r="53" spans="16:16">
      <c r="P53" s="41" t="s">
        <v>66</v>
      </c>
    </row>
    <row r="54" spans="16:16">
      <c r="P54" s="41" t="s">
        <v>67</v>
      </c>
    </row>
    <row r="55" spans="16:16">
      <c r="P55" s="41" t="s">
        <v>68</v>
      </c>
    </row>
    <row r="56" spans="16:16">
      <c r="P56" s="41" t="s">
        <v>69</v>
      </c>
    </row>
    <row r="57" spans="16:16">
      <c r="P57" s="41" t="s">
        <v>70</v>
      </c>
    </row>
    <row r="58" spans="16:16">
      <c r="P58" s="41" t="s">
        <v>71</v>
      </c>
    </row>
    <row r="59" spans="16:16">
      <c r="P59" s="41" t="s">
        <v>72</v>
      </c>
    </row>
    <row r="60" spans="16:16">
      <c r="P60" s="41" t="s">
        <v>73</v>
      </c>
    </row>
    <row r="61" spans="16:16">
      <c r="P61" s="41" t="s">
        <v>74</v>
      </c>
    </row>
    <row r="62" spans="16:16">
      <c r="P62" s="41" t="s">
        <v>75</v>
      </c>
    </row>
    <row r="63" spans="16:16">
      <c r="P63" s="41" t="s">
        <v>76</v>
      </c>
    </row>
    <row r="64" spans="16:16">
      <c r="P64" s="41"/>
    </row>
    <row r="65" spans="16:16">
      <c r="P65" s="41" t="s">
        <v>77</v>
      </c>
    </row>
    <row r="66" spans="16:16">
      <c r="P66" s="41" t="s">
        <v>31</v>
      </c>
    </row>
    <row r="67" spans="16:16">
      <c r="P67" s="41" t="s">
        <v>78</v>
      </c>
    </row>
    <row r="68" spans="16:16">
      <c r="P68" s="41" t="s">
        <v>79</v>
      </c>
    </row>
    <row r="69" spans="16:16">
      <c r="P69" s="41" t="s">
        <v>41</v>
      </c>
    </row>
    <row r="70" spans="16:16">
      <c r="P70" s="41" t="s">
        <v>80</v>
      </c>
    </row>
    <row r="71" spans="16:16">
      <c r="P71" s="41" t="s">
        <v>81</v>
      </c>
    </row>
    <row r="72" spans="16:16">
      <c r="P72" s="41" t="s">
        <v>82</v>
      </c>
    </row>
    <row r="73" spans="16:16">
      <c r="P73" s="41" t="s">
        <v>32</v>
      </c>
    </row>
    <row r="74" spans="16:16">
      <c r="P74" s="41"/>
    </row>
    <row r="75" spans="16:16">
      <c r="P75" s="41" t="s">
        <v>83</v>
      </c>
    </row>
    <row r="76" spans="16:16">
      <c r="P76" s="41" t="s">
        <v>84</v>
      </c>
    </row>
    <row r="77" spans="16:16">
      <c r="P77" s="41" t="s">
        <v>85</v>
      </c>
    </row>
    <row r="78" spans="16:16">
      <c r="P78" s="41"/>
    </row>
    <row r="79" spans="16:16">
      <c r="P79" s="41" t="s">
        <v>86</v>
      </c>
    </row>
    <row r="80" spans="16:16">
      <c r="P80" s="41" t="s">
        <v>39</v>
      </c>
    </row>
    <row r="81" spans="16:16">
      <c r="P81" s="41" t="s">
        <v>87</v>
      </c>
    </row>
    <row r="82" spans="16:16">
      <c r="P82" s="41" t="s">
        <v>88</v>
      </c>
    </row>
    <row r="83" spans="16:16">
      <c r="P83" s="41" t="s">
        <v>89</v>
      </c>
    </row>
    <row r="84" spans="16:16">
      <c r="P84" s="41" t="s">
        <v>90</v>
      </c>
    </row>
    <row r="85" spans="16:16">
      <c r="P85" s="41" t="s">
        <v>91</v>
      </c>
    </row>
    <row r="86" spans="16:16">
      <c r="P86" s="41" t="s">
        <v>92</v>
      </c>
    </row>
    <row r="87" spans="16:16">
      <c r="P87" s="41" t="s">
        <v>34</v>
      </c>
    </row>
    <row r="88" spans="16:16">
      <c r="P88" s="41" t="s">
        <v>93</v>
      </c>
    </row>
    <row r="89" spans="16:16">
      <c r="P89" s="41" t="s">
        <v>84</v>
      </c>
    </row>
    <row r="90" spans="16:16">
      <c r="P90" s="41" t="s">
        <v>94</v>
      </c>
    </row>
    <row r="91" spans="16:16">
      <c r="P91" s="41" t="s">
        <v>95</v>
      </c>
    </row>
    <row r="92" spans="16:16">
      <c r="P92" s="41" t="s">
        <v>96</v>
      </c>
    </row>
    <row r="93" spans="16:16">
      <c r="P93" s="41" t="s">
        <v>40</v>
      </c>
    </row>
    <row r="94" spans="16:16">
      <c r="P94" s="41" t="s">
        <v>97</v>
      </c>
    </row>
    <row r="95" spans="16:16">
      <c r="P95" s="41" t="s">
        <v>98</v>
      </c>
    </row>
    <row r="96" spans="16:16">
      <c r="P96" s="41" t="s">
        <v>99</v>
      </c>
    </row>
    <row r="97" spans="16:16">
      <c r="P97" s="41" t="s">
        <v>100</v>
      </c>
    </row>
    <row r="98" spans="16:16">
      <c r="P98" s="41" t="s">
        <v>101</v>
      </c>
    </row>
    <row r="99" spans="16:16">
      <c r="P99" s="41" t="s">
        <v>102</v>
      </c>
    </row>
    <row r="100" spans="16:16">
      <c r="P100" s="41" t="s">
        <v>103</v>
      </c>
    </row>
    <row r="101" spans="16:16">
      <c r="P101" s="41" t="s">
        <v>104</v>
      </c>
    </row>
    <row r="102" spans="16:16">
      <c r="P102" s="41" t="s">
        <v>105</v>
      </c>
    </row>
    <row r="103" spans="16:16">
      <c r="P103" s="41" t="s">
        <v>106</v>
      </c>
    </row>
    <row r="104" spans="16:16">
      <c r="P104" s="41" t="s">
        <v>107</v>
      </c>
    </row>
    <row r="105" spans="16:16">
      <c r="P105" s="41" t="s">
        <v>108</v>
      </c>
    </row>
    <row r="106" spans="16:16">
      <c r="P106" s="41" t="s">
        <v>109</v>
      </c>
    </row>
    <row r="107" spans="16:16">
      <c r="P107" s="41" t="s">
        <v>110</v>
      </c>
    </row>
    <row r="108" spans="16:16">
      <c r="P108" s="41" t="s">
        <v>111</v>
      </c>
    </row>
    <row r="109" spans="16:16">
      <c r="P109" s="41" t="s">
        <v>112</v>
      </c>
    </row>
    <row r="110" spans="16:16">
      <c r="P110" s="41" t="s">
        <v>113</v>
      </c>
    </row>
    <row r="111" spans="16:16">
      <c r="P111" s="41" t="s">
        <v>114</v>
      </c>
    </row>
    <row r="112" spans="16:16">
      <c r="P112" s="41" t="s">
        <v>115</v>
      </c>
    </row>
    <row r="113" spans="16:16">
      <c r="P113" s="41" t="s">
        <v>37</v>
      </c>
    </row>
    <row r="114" spans="16:16">
      <c r="P114" s="41" t="s">
        <v>116</v>
      </c>
    </row>
    <row r="115" spans="16:16">
      <c r="P115" s="41" t="s">
        <v>33</v>
      </c>
    </row>
  </sheetData>
  <mergeCells count="13">
    <mergeCell ref="K2:L2"/>
    <mergeCell ref="A44:C44"/>
    <mergeCell ref="A28:J29"/>
    <mergeCell ref="A1:C1"/>
    <mergeCell ref="E1:F1"/>
    <mergeCell ref="G1:H1"/>
    <mergeCell ref="I1:J1"/>
    <mergeCell ref="A3:J4"/>
    <mergeCell ref="A22:C22"/>
    <mergeCell ref="A26:C26"/>
    <mergeCell ref="E26:F26"/>
    <mergeCell ref="G26:H26"/>
    <mergeCell ref="I26:J26"/>
  </mergeCells>
  <phoneticPr fontId="2" type="noConversion"/>
  <pageMargins left="0.2" right="0.2" top="0.3" bottom="0.2" header="0.2" footer="0.2"/>
  <pageSetup paperSize="9" orientation="portrait" horizontalDpi="400" verticalDpi="4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N66"/>
  <sheetViews>
    <sheetView workbookViewId="0">
      <pane ySplit="2" topLeftCell="A69" activePane="bottomLeft" state="frozenSplit"/>
      <selection activeCell="L58" sqref="L58"/>
      <selection pane="bottomLeft" activeCell="L2" sqref="L2:M2"/>
    </sheetView>
  </sheetViews>
  <sheetFormatPr defaultRowHeight="12.75"/>
  <cols>
    <col min="1" max="1" width="6.7109375" customWidth="1"/>
    <col min="2" max="2" width="5.7109375" customWidth="1"/>
    <col min="3" max="3" width="23.7109375" bestFit="1" customWidth="1"/>
    <col min="4" max="4" width="19" customWidth="1"/>
    <col min="5" max="5" width="15.28515625" bestFit="1" customWidth="1"/>
    <col min="6" max="6" width="9.7109375" customWidth="1"/>
    <col min="7" max="7" width="15.28515625" bestFit="1" customWidth="1"/>
    <col min="8" max="8" width="9.7109375" customWidth="1"/>
    <col min="9" max="9" width="15.28515625" bestFit="1" customWidth="1"/>
    <col min="10" max="11" width="9.85546875" customWidth="1"/>
  </cols>
  <sheetData>
    <row r="1" spans="1:14" ht="15">
      <c r="A1" s="271"/>
      <c r="B1" s="271"/>
      <c r="C1" s="272"/>
      <c r="D1" s="84"/>
      <c r="E1" s="308" t="s">
        <v>0</v>
      </c>
      <c r="F1" s="308"/>
      <c r="G1" s="308" t="s">
        <v>2</v>
      </c>
      <c r="H1" s="308"/>
      <c r="I1" s="308" t="s">
        <v>1</v>
      </c>
      <c r="J1" s="308"/>
      <c r="K1" s="307" t="s">
        <v>135</v>
      </c>
    </row>
    <row r="2" spans="1:14" ht="15.75" thickBot="1">
      <c r="A2" s="176" t="s">
        <v>4</v>
      </c>
      <c r="B2" s="176" t="s">
        <v>22</v>
      </c>
      <c r="C2" s="176" t="s">
        <v>5</v>
      </c>
      <c r="D2" s="176" t="s">
        <v>159</v>
      </c>
      <c r="E2" s="202" t="s">
        <v>3</v>
      </c>
      <c r="F2" s="202">
        <v>0.06</v>
      </c>
      <c r="G2" s="202" t="s">
        <v>3</v>
      </c>
      <c r="H2" s="202">
        <v>0.13</v>
      </c>
      <c r="I2" s="202" t="s">
        <v>3</v>
      </c>
      <c r="J2" s="202">
        <v>0.23</v>
      </c>
      <c r="K2" s="307"/>
      <c r="L2" s="303"/>
      <c r="M2" s="295"/>
    </row>
    <row r="3" spans="1:14" ht="12.75" customHeight="1">
      <c r="A3" s="264" t="s">
        <v>19</v>
      </c>
      <c r="B3" s="265"/>
      <c r="C3" s="265"/>
      <c r="D3" s="265"/>
      <c r="E3" s="304"/>
      <c r="F3" s="304"/>
      <c r="G3" s="304"/>
      <c r="H3" s="304"/>
      <c r="I3" s="304"/>
      <c r="J3" s="304"/>
      <c r="K3" s="305"/>
    </row>
    <row r="4" spans="1:14" ht="12.75" customHeight="1">
      <c r="A4" s="306"/>
      <c r="B4" s="304"/>
      <c r="C4" s="304"/>
      <c r="D4" s="304"/>
      <c r="E4" s="304"/>
      <c r="F4" s="304"/>
      <c r="G4" s="304"/>
      <c r="H4" s="304"/>
      <c r="I4" s="304"/>
      <c r="J4" s="304"/>
      <c r="K4" s="305"/>
    </row>
    <row r="5" spans="1:14">
      <c r="A5" s="24"/>
      <c r="B5" s="25"/>
      <c r="C5" s="71"/>
      <c r="D5" s="22"/>
      <c r="E5" s="23"/>
      <c r="F5" s="92">
        <f>E5*$F$2</f>
        <v>0</v>
      </c>
      <c r="G5" s="31"/>
      <c r="H5" s="83">
        <f>G5*$H$2</f>
        <v>0</v>
      </c>
      <c r="I5" s="31"/>
      <c r="J5" s="105">
        <f>I5*$J$2</f>
        <v>0</v>
      </c>
      <c r="K5" s="78"/>
    </row>
    <row r="6" spans="1:14">
      <c r="A6" s="24"/>
      <c r="B6" s="25"/>
      <c r="C6" s="71"/>
      <c r="D6" s="22"/>
      <c r="E6" s="23"/>
      <c r="F6" s="92">
        <f t="shared" ref="F6:F57" si="0">E6*$F$2</f>
        <v>0</v>
      </c>
      <c r="G6" s="31"/>
      <c r="H6" s="83">
        <f t="shared" ref="H6:H57" si="1">G6*$H$2</f>
        <v>0</v>
      </c>
      <c r="I6" s="31"/>
      <c r="J6" s="105">
        <f t="shared" ref="J6:J20" si="2">I6*0.23</f>
        <v>0</v>
      </c>
      <c r="K6" s="78"/>
    </row>
    <row r="7" spans="1:14">
      <c r="A7" s="24"/>
      <c r="B7" s="25"/>
      <c r="C7" s="71"/>
      <c r="D7" s="22"/>
      <c r="E7" s="31"/>
      <c r="F7" s="92">
        <f t="shared" si="0"/>
        <v>0</v>
      </c>
      <c r="G7" s="31"/>
      <c r="H7" s="83">
        <f t="shared" si="1"/>
        <v>0</v>
      </c>
      <c r="I7" s="31"/>
      <c r="J7" s="105">
        <f t="shared" si="2"/>
        <v>0</v>
      </c>
      <c r="K7" s="78"/>
    </row>
    <row r="8" spans="1:14">
      <c r="A8" s="24"/>
      <c r="B8" s="25"/>
      <c r="C8" s="71"/>
      <c r="D8" s="22"/>
      <c r="E8" s="23"/>
      <c r="F8" s="92">
        <f t="shared" si="0"/>
        <v>0</v>
      </c>
      <c r="G8" s="31"/>
      <c r="H8" s="83">
        <f t="shared" si="1"/>
        <v>0</v>
      </c>
      <c r="I8" s="31"/>
      <c r="J8" s="105">
        <f t="shared" si="2"/>
        <v>0</v>
      </c>
      <c r="K8" s="78"/>
    </row>
    <row r="9" spans="1:14">
      <c r="A9" s="24"/>
      <c r="B9" s="25"/>
      <c r="C9" s="71"/>
      <c r="D9" s="22"/>
      <c r="E9" s="31"/>
      <c r="F9" s="92">
        <f t="shared" si="0"/>
        <v>0</v>
      </c>
      <c r="G9" s="31"/>
      <c r="H9" s="83">
        <f t="shared" si="1"/>
        <v>0</v>
      </c>
      <c r="I9" s="31"/>
      <c r="J9" s="105">
        <f t="shared" si="2"/>
        <v>0</v>
      </c>
      <c r="K9" s="78"/>
      <c r="L9" s="37"/>
      <c r="M9" s="37"/>
      <c r="N9" s="37"/>
    </row>
    <row r="10" spans="1:14">
      <c r="A10" s="24"/>
      <c r="B10" s="25"/>
      <c r="C10" s="71"/>
      <c r="D10" s="22"/>
      <c r="E10" s="31"/>
      <c r="F10" s="92">
        <f t="shared" si="0"/>
        <v>0</v>
      </c>
      <c r="G10" s="31"/>
      <c r="H10" s="83">
        <f t="shared" si="1"/>
        <v>0</v>
      </c>
      <c r="I10" s="31"/>
      <c r="J10" s="105">
        <f t="shared" si="2"/>
        <v>0</v>
      </c>
      <c r="K10" s="78"/>
    </row>
    <row r="11" spans="1:14">
      <c r="A11" s="24"/>
      <c r="B11" s="25"/>
      <c r="C11" s="71"/>
      <c r="D11" s="22"/>
      <c r="E11" s="31"/>
      <c r="F11" s="92">
        <f t="shared" si="0"/>
        <v>0</v>
      </c>
      <c r="G11" s="31"/>
      <c r="H11" s="83">
        <f t="shared" si="1"/>
        <v>0</v>
      </c>
      <c r="I11" s="31"/>
      <c r="J11" s="105">
        <f t="shared" si="2"/>
        <v>0</v>
      </c>
      <c r="K11" s="78"/>
    </row>
    <row r="12" spans="1:14">
      <c r="A12" s="24"/>
      <c r="B12" s="25"/>
      <c r="C12" s="71"/>
      <c r="D12" s="22"/>
      <c r="E12" s="31"/>
      <c r="F12" s="92">
        <f t="shared" si="0"/>
        <v>0</v>
      </c>
      <c r="G12" s="31"/>
      <c r="H12" s="83">
        <f t="shared" si="1"/>
        <v>0</v>
      </c>
      <c r="I12" s="31"/>
      <c r="J12" s="105">
        <f t="shared" si="2"/>
        <v>0</v>
      </c>
      <c r="K12" s="78"/>
    </row>
    <row r="13" spans="1:14">
      <c r="A13" s="24"/>
      <c r="B13" s="25"/>
      <c r="C13" s="71"/>
      <c r="D13" s="22"/>
      <c r="E13" s="31"/>
      <c r="F13" s="92">
        <f t="shared" si="0"/>
        <v>0</v>
      </c>
      <c r="G13" s="31"/>
      <c r="H13" s="83">
        <f t="shared" si="1"/>
        <v>0</v>
      </c>
      <c r="I13" s="31"/>
      <c r="J13" s="105">
        <f t="shared" si="2"/>
        <v>0</v>
      </c>
      <c r="K13" s="78"/>
    </row>
    <row r="14" spans="1:14">
      <c r="A14" s="24"/>
      <c r="B14" s="25"/>
      <c r="C14" s="71"/>
      <c r="D14" s="22"/>
      <c r="E14" s="31"/>
      <c r="F14" s="92">
        <f t="shared" si="0"/>
        <v>0</v>
      </c>
      <c r="G14" s="31"/>
      <c r="H14" s="83">
        <f t="shared" si="1"/>
        <v>0</v>
      </c>
      <c r="I14" s="31"/>
      <c r="J14" s="105">
        <f t="shared" si="2"/>
        <v>0</v>
      </c>
      <c r="K14" s="78"/>
    </row>
    <row r="15" spans="1:14">
      <c r="A15" s="24"/>
      <c r="B15" s="25"/>
      <c r="C15" s="22"/>
      <c r="D15" s="22"/>
      <c r="E15" s="31"/>
      <c r="F15" s="92">
        <f t="shared" si="0"/>
        <v>0</v>
      </c>
      <c r="G15" s="31"/>
      <c r="H15" s="83">
        <f t="shared" si="1"/>
        <v>0</v>
      </c>
      <c r="I15" s="31"/>
      <c r="J15" s="105">
        <f t="shared" si="2"/>
        <v>0</v>
      </c>
      <c r="K15" s="78"/>
    </row>
    <row r="16" spans="1:14">
      <c r="A16" s="24"/>
      <c r="B16" s="25"/>
      <c r="C16" s="22"/>
      <c r="D16" s="22"/>
      <c r="E16" s="31"/>
      <c r="F16" s="92">
        <f t="shared" si="0"/>
        <v>0</v>
      </c>
      <c r="G16" s="31"/>
      <c r="H16" s="83">
        <f t="shared" si="1"/>
        <v>0</v>
      </c>
      <c r="I16" s="31"/>
      <c r="J16" s="105">
        <f t="shared" si="2"/>
        <v>0</v>
      </c>
      <c r="K16" s="78"/>
    </row>
    <row r="17" spans="1:11">
      <c r="A17" s="24"/>
      <c r="B17" s="25"/>
      <c r="C17" s="22"/>
      <c r="D17" s="22"/>
      <c r="E17" s="31"/>
      <c r="F17" s="92">
        <f t="shared" si="0"/>
        <v>0</v>
      </c>
      <c r="G17" s="31"/>
      <c r="H17" s="83">
        <f t="shared" si="1"/>
        <v>0</v>
      </c>
      <c r="I17" s="31"/>
      <c r="J17" s="105">
        <f t="shared" si="2"/>
        <v>0</v>
      </c>
      <c r="K17" s="78"/>
    </row>
    <row r="18" spans="1:11">
      <c r="A18" s="24"/>
      <c r="B18" s="25"/>
      <c r="C18" s="76"/>
      <c r="D18" s="22"/>
      <c r="E18" s="23"/>
      <c r="F18" s="92">
        <f t="shared" si="0"/>
        <v>0</v>
      </c>
      <c r="G18" s="31"/>
      <c r="H18" s="83">
        <f t="shared" si="1"/>
        <v>0</v>
      </c>
      <c r="I18" s="31"/>
      <c r="J18" s="105">
        <f t="shared" si="2"/>
        <v>0</v>
      </c>
      <c r="K18" s="78"/>
    </row>
    <row r="19" spans="1:11">
      <c r="A19" s="24"/>
      <c r="B19" s="25"/>
      <c r="C19" s="76"/>
      <c r="D19" s="22"/>
      <c r="E19" s="23"/>
      <c r="F19" s="92">
        <f t="shared" si="0"/>
        <v>0</v>
      </c>
      <c r="G19" s="31"/>
      <c r="H19" s="83">
        <f t="shared" si="1"/>
        <v>0</v>
      </c>
      <c r="I19" s="31"/>
      <c r="J19" s="105">
        <f t="shared" si="2"/>
        <v>0</v>
      </c>
      <c r="K19" s="78"/>
    </row>
    <row r="20" spans="1:11">
      <c r="A20" s="24"/>
      <c r="B20" s="25"/>
      <c r="C20" s="77"/>
      <c r="D20" s="22"/>
      <c r="E20" s="31"/>
      <c r="F20" s="92">
        <f t="shared" si="0"/>
        <v>0</v>
      </c>
      <c r="G20" s="31"/>
      <c r="H20" s="83">
        <f t="shared" si="1"/>
        <v>0</v>
      </c>
      <c r="I20" s="31"/>
      <c r="J20" s="105">
        <f t="shared" si="2"/>
        <v>0</v>
      </c>
      <c r="K20" s="78"/>
    </row>
    <row r="21" spans="1:11">
      <c r="A21" s="24"/>
      <c r="B21" s="25"/>
      <c r="C21" s="77"/>
      <c r="D21" s="22"/>
      <c r="E21" s="31"/>
      <c r="F21" s="92">
        <f t="shared" si="0"/>
        <v>0</v>
      </c>
      <c r="G21" s="31"/>
      <c r="H21" s="83">
        <f t="shared" si="1"/>
        <v>0</v>
      </c>
      <c r="I21" s="31"/>
      <c r="J21" s="105">
        <f>I21*$J$2</f>
        <v>0</v>
      </c>
      <c r="K21" s="23"/>
    </row>
    <row r="22" spans="1:11">
      <c r="A22" s="24"/>
      <c r="B22" s="25"/>
      <c r="C22" s="71"/>
      <c r="D22" s="22"/>
      <c r="E22" s="31"/>
      <c r="F22" s="92">
        <f t="shared" si="0"/>
        <v>0</v>
      </c>
      <c r="G22" s="31"/>
      <c r="H22" s="83">
        <f t="shared" si="1"/>
        <v>0</v>
      </c>
      <c r="I22" s="31"/>
      <c r="J22" s="105">
        <f t="shared" ref="J22:J57" si="3">I22*$J$2</f>
        <v>0</v>
      </c>
      <c r="K22" s="78"/>
    </row>
    <row r="23" spans="1:11">
      <c r="A23" s="24"/>
      <c r="B23" s="25"/>
      <c r="C23" s="77"/>
      <c r="D23" s="22"/>
      <c r="E23" s="31"/>
      <c r="F23" s="92">
        <f t="shared" si="0"/>
        <v>0</v>
      </c>
      <c r="G23" s="31"/>
      <c r="H23" s="83">
        <f t="shared" si="1"/>
        <v>0</v>
      </c>
      <c r="I23" s="31"/>
      <c r="J23" s="105">
        <f t="shared" si="3"/>
        <v>0</v>
      </c>
      <c r="K23" s="78"/>
    </row>
    <row r="24" spans="1:11">
      <c r="A24" s="24"/>
      <c r="B24" s="25"/>
      <c r="C24" s="77"/>
      <c r="D24" s="22"/>
      <c r="E24" s="31"/>
      <c r="F24" s="92">
        <f t="shared" si="0"/>
        <v>0</v>
      </c>
      <c r="G24" s="31"/>
      <c r="H24" s="83">
        <f t="shared" si="1"/>
        <v>0</v>
      </c>
      <c r="I24" s="31"/>
      <c r="J24" s="105">
        <f t="shared" si="3"/>
        <v>0</v>
      </c>
      <c r="K24" s="78"/>
    </row>
    <row r="25" spans="1:11">
      <c r="A25" s="24"/>
      <c r="B25" s="25"/>
      <c r="C25" s="77"/>
      <c r="D25" s="22"/>
      <c r="E25" s="31"/>
      <c r="F25" s="92">
        <f t="shared" si="0"/>
        <v>0</v>
      </c>
      <c r="G25" s="31"/>
      <c r="H25" s="83">
        <f t="shared" si="1"/>
        <v>0</v>
      </c>
      <c r="I25" s="31"/>
      <c r="J25" s="105">
        <f t="shared" si="3"/>
        <v>0</v>
      </c>
      <c r="K25" s="78"/>
    </row>
    <row r="26" spans="1:11">
      <c r="A26" s="24"/>
      <c r="B26" s="25"/>
      <c r="C26" s="77"/>
      <c r="D26" s="22"/>
      <c r="E26" s="31"/>
      <c r="F26" s="92">
        <f t="shared" si="0"/>
        <v>0</v>
      </c>
      <c r="G26" s="31"/>
      <c r="H26" s="83">
        <f t="shared" si="1"/>
        <v>0</v>
      </c>
      <c r="I26" s="31"/>
      <c r="J26" s="105">
        <f t="shared" si="3"/>
        <v>0</v>
      </c>
      <c r="K26" s="78"/>
    </row>
    <row r="27" spans="1:11">
      <c r="A27" s="24"/>
      <c r="B27" s="25"/>
      <c r="C27" s="77"/>
      <c r="D27" s="22"/>
      <c r="E27" s="31"/>
      <c r="F27" s="92">
        <f t="shared" si="0"/>
        <v>0</v>
      </c>
      <c r="G27" s="31"/>
      <c r="H27" s="83">
        <f t="shared" si="1"/>
        <v>0</v>
      </c>
      <c r="I27" s="31"/>
      <c r="J27" s="105">
        <f t="shared" si="3"/>
        <v>0</v>
      </c>
      <c r="K27" s="78"/>
    </row>
    <row r="28" spans="1:11">
      <c r="A28" s="24"/>
      <c r="B28" s="25"/>
      <c r="C28" s="77"/>
      <c r="D28" s="22"/>
      <c r="E28" s="31"/>
      <c r="F28" s="92">
        <f t="shared" si="0"/>
        <v>0</v>
      </c>
      <c r="G28" s="31"/>
      <c r="H28" s="83">
        <f t="shared" si="1"/>
        <v>0</v>
      </c>
      <c r="I28" s="31"/>
      <c r="J28" s="105">
        <f t="shared" si="3"/>
        <v>0</v>
      </c>
      <c r="K28" s="78"/>
    </row>
    <row r="29" spans="1:11">
      <c r="A29" s="24"/>
      <c r="B29" s="25"/>
      <c r="C29" s="77"/>
      <c r="D29" s="22"/>
      <c r="E29" s="31"/>
      <c r="F29" s="92">
        <f t="shared" si="0"/>
        <v>0</v>
      </c>
      <c r="G29" s="31"/>
      <c r="H29" s="83">
        <f t="shared" si="1"/>
        <v>0</v>
      </c>
      <c r="I29" s="31"/>
      <c r="J29" s="105">
        <f t="shared" si="3"/>
        <v>0</v>
      </c>
      <c r="K29" s="78"/>
    </row>
    <row r="30" spans="1:11">
      <c r="A30" s="24"/>
      <c r="B30" s="25"/>
      <c r="C30" s="76"/>
      <c r="D30" s="22"/>
      <c r="E30" s="23"/>
      <c r="F30" s="92">
        <f t="shared" si="0"/>
        <v>0</v>
      </c>
      <c r="G30" s="31"/>
      <c r="H30" s="83">
        <f t="shared" si="1"/>
        <v>0</v>
      </c>
      <c r="I30" s="31"/>
      <c r="J30" s="105">
        <f t="shared" si="3"/>
        <v>0</v>
      </c>
      <c r="K30" s="78"/>
    </row>
    <row r="31" spans="1:11">
      <c r="A31" s="24"/>
      <c r="B31" s="25"/>
      <c r="C31" s="76"/>
      <c r="D31" s="22"/>
      <c r="E31" s="23"/>
      <c r="F31" s="92">
        <f t="shared" si="0"/>
        <v>0</v>
      </c>
      <c r="G31" s="31"/>
      <c r="H31" s="83">
        <f t="shared" si="1"/>
        <v>0</v>
      </c>
      <c r="I31" s="31"/>
      <c r="J31" s="105">
        <f t="shared" si="3"/>
        <v>0</v>
      </c>
      <c r="K31" s="78"/>
    </row>
    <row r="32" spans="1:11">
      <c r="A32" s="24"/>
      <c r="B32" s="25"/>
      <c r="C32" s="22"/>
      <c r="D32" s="22"/>
      <c r="E32" s="31"/>
      <c r="F32" s="92">
        <f t="shared" si="0"/>
        <v>0</v>
      </c>
      <c r="G32" s="31"/>
      <c r="H32" s="83">
        <f t="shared" si="1"/>
        <v>0</v>
      </c>
      <c r="I32" s="31"/>
      <c r="J32" s="105">
        <f t="shared" si="3"/>
        <v>0</v>
      </c>
      <c r="K32" s="78"/>
    </row>
    <row r="33" spans="1:11">
      <c r="A33" s="24"/>
      <c r="B33" s="25"/>
      <c r="C33" s="76"/>
      <c r="D33" s="22"/>
      <c r="E33" s="23"/>
      <c r="F33" s="92">
        <f t="shared" si="0"/>
        <v>0</v>
      </c>
      <c r="G33" s="31"/>
      <c r="H33" s="83">
        <f t="shared" si="1"/>
        <v>0</v>
      </c>
      <c r="I33" s="31"/>
      <c r="J33" s="105">
        <f t="shared" si="3"/>
        <v>0</v>
      </c>
      <c r="K33" s="78"/>
    </row>
    <row r="34" spans="1:11">
      <c r="A34" s="24"/>
      <c r="B34" s="25"/>
      <c r="C34" s="76"/>
      <c r="D34" s="22"/>
      <c r="E34" s="23"/>
      <c r="F34" s="92">
        <f t="shared" si="0"/>
        <v>0</v>
      </c>
      <c r="G34" s="31"/>
      <c r="H34" s="83">
        <f t="shared" si="1"/>
        <v>0</v>
      </c>
      <c r="I34" s="31"/>
      <c r="J34" s="105">
        <f t="shared" si="3"/>
        <v>0</v>
      </c>
      <c r="K34" s="78"/>
    </row>
    <row r="35" spans="1:11">
      <c r="A35" s="24"/>
      <c r="B35" s="25"/>
      <c r="C35" s="22"/>
      <c r="D35" s="22"/>
      <c r="E35" s="31"/>
      <c r="F35" s="92">
        <f t="shared" si="0"/>
        <v>0</v>
      </c>
      <c r="G35" s="31"/>
      <c r="H35" s="83">
        <f t="shared" si="1"/>
        <v>0</v>
      </c>
      <c r="I35" s="31"/>
      <c r="J35" s="105">
        <f t="shared" si="3"/>
        <v>0</v>
      </c>
      <c r="K35" s="78"/>
    </row>
    <row r="36" spans="1:11">
      <c r="A36" s="24"/>
      <c r="B36" s="25"/>
      <c r="C36" s="22"/>
      <c r="D36" s="22"/>
      <c r="E36" s="31"/>
      <c r="F36" s="92">
        <f t="shared" si="0"/>
        <v>0</v>
      </c>
      <c r="G36" s="31"/>
      <c r="H36" s="83">
        <f t="shared" si="1"/>
        <v>0</v>
      </c>
      <c r="I36" s="31"/>
      <c r="J36" s="105">
        <f t="shared" si="3"/>
        <v>0</v>
      </c>
      <c r="K36" s="78"/>
    </row>
    <row r="37" spans="1:11">
      <c r="A37" s="24"/>
      <c r="B37" s="25"/>
      <c r="C37" s="22"/>
      <c r="D37" s="22"/>
      <c r="E37" s="31"/>
      <c r="F37" s="92">
        <f t="shared" si="0"/>
        <v>0</v>
      </c>
      <c r="G37" s="31"/>
      <c r="H37" s="83">
        <f t="shared" si="1"/>
        <v>0</v>
      </c>
      <c r="I37" s="31"/>
      <c r="J37" s="105">
        <f t="shared" si="3"/>
        <v>0</v>
      </c>
      <c r="K37" s="78"/>
    </row>
    <row r="38" spans="1:11">
      <c r="A38" s="24"/>
      <c r="B38" s="25"/>
      <c r="C38" s="77"/>
      <c r="D38" s="22"/>
      <c r="E38" s="31"/>
      <c r="F38" s="92">
        <f t="shared" si="0"/>
        <v>0</v>
      </c>
      <c r="G38" s="31"/>
      <c r="H38" s="83">
        <f t="shared" si="1"/>
        <v>0</v>
      </c>
      <c r="I38" s="31"/>
      <c r="J38" s="105">
        <f t="shared" si="3"/>
        <v>0</v>
      </c>
      <c r="K38" s="78"/>
    </row>
    <row r="39" spans="1:11">
      <c r="A39" s="24"/>
      <c r="B39" s="25"/>
      <c r="C39" s="77"/>
      <c r="D39" s="22"/>
      <c r="E39" s="31"/>
      <c r="F39" s="92">
        <f t="shared" si="0"/>
        <v>0</v>
      </c>
      <c r="G39" s="31"/>
      <c r="H39" s="83">
        <f t="shared" si="1"/>
        <v>0</v>
      </c>
      <c r="I39" s="31"/>
      <c r="J39" s="105">
        <f t="shared" si="3"/>
        <v>0</v>
      </c>
      <c r="K39" s="78"/>
    </row>
    <row r="40" spans="1:11">
      <c r="A40" s="24"/>
      <c r="B40" s="25"/>
      <c r="C40" s="77"/>
      <c r="D40" s="22"/>
      <c r="E40" s="31"/>
      <c r="F40" s="92">
        <f t="shared" si="0"/>
        <v>0</v>
      </c>
      <c r="G40" s="31"/>
      <c r="H40" s="83">
        <f t="shared" si="1"/>
        <v>0</v>
      </c>
      <c r="I40" s="31"/>
      <c r="J40" s="105">
        <f t="shared" si="3"/>
        <v>0</v>
      </c>
      <c r="K40" s="78"/>
    </row>
    <row r="41" spans="1:11" ht="15">
      <c r="A41" s="24"/>
      <c r="B41" s="25"/>
      <c r="C41" s="77"/>
      <c r="D41" s="22"/>
      <c r="E41" s="31"/>
      <c r="F41" s="92">
        <f t="shared" si="0"/>
        <v>0</v>
      </c>
      <c r="G41" s="216"/>
      <c r="H41" s="83">
        <f t="shared" si="1"/>
        <v>0</v>
      </c>
      <c r="I41" s="216"/>
      <c r="J41" s="105">
        <f t="shared" si="3"/>
        <v>0</v>
      </c>
      <c r="K41" s="78"/>
    </row>
    <row r="42" spans="1:11">
      <c r="A42" s="24"/>
      <c r="B42" s="25"/>
      <c r="C42" s="22"/>
      <c r="D42" s="22"/>
      <c r="E42" s="31"/>
      <c r="F42" s="92">
        <f t="shared" si="0"/>
        <v>0</v>
      </c>
      <c r="G42" s="31"/>
      <c r="H42" s="83">
        <f t="shared" si="1"/>
        <v>0</v>
      </c>
      <c r="I42" s="31"/>
      <c r="J42" s="105">
        <f t="shared" si="3"/>
        <v>0</v>
      </c>
      <c r="K42" s="78"/>
    </row>
    <row r="43" spans="1:11">
      <c r="A43" s="24"/>
      <c r="B43" s="25"/>
      <c r="C43" s="76"/>
      <c r="D43" s="22"/>
      <c r="E43" s="23"/>
      <c r="F43" s="92">
        <f t="shared" si="0"/>
        <v>0</v>
      </c>
      <c r="G43" s="31"/>
      <c r="H43" s="83">
        <f t="shared" si="1"/>
        <v>0</v>
      </c>
      <c r="I43" s="31"/>
      <c r="J43" s="105">
        <f t="shared" si="3"/>
        <v>0</v>
      </c>
      <c r="K43" s="78"/>
    </row>
    <row r="44" spans="1:11">
      <c r="A44" s="24"/>
      <c r="B44" s="25"/>
      <c r="C44" s="76"/>
      <c r="D44" s="22"/>
      <c r="E44" s="31"/>
      <c r="F44" s="92">
        <f t="shared" si="0"/>
        <v>0</v>
      </c>
      <c r="G44" s="31"/>
      <c r="H44" s="83">
        <f t="shared" si="1"/>
        <v>0</v>
      </c>
      <c r="I44" s="31"/>
      <c r="J44" s="105">
        <f t="shared" si="3"/>
        <v>0</v>
      </c>
      <c r="K44" s="78"/>
    </row>
    <row r="45" spans="1:11">
      <c r="A45" s="24"/>
      <c r="B45" s="25"/>
      <c r="C45" s="22"/>
      <c r="D45" s="22"/>
      <c r="E45" s="31"/>
      <c r="F45" s="92">
        <f t="shared" si="0"/>
        <v>0</v>
      </c>
      <c r="G45" s="31"/>
      <c r="H45" s="83">
        <f t="shared" si="1"/>
        <v>0</v>
      </c>
      <c r="I45" s="31"/>
      <c r="J45" s="105">
        <f t="shared" si="3"/>
        <v>0</v>
      </c>
      <c r="K45" s="78"/>
    </row>
    <row r="46" spans="1:11">
      <c r="A46" s="24"/>
      <c r="B46" s="25"/>
      <c r="C46" s="22"/>
      <c r="D46" s="22"/>
      <c r="E46" s="31"/>
      <c r="F46" s="92">
        <f t="shared" si="0"/>
        <v>0</v>
      </c>
      <c r="G46" s="31"/>
      <c r="H46" s="83">
        <f t="shared" si="1"/>
        <v>0</v>
      </c>
      <c r="I46" s="31"/>
      <c r="J46" s="105">
        <f t="shared" si="3"/>
        <v>0</v>
      </c>
      <c r="K46" s="78"/>
    </row>
    <row r="47" spans="1:11">
      <c r="A47" s="24"/>
      <c r="B47" s="25"/>
      <c r="C47" s="22"/>
      <c r="D47" s="22"/>
      <c r="E47" s="23"/>
      <c r="F47" s="92">
        <f t="shared" si="0"/>
        <v>0</v>
      </c>
      <c r="G47" s="31"/>
      <c r="H47" s="83">
        <f t="shared" si="1"/>
        <v>0</v>
      </c>
      <c r="I47" s="31"/>
      <c r="J47" s="105">
        <f t="shared" si="3"/>
        <v>0</v>
      </c>
      <c r="K47" s="78"/>
    </row>
    <row r="48" spans="1:11">
      <c r="A48" s="24"/>
      <c r="B48" s="25"/>
      <c r="C48" s="22"/>
      <c r="D48" s="22"/>
      <c r="E48" s="31"/>
      <c r="F48" s="92">
        <f t="shared" si="0"/>
        <v>0</v>
      </c>
      <c r="G48" s="31"/>
      <c r="H48" s="83">
        <f t="shared" si="1"/>
        <v>0</v>
      </c>
      <c r="I48" s="31"/>
      <c r="J48" s="105">
        <f t="shared" si="3"/>
        <v>0</v>
      </c>
      <c r="K48" s="78"/>
    </row>
    <row r="49" spans="1:14">
      <c r="A49" s="24"/>
      <c r="B49" s="25"/>
      <c r="C49" s="76"/>
      <c r="D49" s="22"/>
      <c r="E49" s="31"/>
      <c r="F49" s="92">
        <f t="shared" si="0"/>
        <v>0</v>
      </c>
      <c r="G49" s="31"/>
      <c r="H49" s="83">
        <f t="shared" si="1"/>
        <v>0</v>
      </c>
      <c r="I49" s="31"/>
      <c r="J49" s="105">
        <f t="shared" si="3"/>
        <v>0</v>
      </c>
      <c r="K49" s="78"/>
      <c r="L49" s="37"/>
      <c r="M49" s="37"/>
      <c r="N49" s="37"/>
    </row>
    <row r="50" spans="1:14">
      <c r="A50" s="24"/>
      <c r="B50" s="25"/>
      <c r="C50" s="76"/>
      <c r="D50" s="22"/>
      <c r="E50" s="31"/>
      <c r="F50" s="92">
        <f t="shared" si="0"/>
        <v>0</v>
      </c>
      <c r="G50" s="31"/>
      <c r="H50" s="83">
        <f t="shared" si="1"/>
        <v>0</v>
      </c>
      <c r="I50" s="31"/>
      <c r="J50" s="105">
        <f t="shared" si="3"/>
        <v>0</v>
      </c>
      <c r="K50" s="78"/>
    </row>
    <row r="51" spans="1:14">
      <c r="A51" s="24"/>
      <c r="B51" s="25"/>
      <c r="C51" s="76"/>
      <c r="D51" s="22"/>
      <c r="E51" s="23"/>
      <c r="F51" s="92">
        <f t="shared" si="0"/>
        <v>0</v>
      </c>
      <c r="G51" s="31"/>
      <c r="H51" s="83">
        <f t="shared" si="1"/>
        <v>0</v>
      </c>
      <c r="I51" s="31"/>
      <c r="J51" s="105">
        <f t="shared" si="3"/>
        <v>0</v>
      </c>
      <c r="K51" s="78"/>
    </row>
    <row r="52" spans="1:14">
      <c r="A52" s="24"/>
      <c r="B52" s="25"/>
      <c r="C52" s="76"/>
      <c r="D52" s="22"/>
      <c r="E52" s="23"/>
      <c r="F52" s="92">
        <f t="shared" si="0"/>
        <v>0</v>
      </c>
      <c r="G52" s="31"/>
      <c r="H52" s="83">
        <f t="shared" si="1"/>
        <v>0</v>
      </c>
      <c r="I52" s="31"/>
      <c r="J52" s="105">
        <f t="shared" si="3"/>
        <v>0</v>
      </c>
      <c r="K52" s="78"/>
    </row>
    <row r="53" spans="1:14">
      <c r="A53" s="24"/>
      <c r="B53" s="25"/>
      <c r="C53" s="76"/>
      <c r="D53" s="22"/>
      <c r="E53" s="23"/>
      <c r="F53" s="92">
        <f t="shared" si="0"/>
        <v>0</v>
      </c>
      <c r="G53" s="31"/>
      <c r="H53" s="83">
        <f t="shared" si="1"/>
        <v>0</v>
      </c>
      <c r="I53" s="31"/>
      <c r="J53" s="105">
        <f t="shared" si="3"/>
        <v>0</v>
      </c>
      <c r="K53" s="78"/>
    </row>
    <row r="54" spans="1:14">
      <c r="A54" s="24"/>
      <c r="B54" s="25"/>
      <c r="C54" s="76"/>
      <c r="D54" s="22"/>
      <c r="E54" s="23"/>
      <c r="F54" s="92">
        <f t="shared" si="0"/>
        <v>0</v>
      </c>
      <c r="G54" s="31"/>
      <c r="H54" s="83">
        <f t="shared" si="1"/>
        <v>0</v>
      </c>
      <c r="I54" s="31"/>
      <c r="J54" s="105">
        <f t="shared" si="3"/>
        <v>0</v>
      </c>
      <c r="K54" s="78"/>
    </row>
    <row r="55" spans="1:14">
      <c r="A55" s="24"/>
      <c r="B55" s="25"/>
      <c r="C55" s="76"/>
      <c r="D55" s="22"/>
      <c r="E55" s="31"/>
      <c r="F55" s="92">
        <f t="shared" si="0"/>
        <v>0</v>
      </c>
      <c r="G55" s="31"/>
      <c r="H55" s="83">
        <f t="shared" si="1"/>
        <v>0</v>
      </c>
      <c r="I55" s="31"/>
      <c r="J55" s="105">
        <f t="shared" si="3"/>
        <v>0</v>
      </c>
      <c r="K55" s="78"/>
    </row>
    <row r="56" spans="1:14">
      <c r="A56" s="24"/>
      <c r="B56" s="25"/>
      <c r="C56" s="22"/>
      <c r="D56" s="22"/>
      <c r="E56" s="31"/>
      <c r="F56" s="92">
        <f t="shared" si="0"/>
        <v>0</v>
      </c>
      <c r="G56" s="31"/>
      <c r="H56" s="83">
        <f t="shared" si="1"/>
        <v>0</v>
      </c>
      <c r="I56" s="31"/>
      <c r="J56" s="105">
        <f t="shared" si="3"/>
        <v>0</v>
      </c>
      <c r="K56" s="78"/>
    </row>
    <row r="57" spans="1:14" ht="13.5" thickBot="1">
      <c r="A57" s="24"/>
      <c r="B57" s="25"/>
      <c r="C57" s="22"/>
      <c r="D57" s="22"/>
      <c r="E57" s="23"/>
      <c r="F57" s="92">
        <f t="shared" si="0"/>
        <v>0</v>
      </c>
      <c r="G57" s="31"/>
      <c r="H57" s="83">
        <f t="shared" si="1"/>
        <v>0</v>
      </c>
      <c r="I57" s="31"/>
      <c r="J57" s="105">
        <f t="shared" si="3"/>
        <v>0</v>
      </c>
      <c r="K57" s="78"/>
    </row>
    <row r="58" spans="1:14" ht="12.75" customHeight="1" thickBot="1">
      <c r="A58" s="153" t="s">
        <v>6</v>
      </c>
      <c r="B58" s="154"/>
      <c r="C58" s="154"/>
      <c r="D58" s="156"/>
      <c r="E58" s="156">
        <f t="shared" ref="E58:K58" si="4">SUM(E5:E57)</f>
        <v>0</v>
      </c>
      <c r="F58" s="156">
        <f t="shared" si="4"/>
        <v>0</v>
      </c>
      <c r="G58" s="156">
        <f t="shared" si="4"/>
        <v>0</v>
      </c>
      <c r="H58" s="156">
        <f t="shared" si="4"/>
        <v>0</v>
      </c>
      <c r="I58" s="156">
        <f t="shared" si="4"/>
        <v>0</v>
      </c>
      <c r="J58" s="156">
        <f t="shared" si="4"/>
        <v>0</v>
      </c>
      <c r="K58" s="156">
        <f t="shared" si="4"/>
        <v>0</v>
      </c>
    </row>
    <row r="59" spans="1:14">
      <c r="A59" s="67"/>
      <c r="B59" s="68"/>
      <c r="C59" s="69"/>
      <c r="D59" s="69"/>
      <c r="E59" s="70"/>
      <c r="F59" s="70"/>
      <c r="G59" s="70"/>
      <c r="H59" s="70"/>
      <c r="I59" s="70"/>
      <c r="J59" s="70"/>
      <c r="K59" s="70"/>
    </row>
    <row r="60" spans="1:14">
      <c r="A60" s="67"/>
      <c r="B60" s="68"/>
      <c r="C60" s="69"/>
      <c r="D60" s="69"/>
      <c r="E60" s="70"/>
      <c r="F60" s="70"/>
      <c r="G60" s="70"/>
      <c r="H60" s="70"/>
      <c r="I60" s="70"/>
      <c r="J60" s="70"/>
      <c r="K60" s="70"/>
    </row>
    <row r="61" spans="1:14">
      <c r="A61" s="67"/>
      <c r="B61" s="68"/>
      <c r="C61" s="69"/>
      <c r="D61" s="69"/>
      <c r="E61" s="70"/>
      <c r="F61" s="70"/>
      <c r="G61" s="70"/>
      <c r="H61" s="70"/>
      <c r="I61" s="70"/>
      <c r="J61" s="70"/>
      <c r="K61" s="70"/>
    </row>
    <row r="62" spans="1:14">
      <c r="A62" s="67"/>
      <c r="B62" s="68"/>
      <c r="C62" s="69"/>
      <c r="D62" s="69"/>
      <c r="E62" s="70"/>
      <c r="F62" s="70"/>
      <c r="G62" s="70"/>
      <c r="H62" s="70"/>
      <c r="I62" s="70"/>
      <c r="J62" s="70"/>
      <c r="K62" s="70"/>
    </row>
    <row r="63" spans="1:14">
      <c r="A63" s="67"/>
      <c r="B63" s="68"/>
      <c r="C63" s="69"/>
      <c r="D63" s="69"/>
      <c r="E63" s="70"/>
      <c r="F63" s="70"/>
      <c r="G63" s="70"/>
      <c r="H63" s="70"/>
      <c r="I63" s="70"/>
      <c r="J63" s="70"/>
      <c r="K63" s="70"/>
    </row>
    <row r="64" spans="1:14">
      <c r="A64" s="67"/>
      <c r="B64" s="68"/>
      <c r="C64" s="69"/>
      <c r="D64" s="69"/>
      <c r="E64" s="70"/>
      <c r="F64" s="70"/>
      <c r="G64" s="70"/>
      <c r="H64" s="70"/>
      <c r="I64" s="70"/>
      <c r="J64" s="70"/>
      <c r="K64" s="70"/>
    </row>
    <row r="65" spans="1:11">
      <c r="A65" s="67"/>
      <c r="B65" s="68"/>
      <c r="C65" s="69"/>
      <c r="D65" s="69"/>
      <c r="E65" s="70"/>
      <c r="F65" s="70"/>
      <c r="G65" s="70"/>
      <c r="H65" s="70"/>
      <c r="I65" s="70"/>
      <c r="J65" s="70"/>
      <c r="K65" s="70"/>
    </row>
    <row r="66" spans="1:11">
      <c r="A66" s="61"/>
      <c r="B66" s="61"/>
      <c r="C66" s="62"/>
      <c r="D66" s="62"/>
      <c r="E66" s="63"/>
      <c r="F66" s="63"/>
      <c r="G66" s="63"/>
      <c r="H66" s="63"/>
      <c r="I66" s="63"/>
      <c r="J66" s="63"/>
      <c r="K66" s="63"/>
    </row>
  </sheetData>
  <mergeCells count="7">
    <mergeCell ref="L2:M2"/>
    <mergeCell ref="A3:K4"/>
    <mergeCell ref="K1:K2"/>
    <mergeCell ref="A1:C1"/>
    <mergeCell ref="E1:F1"/>
    <mergeCell ref="G1:H1"/>
    <mergeCell ref="I1:J1"/>
  </mergeCells>
  <phoneticPr fontId="2" type="noConversion"/>
  <pageMargins left="0.2" right="0.2" top="0.32" bottom="0.2" header="0.2" footer="0.2"/>
  <pageSetup paperSize="9" orientation="portrait" horizontalDpi="400" verticalDpi="4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K51"/>
  <sheetViews>
    <sheetView workbookViewId="0">
      <pane xSplit="9" ySplit="2" topLeftCell="J39" activePane="bottomRight" state="frozen"/>
      <selection pane="topRight" activeCell="J1" sqref="J1"/>
      <selection pane="bottomLeft" activeCell="A3" sqref="A3"/>
      <selection pane="bottomRight" activeCell="J2" sqref="J2:K2"/>
    </sheetView>
  </sheetViews>
  <sheetFormatPr defaultRowHeight="12.75"/>
  <cols>
    <col min="1" max="1" width="7.140625" bestFit="1" customWidth="1"/>
    <col min="2" max="2" width="5.7109375" customWidth="1"/>
    <col min="3" max="3" width="20.42578125" customWidth="1"/>
    <col min="4" max="4" width="15" customWidth="1"/>
    <col min="5" max="5" width="9.7109375" customWidth="1"/>
    <col min="6" max="6" width="15.5703125" customWidth="1"/>
    <col min="7" max="7" width="9.7109375" customWidth="1"/>
    <col min="8" max="8" width="16.28515625" customWidth="1"/>
    <col min="9" max="9" width="9.7109375" customWidth="1"/>
  </cols>
  <sheetData>
    <row r="1" spans="1:11" ht="15">
      <c r="A1" s="271"/>
      <c r="B1" s="271"/>
      <c r="C1" s="272"/>
      <c r="D1" s="273" t="s">
        <v>0</v>
      </c>
      <c r="E1" s="274"/>
      <c r="F1" s="273" t="s">
        <v>2</v>
      </c>
      <c r="G1" s="274"/>
      <c r="H1" s="273" t="s">
        <v>1</v>
      </c>
      <c r="I1" s="274"/>
    </row>
    <row r="2" spans="1:11" ht="15.75" thickBot="1">
      <c r="A2" s="176" t="s">
        <v>4</v>
      </c>
      <c r="B2" s="176" t="s">
        <v>22</v>
      </c>
      <c r="C2" s="176" t="s">
        <v>5</v>
      </c>
      <c r="D2" s="176" t="s">
        <v>3</v>
      </c>
      <c r="E2" s="202">
        <v>0.06</v>
      </c>
      <c r="F2" s="202" t="s">
        <v>3</v>
      </c>
      <c r="G2" s="202">
        <v>0.13</v>
      </c>
      <c r="H2" s="202" t="s">
        <v>3</v>
      </c>
      <c r="I2" s="202">
        <v>0.23</v>
      </c>
      <c r="J2" s="294"/>
      <c r="K2" s="295"/>
    </row>
    <row r="3" spans="1:11" ht="12.75" customHeight="1">
      <c r="A3" s="264" t="s">
        <v>24</v>
      </c>
      <c r="B3" s="265"/>
      <c r="C3" s="265"/>
      <c r="D3" s="265"/>
      <c r="E3" s="265"/>
      <c r="F3" s="265"/>
      <c r="G3" s="265"/>
      <c r="H3" s="265"/>
      <c r="I3" s="266"/>
    </row>
    <row r="4" spans="1:11" ht="12.75" customHeight="1" thickBot="1">
      <c r="A4" s="267"/>
      <c r="B4" s="268"/>
      <c r="C4" s="268"/>
      <c r="D4" s="268"/>
      <c r="E4" s="268"/>
      <c r="F4" s="268"/>
      <c r="G4" s="268"/>
      <c r="H4" s="268"/>
      <c r="I4" s="269"/>
    </row>
    <row r="5" spans="1:11">
      <c r="A5" s="208"/>
      <c r="B5" s="209"/>
      <c r="C5" s="210"/>
      <c r="D5" s="181"/>
      <c r="E5" s="211"/>
      <c r="F5" s="211"/>
      <c r="G5" s="211"/>
      <c r="H5" s="211"/>
      <c r="I5" s="211"/>
    </row>
    <row r="6" spans="1:11">
      <c r="A6" s="21"/>
      <c r="B6" s="26"/>
      <c r="C6" s="22"/>
      <c r="D6" s="23"/>
      <c r="E6" s="28"/>
      <c r="F6" s="28"/>
      <c r="G6" s="28"/>
      <c r="H6" s="28"/>
      <c r="I6" s="28"/>
    </row>
    <row r="7" spans="1:11">
      <c r="A7" s="21"/>
      <c r="B7" s="26"/>
      <c r="C7" s="22"/>
      <c r="D7" s="23"/>
      <c r="E7" s="28"/>
      <c r="F7" s="28"/>
      <c r="G7" s="28"/>
      <c r="H7" s="28"/>
      <c r="I7" s="28"/>
    </row>
    <row r="8" spans="1:11">
      <c r="A8" s="21"/>
      <c r="B8" s="26"/>
      <c r="C8" s="22"/>
      <c r="D8" s="23"/>
      <c r="E8" s="28"/>
      <c r="F8" s="28"/>
      <c r="G8" s="28"/>
      <c r="H8" s="28"/>
      <c r="I8" s="28"/>
    </row>
    <row r="9" spans="1:11">
      <c r="A9" s="21"/>
      <c r="B9" s="26"/>
      <c r="C9" s="22"/>
      <c r="D9" s="23"/>
      <c r="E9" s="28"/>
      <c r="F9" s="28"/>
      <c r="G9" s="28"/>
      <c r="H9" s="28"/>
      <c r="I9" s="28"/>
    </row>
    <row r="10" spans="1:11">
      <c r="A10" s="21"/>
      <c r="B10" s="26"/>
      <c r="C10" s="22"/>
      <c r="D10" s="23"/>
      <c r="E10" s="28"/>
      <c r="F10" s="28"/>
      <c r="G10" s="28"/>
      <c r="H10" s="28"/>
      <c r="I10" s="28"/>
    </row>
    <row r="11" spans="1:11">
      <c r="A11" s="21"/>
      <c r="B11" s="26"/>
      <c r="C11" s="22"/>
      <c r="D11" s="23"/>
      <c r="E11" s="28"/>
      <c r="F11" s="28"/>
      <c r="G11" s="28"/>
      <c r="H11" s="28"/>
      <c r="I11" s="28"/>
    </row>
    <row r="12" spans="1:11">
      <c r="A12" s="21"/>
      <c r="B12" s="26"/>
      <c r="C12" s="22"/>
      <c r="D12" s="23"/>
      <c r="E12" s="28"/>
      <c r="F12" s="28"/>
      <c r="G12" s="28"/>
      <c r="H12" s="28"/>
      <c r="I12" s="28"/>
    </row>
    <row r="13" spans="1:11">
      <c r="A13" s="21"/>
      <c r="B13" s="26"/>
      <c r="C13" s="22"/>
      <c r="D13" s="23"/>
      <c r="E13" s="28"/>
      <c r="F13" s="28"/>
      <c r="G13" s="28"/>
      <c r="H13" s="28"/>
      <c r="I13" s="28"/>
    </row>
    <row r="14" spans="1:11">
      <c r="A14" s="21"/>
      <c r="B14" s="26"/>
      <c r="C14" s="22"/>
      <c r="D14" s="23"/>
      <c r="E14" s="28"/>
      <c r="F14" s="28"/>
      <c r="G14" s="28"/>
      <c r="H14" s="28"/>
      <c r="I14" s="28"/>
    </row>
    <row r="15" spans="1:11">
      <c r="A15" s="21"/>
      <c r="B15" s="26"/>
      <c r="C15" s="22"/>
      <c r="D15" s="23"/>
      <c r="E15" s="28"/>
      <c r="F15" s="28"/>
      <c r="G15" s="28"/>
      <c r="H15" s="28"/>
      <c r="I15" s="28"/>
    </row>
    <row r="16" spans="1:11">
      <c r="A16" s="21"/>
      <c r="B16" s="26"/>
      <c r="C16" s="22"/>
      <c r="D16" s="23"/>
      <c r="E16" s="28"/>
      <c r="F16" s="28"/>
      <c r="G16" s="28"/>
      <c r="H16" s="28"/>
      <c r="I16" s="28"/>
    </row>
    <row r="17" spans="1:11">
      <c r="A17" s="21"/>
      <c r="B17" s="26"/>
      <c r="C17" s="22"/>
      <c r="D17" s="23"/>
      <c r="E17" s="28"/>
      <c r="F17" s="28"/>
      <c r="G17" s="28"/>
      <c r="H17" s="28"/>
      <c r="I17" s="28"/>
    </row>
    <row r="18" spans="1:11" ht="13.5" thickBot="1">
      <c r="A18" s="21"/>
      <c r="B18" s="26"/>
      <c r="C18" s="22"/>
      <c r="D18" s="23"/>
      <c r="E18" s="28"/>
      <c r="F18" s="28"/>
      <c r="G18" s="28"/>
      <c r="H18" s="28"/>
      <c r="I18" s="28"/>
    </row>
    <row r="19" spans="1:11" ht="13.5" thickBot="1">
      <c r="A19" s="296" t="s">
        <v>27</v>
      </c>
      <c r="B19" s="297"/>
      <c r="C19" s="298"/>
      <c r="D19" s="156">
        <f t="shared" ref="D19:I19" si="0">SUM(D5:D18)</f>
        <v>0</v>
      </c>
      <c r="E19" s="156">
        <f t="shared" si="0"/>
        <v>0</v>
      </c>
      <c r="F19" s="156">
        <f t="shared" si="0"/>
        <v>0</v>
      </c>
      <c r="G19" s="156">
        <f t="shared" si="0"/>
        <v>0</v>
      </c>
      <c r="H19" s="156">
        <f t="shared" si="0"/>
        <v>0</v>
      </c>
      <c r="I19" s="156">
        <f t="shared" si="0"/>
        <v>0</v>
      </c>
    </row>
    <row r="20" spans="1:11" ht="21" thickBot="1">
      <c r="A20" s="309"/>
      <c r="B20" s="310"/>
      <c r="C20" s="310"/>
      <c r="D20" s="310"/>
      <c r="E20" s="310"/>
      <c r="F20" s="310"/>
      <c r="G20" s="310"/>
      <c r="H20" s="310"/>
      <c r="I20" s="311"/>
    </row>
    <row r="21" spans="1:11" ht="12.75" customHeight="1">
      <c r="A21" s="264" t="s">
        <v>25</v>
      </c>
      <c r="B21" s="265"/>
      <c r="C21" s="265"/>
      <c r="D21" s="265"/>
      <c r="E21" s="265"/>
      <c r="F21" s="265"/>
      <c r="G21" s="265"/>
      <c r="H21" s="265"/>
      <c r="I21" s="266"/>
    </row>
    <row r="22" spans="1:11" ht="12.75" customHeight="1" thickBot="1">
      <c r="A22" s="267"/>
      <c r="B22" s="268"/>
      <c r="C22" s="268"/>
      <c r="D22" s="268"/>
      <c r="E22" s="268"/>
      <c r="F22" s="268"/>
      <c r="G22" s="268"/>
      <c r="H22" s="268"/>
      <c r="I22" s="269"/>
    </row>
    <row r="23" spans="1:11" ht="15">
      <c r="A23" s="203"/>
      <c r="B23" s="204"/>
      <c r="C23" s="205"/>
      <c r="D23" s="206"/>
      <c r="E23" s="141">
        <f>D23*$E$2</f>
        <v>0</v>
      </c>
      <c r="F23" s="206"/>
      <c r="G23" s="143">
        <f>F23*$G$2</f>
        <v>0</v>
      </c>
      <c r="H23" s="206"/>
      <c r="I23" s="207">
        <f>H23*$I$2</f>
        <v>0</v>
      </c>
      <c r="J23" s="32"/>
      <c r="K23" s="35"/>
    </row>
    <row r="24" spans="1:11" ht="15">
      <c r="A24" s="2"/>
      <c r="B24" s="46"/>
      <c r="C24" s="33"/>
      <c r="D24" s="34"/>
      <c r="E24" s="92">
        <f t="shared" ref="E24:E32" si="1">D24*$E$2</f>
        <v>0</v>
      </c>
      <c r="F24" s="34"/>
      <c r="G24" s="83">
        <f t="shared" ref="G24:G32" si="2">F24*$G$2</f>
        <v>0</v>
      </c>
      <c r="H24" s="34"/>
      <c r="I24" s="105">
        <f t="shared" ref="I24:I32" si="3">H24*$I$2</f>
        <v>0</v>
      </c>
      <c r="J24" s="32"/>
      <c r="K24" s="35"/>
    </row>
    <row r="25" spans="1:11" ht="15">
      <c r="A25" s="2"/>
      <c r="B25" s="46"/>
      <c r="C25" s="33"/>
      <c r="D25" s="34"/>
      <c r="E25" s="92">
        <f t="shared" si="1"/>
        <v>0</v>
      </c>
      <c r="F25" s="34"/>
      <c r="G25" s="83">
        <f t="shared" si="2"/>
        <v>0</v>
      </c>
      <c r="H25" s="34"/>
      <c r="I25" s="105">
        <f t="shared" si="3"/>
        <v>0</v>
      </c>
      <c r="J25" s="32"/>
      <c r="K25" s="35"/>
    </row>
    <row r="26" spans="1:11" ht="15">
      <c r="A26" s="2"/>
      <c r="B26" s="46"/>
      <c r="C26" s="39"/>
      <c r="D26" s="34"/>
      <c r="E26" s="92">
        <f t="shared" si="1"/>
        <v>0</v>
      </c>
      <c r="F26" s="34"/>
      <c r="G26" s="83">
        <f t="shared" si="2"/>
        <v>0</v>
      </c>
      <c r="H26" s="34"/>
      <c r="I26" s="105">
        <f t="shared" si="3"/>
        <v>0</v>
      </c>
      <c r="J26" s="32"/>
      <c r="K26" s="35"/>
    </row>
    <row r="27" spans="1:11" ht="15">
      <c r="A27" s="21"/>
      <c r="B27" s="46"/>
      <c r="C27" s="33"/>
      <c r="D27" s="31"/>
      <c r="E27" s="92">
        <f t="shared" si="1"/>
        <v>0</v>
      </c>
      <c r="F27" s="31"/>
      <c r="G27" s="83">
        <f t="shared" si="2"/>
        <v>0</v>
      </c>
      <c r="H27" s="31"/>
      <c r="I27" s="105">
        <f t="shared" si="3"/>
        <v>0</v>
      </c>
      <c r="J27" s="32"/>
      <c r="K27" s="35"/>
    </row>
    <row r="28" spans="1:11" ht="15">
      <c r="A28" s="21"/>
      <c r="B28" s="46"/>
      <c r="C28" s="33"/>
      <c r="D28" s="31"/>
      <c r="E28" s="92">
        <f t="shared" si="1"/>
        <v>0</v>
      </c>
      <c r="F28" s="31"/>
      <c r="G28" s="83">
        <f t="shared" si="2"/>
        <v>0</v>
      </c>
      <c r="H28" s="31"/>
      <c r="I28" s="105">
        <f t="shared" si="3"/>
        <v>0</v>
      </c>
      <c r="J28" s="32"/>
      <c r="K28" s="35"/>
    </row>
    <row r="29" spans="1:11" ht="15">
      <c r="A29" s="21"/>
      <c r="B29" s="46"/>
      <c r="C29" s="33"/>
      <c r="D29" s="31"/>
      <c r="E29" s="92">
        <f t="shared" si="1"/>
        <v>0</v>
      </c>
      <c r="F29" s="31"/>
      <c r="G29" s="83">
        <f t="shared" si="2"/>
        <v>0</v>
      </c>
      <c r="H29" s="31"/>
      <c r="I29" s="105">
        <f t="shared" si="3"/>
        <v>0</v>
      </c>
      <c r="J29" s="32"/>
      <c r="K29" s="35"/>
    </row>
    <row r="30" spans="1:11" ht="15">
      <c r="A30" s="21"/>
      <c r="B30" s="45"/>
      <c r="C30" s="22"/>
      <c r="D30" s="23"/>
      <c r="E30" s="92">
        <f t="shared" si="1"/>
        <v>0</v>
      </c>
      <c r="F30" s="23"/>
      <c r="G30" s="83">
        <f t="shared" si="2"/>
        <v>0</v>
      </c>
      <c r="H30" s="23"/>
      <c r="I30" s="105">
        <f t="shared" si="3"/>
        <v>0</v>
      </c>
      <c r="J30" s="32"/>
      <c r="K30" s="35"/>
    </row>
    <row r="31" spans="1:11" ht="15">
      <c r="A31" s="21"/>
      <c r="B31" s="45"/>
      <c r="C31" s="22"/>
      <c r="D31" s="23"/>
      <c r="E31" s="92">
        <f t="shared" si="1"/>
        <v>0</v>
      </c>
      <c r="F31" s="23"/>
      <c r="G31" s="83">
        <f t="shared" si="2"/>
        <v>0</v>
      </c>
      <c r="H31" s="23"/>
      <c r="I31" s="105">
        <f t="shared" si="3"/>
        <v>0</v>
      </c>
      <c r="J31" s="32"/>
      <c r="K31" s="35"/>
    </row>
    <row r="32" spans="1:11" ht="15.75" thickBot="1">
      <c r="A32" s="21"/>
      <c r="B32" s="45"/>
      <c r="C32" s="22"/>
      <c r="D32" s="23"/>
      <c r="E32" s="92">
        <f t="shared" si="1"/>
        <v>0</v>
      </c>
      <c r="F32" s="23"/>
      <c r="G32" s="83">
        <f t="shared" si="2"/>
        <v>0</v>
      </c>
      <c r="H32" s="23"/>
      <c r="I32" s="105">
        <f t="shared" si="3"/>
        <v>0</v>
      </c>
      <c r="J32" s="32"/>
      <c r="K32" s="35"/>
    </row>
    <row r="33" spans="1:9" ht="13.5" thickBot="1">
      <c r="A33" s="296" t="s">
        <v>28</v>
      </c>
      <c r="B33" s="297"/>
      <c r="C33" s="298"/>
      <c r="D33" s="156">
        <f t="shared" ref="D33:I33" si="4">SUM(D23:D32)</f>
        <v>0</v>
      </c>
      <c r="E33" s="156">
        <f t="shared" si="4"/>
        <v>0</v>
      </c>
      <c r="F33" s="156">
        <f t="shared" si="4"/>
        <v>0</v>
      </c>
      <c r="G33" s="156">
        <f t="shared" si="4"/>
        <v>0</v>
      </c>
      <c r="H33" s="154">
        <f t="shared" si="4"/>
        <v>0</v>
      </c>
      <c r="I33" s="156">
        <f t="shared" si="4"/>
        <v>0</v>
      </c>
    </row>
    <row r="34" spans="1:9" ht="20.25" customHeight="1" thickBot="1"/>
    <row r="35" spans="1:9" ht="12.75" customHeight="1">
      <c r="A35" s="264" t="s">
        <v>26</v>
      </c>
      <c r="B35" s="265"/>
      <c r="C35" s="265"/>
      <c r="D35" s="265"/>
      <c r="E35" s="265"/>
      <c r="F35" s="265"/>
      <c r="G35" s="265"/>
      <c r="H35" s="265"/>
      <c r="I35" s="266"/>
    </row>
    <row r="36" spans="1:9" ht="12.75" customHeight="1" thickBot="1">
      <c r="A36" s="267"/>
      <c r="B36" s="268"/>
      <c r="C36" s="268"/>
      <c r="D36" s="268"/>
      <c r="E36" s="268"/>
      <c r="F36" s="268"/>
      <c r="G36" s="268"/>
      <c r="H36" s="268"/>
      <c r="I36" s="269"/>
    </row>
    <row r="37" spans="1:9">
      <c r="A37" s="203"/>
      <c r="B37" s="212"/>
      <c r="C37" s="213"/>
      <c r="D37" s="214"/>
      <c r="E37" s="215"/>
      <c r="F37" s="214"/>
      <c r="G37" s="215"/>
      <c r="H37" s="214"/>
      <c r="I37" s="215"/>
    </row>
    <row r="38" spans="1:9">
      <c r="A38" s="2"/>
      <c r="B38" s="27"/>
      <c r="C38" s="1"/>
      <c r="D38" s="3"/>
      <c r="E38" s="29"/>
      <c r="F38" s="3"/>
      <c r="G38" s="29"/>
      <c r="H38" s="3"/>
      <c r="I38" s="29"/>
    </row>
    <row r="39" spans="1:9">
      <c r="A39" s="21"/>
      <c r="B39" s="26"/>
      <c r="C39" s="22"/>
      <c r="D39" s="23"/>
      <c r="E39" s="28"/>
      <c r="F39" s="23"/>
      <c r="G39" s="28"/>
      <c r="H39" s="23"/>
      <c r="I39" s="28"/>
    </row>
    <row r="40" spans="1:9">
      <c r="A40" s="21"/>
      <c r="B40" s="26"/>
      <c r="C40" s="22"/>
      <c r="D40" s="23"/>
      <c r="E40" s="28"/>
      <c r="F40" s="23"/>
      <c r="G40" s="28"/>
      <c r="H40" s="23"/>
      <c r="I40" s="28"/>
    </row>
    <row r="41" spans="1:9">
      <c r="A41" s="21"/>
      <c r="B41" s="26"/>
      <c r="C41" s="22"/>
      <c r="D41" s="23"/>
      <c r="E41" s="28"/>
      <c r="F41" s="23"/>
      <c r="G41" s="28"/>
      <c r="H41" s="23"/>
      <c r="I41" s="28"/>
    </row>
    <row r="42" spans="1:9">
      <c r="A42" s="21"/>
      <c r="B42" s="26"/>
      <c r="C42" s="22"/>
      <c r="D42" s="23"/>
      <c r="E42" s="28"/>
      <c r="F42" s="23"/>
      <c r="G42" s="28"/>
      <c r="H42" s="23"/>
      <c r="I42" s="28"/>
    </row>
    <row r="43" spans="1:9">
      <c r="A43" s="21"/>
      <c r="B43" s="26"/>
      <c r="C43" s="22"/>
      <c r="D43" s="23"/>
      <c r="E43" s="28"/>
      <c r="F43" s="23"/>
      <c r="G43" s="28"/>
      <c r="H43" s="23"/>
      <c r="I43" s="28"/>
    </row>
    <row r="44" spans="1:9">
      <c r="A44" s="21"/>
      <c r="B44" s="26"/>
      <c r="C44" s="22"/>
      <c r="D44" s="23"/>
      <c r="E44" s="28"/>
      <c r="F44" s="23"/>
      <c r="G44" s="28"/>
      <c r="H44" s="23"/>
      <c r="I44" s="28"/>
    </row>
    <row r="45" spans="1:9">
      <c r="A45" s="21"/>
      <c r="B45" s="26"/>
      <c r="C45" s="22"/>
      <c r="D45" s="23"/>
      <c r="E45" s="28"/>
      <c r="F45" s="23"/>
      <c r="G45" s="28"/>
      <c r="H45" s="23"/>
      <c r="I45" s="28"/>
    </row>
    <row r="46" spans="1:9">
      <c r="A46" s="21"/>
      <c r="B46" s="26"/>
      <c r="C46" s="22"/>
      <c r="D46" s="23"/>
      <c r="E46" s="28"/>
      <c r="F46" s="23"/>
      <c r="G46" s="28"/>
      <c r="H46" s="23"/>
      <c r="I46" s="28"/>
    </row>
    <row r="47" spans="1:9">
      <c r="A47" s="21"/>
      <c r="B47" s="26"/>
      <c r="C47" s="22"/>
      <c r="D47" s="23"/>
      <c r="E47" s="28"/>
      <c r="F47" s="23"/>
      <c r="G47" s="28"/>
      <c r="H47" s="23"/>
      <c r="I47" s="28"/>
    </row>
    <row r="48" spans="1:9">
      <c r="A48" s="21"/>
      <c r="B48" s="26"/>
      <c r="C48" s="22"/>
      <c r="D48" s="23"/>
      <c r="E48" s="28"/>
      <c r="F48" s="23"/>
      <c r="G48" s="28"/>
      <c r="H48" s="23"/>
      <c r="I48" s="28"/>
    </row>
    <row r="49" spans="1:9">
      <c r="A49" s="21"/>
      <c r="B49" s="26"/>
      <c r="C49" s="22"/>
      <c r="D49" s="23"/>
      <c r="E49" s="28"/>
      <c r="F49" s="23"/>
      <c r="G49" s="28"/>
      <c r="H49" s="23"/>
      <c r="I49" s="28"/>
    </row>
    <row r="50" spans="1:9" ht="13.5" thickBot="1">
      <c r="A50" s="21"/>
      <c r="B50" s="26"/>
      <c r="C50" s="22"/>
      <c r="D50" s="23"/>
      <c r="E50" s="28"/>
      <c r="F50" s="23"/>
      <c r="G50" s="28"/>
      <c r="H50" s="23"/>
      <c r="I50" s="28"/>
    </row>
    <row r="51" spans="1:9" ht="13.5" thickBot="1">
      <c r="A51" s="296" t="s">
        <v>29</v>
      </c>
      <c r="B51" s="297"/>
      <c r="C51" s="298"/>
      <c r="D51" s="156">
        <f t="shared" ref="D51:I51" si="5">SUM(D37:D50)</f>
        <v>0</v>
      </c>
      <c r="E51" s="156">
        <f t="shared" si="5"/>
        <v>0</v>
      </c>
      <c r="F51" s="156">
        <f t="shared" si="5"/>
        <v>0</v>
      </c>
      <c r="G51" s="156">
        <f t="shared" si="5"/>
        <v>0</v>
      </c>
      <c r="H51" s="154">
        <f t="shared" si="5"/>
        <v>0</v>
      </c>
      <c r="I51" s="156">
        <f t="shared" si="5"/>
        <v>0</v>
      </c>
    </row>
  </sheetData>
  <mergeCells count="12">
    <mergeCell ref="A51:C51"/>
    <mergeCell ref="A3:I4"/>
    <mergeCell ref="A19:C19"/>
    <mergeCell ref="A20:I20"/>
    <mergeCell ref="A21:I22"/>
    <mergeCell ref="A33:C33"/>
    <mergeCell ref="A35:I36"/>
    <mergeCell ref="J2:K2"/>
    <mergeCell ref="A1:C1"/>
    <mergeCell ref="D1:E1"/>
    <mergeCell ref="F1:G1"/>
    <mergeCell ref="H1:I1"/>
  </mergeCells>
  <phoneticPr fontId="2" type="noConversion"/>
  <pageMargins left="0.35" right="0.2" top="0.28000000000000003" bottom="1" header="0.2" footer="0.5"/>
  <pageSetup paperSize="9" orientation="portrait" horizontalDpi="400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8</vt:i4>
      </vt:variant>
      <vt:variant>
        <vt:lpstr>Intervalos com nome</vt:lpstr>
      </vt:variant>
      <vt:variant>
        <vt:i4>2</vt:i4>
      </vt:variant>
    </vt:vector>
  </HeadingPairs>
  <TitlesOfParts>
    <vt:vector size="10" baseType="lpstr">
      <vt:lpstr>Apuramento</vt:lpstr>
      <vt:lpstr>Comp Exist</vt:lpstr>
      <vt:lpstr>Comp Imob</vt:lpstr>
      <vt:lpstr>Venda Bens</vt:lpstr>
      <vt:lpstr>Prest Serv</vt:lpstr>
      <vt:lpstr>Devoluções</vt:lpstr>
      <vt:lpstr>FSE</vt:lpstr>
      <vt:lpstr>Outros</vt:lpstr>
      <vt:lpstr>'Comp Exist'!Área_de_Impressão</vt:lpstr>
      <vt:lpstr>'Prest Serv'!Área_de_Impressão</vt:lpstr>
    </vt:vector>
  </TitlesOfParts>
  <Company>Meticube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Nuno Silva</dc:creator>
  <cp:lastModifiedBy>Rui Dinis</cp:lastModifiedBy>
  <cp:lastPrinted>2016-04-30T16:47:33Z</cp:lastPrinted>
  <dcterms:created xsi:type="dcterms:W3CDTF">2005-06-23T18:00:47Z</dcterms:created>
  <dcterms:modified xsi:type="dcterms:W3CDTF">2016-11-21T16:12:14Z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-1760124700</vt:i4>
  </property>
  <property fmtid="{D5CDD505-2E9C-101B-9397-08002B2CF9AE}" pid="3" name="_EmailSubject">
    <vt:lpwstr>Depreciações e amortizações e check list para fecho do exercício</vt:lpwstr>
  </property>
  <property fmtid="{D5CDD505-2E9C-101B-9397-08002B2CF9AE}" pid="4" name="_AuthorEmail">
    <vt:lpwstr>lite.price.coimbra@gmail.com</vt:lpwstr>
  </property>
  <property fmtid="{D5CDD505-2E9C-101B-9397-08002B2CF9AE}" pid="5" name="_AuthorEmailDisplayName">
    <vt:lpwstr>Lite Price Coimbra</vt:lpwstr>
  </property>
  <property fmtid="{D5CDD505-2E9C-101B-9397-08002B2CF9AE}" pid="6" name="_ReviewingToolsShownOnce">
    <vt:lpwstr/>
  </property>
</Properties>
</file>