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fa\Desktop\PConta\"/>
    </mc:Choice>
  </mc:AlternateContent>
  <workbookProtection workbookAlgorithmName="SHA-512" workbookHashValue="zdZxoiHZ8pFvba8XQ9hQ63qkSUAr+78BRsVBvL2FgBSToN7i7wPZC5yux/VS7JCtYDjnqOgOGktRfJ287tYvgw==" workbookSaltValue="0bl7FG1XPn2aj5iG/8Inrg==" workbookSpinCount="100000" lockStructure="1"/>
  <bookViews>
    <workbookView xWindow="0" yWindow="0" windowWidth="21570" windowHeight="7545"/>
  </bookViews>
  <sheets>
    <sheet name="Pagamento por Conta de IRC" sheetId="1" r:id="rId1"/>
    <sheet name="Dados" sheetId="2" state="hidden" r:id="rId2"/>
  </sheets>
  <definedNames>
    <definedName name="_xlnm.Print_Area" localSheetId="0">'Pagamento por Conta de IRC'!$B$1:$C$37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  <c r="C14" i="1" l="1"/>
  <c r="C31" i="1"/>
  <c r="B11" i="2" l="1"/>
  <c r="B10" i="2"/>
  <c r="B9" i="2"/>
  <c r="B8" i="2"/>
  <c r="C4" i="2"/>
  <c r="E4" i="2" s="1"/>
  <c r="B12" i="2" l="1"/>
  <c r="C3" i="2"/>
  <c r="E3" i="2" s="1"/>
  <c r="B16" i="2" l="1"/>
  <c r="B15" i="2"/>
  <c r="B17" i="2"/>
  <c r="C29" i="1" s="1"/>
  <c r="B14" i="2" l="1"/>
  <c r="C23" i="1" s="1"/>
  <c r="C25" i="1"/>
  <c r="C27" i="1"/>
</calcChain>
</file>

<file path=xl/sharedStrings.xml><?xml version="1.0" encoding="utf-8"?>
<sst xmlns="http://schemas.openxmlformats.org/spreadsheetml/2006/main" count="41" uniqueCount="39">
  <si>
    <t>Nome:</t>
  </si>
  <si>
    <t>Nome da Empresa</t>
  </si>
  <si>
    <t>NIF:</t>
  </si>
  <si>
    <t>NIF da Empresa</t>
  </si>
  <si>
    <t>Dados para simulação</t>
  </si>
  <si>
    <t/>
  </si>
  <si>
    <t>Data de simulação:</t>
  </si>
  <si>
    <t>Simulador Pagamento por Conta de IRC</t>
  </si>
  <si>
    <r>
      <rPr>
        <sz val="11"/>
        <color rgb="FFFF0000"/>
        <rFont val="Calibri"/>
        <family val="2"/>
        <scheme val="minor"/>
      </rPr>
      <t>*</t>
    </r>
    <r>
      <rPr>
        <sz val="11"/>
        <rFont val="Calibri"/>
        <family val="2"/>
        <scheme val="minor"/>
      </rPr>
      <t xml:space="preserve"> Campos de preenchimento obrigatório que no minimo devem conter valor zero.</t>
    </r>
  </si>
  <si>
    <r>
      <t xml:space="preserve">Prestações de serviços de 2016 </t>
    </r>
    <r>
      <rPr>
        <sz val="11"/>
        <color rgb="FFFF0000"/>
        <rFont val="Calibri"/>
        <family val="2"/>
        <scheme val="minor"/>
      </rPr>
      <t>*</t>
    </r>
  </si>
  <si>
    <r>
      <t xml:space="preserve">Vendas de 2016 </t>
    </r>
    <r>
      <rPr>
        <sz val="11"/>
        <color rgb="FFFF0000"/>
        <rFont val="Calibri"/>
        <family val="2"/>
        <scheme val="minor"/>
      </rPr>
      <t>*</t>
    </r>
  </si>
  <si>
    <t>Não são devidos pagamentos por conta (n.º 4 art.º 104º do CIRC)</t>
  </si>
  <si>
    <t>Se Valor da Coleta de IRC de 2016 (campo 351 do Q10 da Mod22) inferior a 200 euros retorna a mensagem “Não são devidos pagamentos por conta (n.º 4 art.º 104º do CIRC)”</t>
  </si>
  <si>
    <t>Explicação</t>
  </si>
  <si>
    <t>Se Total do Volume de negócios de 2016 igual ou inferior a 500.000 euros: [ (D) –(E) ] x 80% = (F)</t>
  </si>
  <si>
    <t>Limite Máximo Valor da Colecta:</t>
  </si>
  <si>
    <t>Limite Máximo Volume de Negócios:</t>
  </si>
  <si>
    <t>Resultado</t>
  </si>
  <si>
    <t>Taxa VN Inferior</t>
  </si>
  <si>
    <t xml:space="preserve">Valor total dos pagamentos por conta </t>
  </si>
  <si>
    <t>1º pagamento – julho de 2017 (ou 7.º mês)</t>
  </si>
  <si>
    <t>2º pagamento – setembro de 2017 (ou  9º mês)</t>
  </si>
  <si>
    <t>1º pagamento</t>
  </si>
  <si>
    <t>2º pagamento</t>
  </si>
  <si>
    <t>3º pagamento</t>
  </si>
  <si>
    <t>A Ordem não se responsabiliza por valores incorretos de pagamentos por conta apurados, resultantes de erros na introdução de dados ou na interpretação das normas aplicáveis.</t>
  </si>
  <si>
    <t>Taxa VN Superior</t>
  </si>
  <si>
    <t>Se Total do Volume de negócios de 2016 superior a 500.000 euros: [ (D) –(E) ] x 95% = (F)</t>
  </si>
  <si>
    <t>Vendas Preenchido</t>
  </si>
  <si>
    <t>PS Preenchido</t>
  </si>
  <si>
    <t>Colecta Preenchido</t>
  </si>
  <si>
    <t>Retenções Preenchido</t>
  </si>
  <si>
    <t>Todos Preenchidos</t>
  </si>
  <si>
    <t>3º pagamento – até 15 de dezembro de 2017 (ou até dia 15 do 12.º mês)</t>
  </si>
  <si>
    <t xml:space="preserve">Total do Volume de negócios de 2016 (campo 411 do Q11 da Mod22) </t>
  </si>
  <si>
    <r>
      <t xml:space="preserve">Valor da Coleta de IRC de 2016 (campo 351 do Q10 da Mod22) </t>
    </r>
    <r>
      <rPr>
        <sz val="11"/>
        <color rgb="FFFF0000"/>
        <rFont val="Calibri"/>
        <family val="2"/>
        <scheme val="minor"/>
      </rPr>
      <t>*</t>
    </r>
  </si>
  <si>
    <r>
      <t xml:space="preserve">Retenções na fonte de 2016 (campo 359 do Q10 da Mod22) </t>
    </r>
    <r>
      <rPr>
        <sz val="11"/>
        <color rgb="FFFF0000"/>
        <rFont val="Calibri"/>
        <family val="2"/>
        <scheme val="minor"/>
      </rPr>
      <t>*</t>
    </r>
  </si>
  <si>
    <t>Resultado da simulação</t>
  </si>
  <si>
    <t>Foram tidas em consideração as condições e regras de cálculo que decorrem do estabelecido nos arts.º 104.º e 105.º do Código do IRC. A utilização destes simuladores não dispensa a consulta destas normas na fundamentação e determinação das condições específicas aplicáveis a cada sujeito passivo.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</si>
</sst>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.00\ [$€-816]_-;\-* #,##0.00\ [$€-816]_-;_-* &quot;-&quot;??\ [$€-816]_-;_-@_-"/>
    <numFmt numFmtId="165" formatCode="[$-816]d\ &quot;de&quot;\ mmmm\ &quot;de&quot;\ yy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20"/>
      <name val="Calibri"/>
      <family val="2"/>
      <scheme val="minor"/>
    </font>
    <font>
      <b/>
      <sz val="20"/>
      <color theme="4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sz val="11"/>
      <color indexed="23"/>
      <name val="Calibri"/>
      <family val="2"/>
      <scheme val="minor"/>
    </font>
    <font>
      <sz val="9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sz val="13"/>
      <color theme="3" tint="-0.249977111117893"/>
      <name val="Calibri"/>
      <family val="2"/>
      <scheme val="minor"/>
    </font>
    <font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8FF"/>
        <bgColor indexed="64"/>
      </patternFill>
    </fill>
  </fills>
  <borders count="5">
    <border>
      <left/>
      <right/>
      <top/>
      <bottom/>
      <diagonal/>
    </border>
    <border>
      <left style="medium">
        <color theme="3" tint="-0.24994659260841701"/>
      </left>
      <right style="medium">
        <color theme="3" tint="-0.24994659260841701"/>
      </right>
      <top style="medium">
        <color theme="3" tint="-0.24994659260841701"/>
      </top>
      <bottom style="medium">
        <color theme="3" tint="-0.24994659260841701"/>
      </bottom>
      <diagonal/>
    </border>
    <border>
      <left/>
      <right/>
      <top style="medium">
        <color theme="3" tint="-0.24994659260841701"/>
      </top>
      <bottom style="medium">
        <color theme="3" tint="-0.24994659260841701"/>
      </bottom>
      <diagonal/>
    </border>
    <border>
      <left/>
      <right/>
      <top style="medium">
        <color theme="3" tint="-0.24994659260841701"/>
      </top>
      <bottom/>
      <diagonal/>
    </border>
    <border>
      <left/>
      <right/>
      <top/>
      <bottom style="medium">
        <color theme="3" tint="-0.2499465926084170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8">
    <xf numFmtId="0" fontId="0" fillId="0" borderId="0" xfId="0"/>
    <xf numFmtId="164" fontId="0" fillId="0" borderId="0" xfId="0" applyNumberFormat="1"/>
    <xf numFmtId="10" fontId="0" fillId="0" borderId="0" xfId="0" applyNumberFormat="1"/>
    <xf numFmtId="0" fontId="3" fillId="0" borderId="0" xfId="0" applyFont="1" applyAlignment="1" applyProtection="1"/>
    <xf numFmtId="0" fontId="4" fillId="0" borderId="0" xfId="0" applyFont="1" applyAlignment="1" applyProtection="1"/>
    <xf numFmtId="0" fontId="3" fillId="0" borderId="0" xfId="0" applyFont="1" applyProtection="1"/>
    <xf numFmtId="0" fontId="0" fillId="0" borderId="0" xfId="0" applyProtection="1"/>
    <xf numFmtId="0" fontId="5" fillId="0" borderId="0" xfId="0" applyFont="1" applyAlignment="1" applyProtection="1"/>
    <xf numFmtId="0" fontId="6" fillId="0" borderId="0" xfId="0" applyFont="1" applyAlignment="1" applyProtection="1">
      <alignment horizontal="right" vertical="center"/>
    </xf>
    <xf numFmtId="0" fontId="0" fillId="0" borderId="0" xfId="0" applyAlignment="1" applyProtection="1"/>
    <xf numFmtId="0" fontId="3" fillId="0" borderId="0" xfId="0" applyFont="1" applyAlignment="1" applyProtection="1">
      <alignment horizontal="center"/>
    </xf>
    <xf numFmtId="0" fontId="8" fillId="0" borderId="0" xfId="0" applyFont="1" applyAlignment="1" applyProtection="1">
      <alignment vertical="top" wrapText="1"/>
    </xf>
    <xf numFmtId="0" fontId="3" fillId="0" borderId="0" xfId="0" applyFont="1" applyAlignment="1" applyProtection="1">
      <alignment vertical="top" wrapText="1"/>
    </xf>
    <xf numFmtId="0" fontId="9" fillId="0" borderId="0" xfId="0" applyFont="1" applyAlignment="1" applyProtection="1"/>
    <xf numFmtId="0" fontId="3" fillId="0" borderId="0" xfId="0" applyFont="1" applyFill="1" applyProtection="1"/>
    <xf numFmtId="0" fontId="3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Fill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44" fontId="11" fillId="0" borderId="2" xfId="1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 wrapText="1"/>
    </xf>
    <xf numFmtId="164" fontId="3" fillId="0" borderId="0" xfId="0" applyNumberFormat="1" applyFont="1" applyFill="1" applyProtection="1"/>
    <xf numFmtId="44" fontId="3" fillId="0" borderId="3" xfId="1" applyFont="1" applyBorder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 wrapText="1"/>
    </xf>
    <xf numFmtId="44" fontId="3" fillId="0" borderId="0" xfId="1" applyFont="1" applyBorder="1" applyAlignment="1" applyProtection="1">
      <alignment horizontal="center" vertical="center"/>
    </xf>
    <xf numFmtId="44" fontId="3" fillId="0" borderId="4" xfId="1" applyFont="1" applyBorder="1" applyAlignment="1" applyProtection="1">
      <alignment horizontal="center" vertical="center"/>
    </xf>
    <xf numFmtId="44" fontId="3" fillId="0" borderId="2" xfId="1" applyFont="1" applyBorder="1" applyAlignment="1" applyProtection="1">
      <alignment horizontal="center" vertical="center"/>
    </xf>
    <xf numFmtId="0" fontId="12" fillId="0" borderId="0" xfId="0" applyFont="1" applyProtection="1"/>
    <xf numFmtId="0" fontId="12" fillId="2" borderId="0" xfId="0" applyFont="1" applyFill="1" applyProtection="1"/>
    <xf numFmtId="0" fontId="3" fillId="2" borderId="0" xfId="0" applyFont="1" applyFill="1" applyProtection="1"/>
    <xf numFmtId="0" fontId="13" fillId="2" borderId="0" xfId="0" applyFont="1" applyFill="1" applyAlignment="1" applyProtection="1">
      <alignment horizontal="right"/>
    </xf>
    <xf numFmtId="44" fontId="3" fillId="2" borderId="0" xfId="1" applyFont="1" applyFill="1" applyBorder="1" applyAlignment="1" applyProtection="1">
      <alignment horizontal="center" vertical="center"/>
    </xf>
    <xf numFmtId="0" fontId="14" fillId="0" borderId="0" xfId="0" applyFont="1" applyFill="1" applyProtection="1"/>
    <xf numFmtId="0" fontId="10" fillId="2" borderId="0" xfId="0" applyFont="1" applyFill="1" applyAlignment="1" applyProtection="1">
      <alignment horizontal="right"/>
    </xf>
    <xf numFmtId="0" fontId="10" fillId="2" borderId="0" xfId="0" applyFont="1" applyFill="1" applyProtection="1"/>
    <xf numFmtId="0" fontId="6" fillId="2" borderId="0" xfId="0" applyFont="1" applyFill="1" applyAlignment="1" applyProtection="1">
      <alignment horizontal="right" vertical="center"/>
    </xf>
    <xf numFmtId="165" fontId="3" fillId="2" borderId="0" xfId="0" applyNumberFormat="1" applyFont="1" applyFill="1" applyAlignment="1" applyProtection="1">
      <alignment horizontal="center"/>
    </xf>
    <xf numFmtId="0" fontId="3" fillId="2" borderId="0" xfId="0" applyFont="1" applyFill="1" applyAlignment="1" applyProtection="1">
      <alignment horizontal="center"/>
    </xf>
    <xf numFmtId="0" fontId="7" fillId="0" borderId="0" xfId="0" applyFont="1" applyAlignment="1" applyProtection="1">
      <protection locked="0"/>
    </xf>
    <xf numFmtId="0" fontId="7" fillId="0" borderId="0" xfId="0" applyFont="1" applyAlignment="1" applyProtection="1">
      <alignment horizontal="left"/>
      <protection locked="0"/>
    </xf>
    <xf numFmtId="44" fontId="11" fillId="0" borderId="1" xfId="1" applyFont="1" applyFill="1" applyBorder="1" applyAlignment="1" applyProtection="1">
      <alignment horizontal="center" vertical="center"/>
      <protection locked="0"/>
    </xf>
    <xf numFmtId="44" fontId="3" fillId="0" borderId="1" xfId="1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center"/>
    </xf>
    <xf numFmtId="0" fontId="9" fillId="0" borderId="0" xfId="0" applyFont="1" applyAlignment="1" applyProtection="1">
      <alignment horizontal="center"/>
    </xf>
    <xf numFmtId="0" fontId="3" fillId="0" borderId="0" xfId="0" applyFont="1" applyAlignment="1" applyProtection="1">
      <alignment horizontal="justify" vertical="top"/>
    </xf>
    <xf numFmtId="0" fontId="3" fillId="0" borderId="0" xfId="0" applyFont="1" applyAlignment="1" applyProtection="1">
      <alignment horizontal="justify" vertical="top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3962400</xdr:colOff>
      <xdr:row>0</xdr:row>
      <xdr:rowOff>19050</xdr:rowOff>
    </xdr:from>
    <xdr:to>
      <xdr:col>2</xdr:col>
      <xdr:colOff>632926</xdr:colOff>
      <xdr:row>0</xdr:row>
      <xdr:rowOff>1538407</xdr:rowOff>
    </xdr:to>
    <xdr:pic>
      <xdr:nvPicPr>
        <xdr:cNvPr id="4" name="Imagem 3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0528"/>
        <a:stretch/>
      </xdr:blipFill>
      <xdr:spPr>
        <a:xfrm>
          <a:off x="4552950" y="19050"/>
          <a:ext cx="1166326" cy="15193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7"/>
  <sheetViews>
    <sheetView showGridLines="0" showRowColHeaders="0" tabSelected="1" workbookViewId="0">
      <selection activeCell="C4" sqref="C4"/>
    </sheetView>
  </sheetViews>
  <sheetFormatPr defaultRowHeight="15" x14ac:dyDescent="0.25"/>
  <cols>
    <col min="1" max="1" width="8.85546875" style="6" customWidth="1"/>
    <col min="2" max="2" width="67.42578125" style="6" bestFit="1" customWidth="1"/>
    <col min="3" max="3" width="60.140625" style="6" bestFit="1" customWidth="1"/>
    <col min="4" max="4" width="3.7109375" style="6" customWidth="1"/>
    <col min="5" max="5" width="8.85546875" style="6" customWidth="1"/>
    <col min="6" max="6" width="5.85546875" style="6" customWidth="1"/>
    <col min="7" max="7" width="6.7109375" style="6" customWidth="1"/>
    <col min="8" max="8" width="12.42578125" style="6" customWidth="1"/>
    <col min="9" max="16384" width="9.140625" style="6"/>
  </cols>
  <sheetData>
    <row r="1" spans="1:10" ht="122.25" customHeight="1" x14ac:dyDescent="0.4">
      <c r="A1" s="3"/>
      <c r="B1" s="43"/>
      <c r="C1" s="43"/>
      <c r="D1" s="4"/>
      <c r="E1" s="4"/>
      <c r="F1" s="4"/>
      <c r="G1" s="4"/>
      <c r="H1" s="5"/>
    </row>
    <row r="2" spans="1:10" ht="32.25" customHeight="1" x14ac:dyDescent="0.4">
      <c r="A2" s="5"/>
      <c r="B2" s="44" t="s">
        <v>7</v>
      </c>
      <c r="C2" s="44"/>
      <c r="D2" s="7"/>
      <c r="E2" s="7"/>
      <c r="F2" s="7"/>
      <c r="G2" s="7"/>
      <c r="H2" s="5"/>
    </row>
    <row r="3" spans="1:10" x14ac:dyDescent="0.25">
      <c r="A3" s="5"/>
      <c r="B3" s="8"/>
      <c r="C3" s="3"/>
      <c r="D3" s="3"/>
      <c r="E3" s="3"/>
      <c r="F3" s="3"/>
      <c r="G3" s="3"/>
      <c r="H3" s="5"/>
    </row>
    <row r="4" spans="1:10" x14ac:dyDescent="0.25">
      <c r="A4" s="5"/>
      <c r="B4" s="8" t="s">
        <v>0</v>
      </c>
      <c r="C4" s="39" t="s">
        <v>1</v>
      </c>
      <c r="D4" s="3"/>
      <c r="E4" s="3"/>
      <c r="F4" s="3"/>
      <c r="G4" s="3"/>
      <c r="H4" s="5"/>
      <c r="J4" s="9"/>
    </row>
    <row r="5" spans="1:10" x14ac:dyDescent="0.25">
      <c r="A5" s="5"/>
      <c r="B5" s="8" t="s">
        <v>2</v>
      </c>
      <c r="C5" s="40" t="s">
        <v>3</v>
      </c>
      <c r="D5" s="3"/>
      <c r="E5" s="3"/>
      <c r="F5" s="3"/>
      <c r="G5" s="3"/>
      <c r="H5" s="5"/>
    </row>
    <row r="6" spans="1:10" x14ac:dyDescent="0.25">
      <c r="A6" s="5"/>
      <c r="B6" s="10"/>
      <c r="C6" s="11"/>
      <c r="D6" s="11"/>
      <c r="E6" s="11"/>
      <c r="F6" s="11"/>
      <c r="G6" s="11"/>
      <c r="H6" s="5"/>
    </row>
    <row r="7" spans="1:10" x14ac:dyDescent="0.25">
      <c r="A7" s="5"/>
      <c r="B7" s="12" t="s">
        <v>5</v>
      </c>
      <c r="C7" s="12"/>
      <c r="D7" s="12"/>
      <c r="E7" s="12"/>
      <c r="F7" s="12"/>
      <c r="G7" s="12"/>
      <c r="H7" s="5"/>
    </row>
    <row r="8" spans="1:10" ht="23.25" x14ac:dyDescent="0.35">
      <c r="A8" s="5"/>
      <c r="B8" s="45" t="s">
        <v>4</v>
      </c>
      <c r="C8" s="45"/>
      <c r="D8" s="13"/>
      <c r="E8" s="13"/>
      <c r="F8" s="13"/>
      <c r="G8" s="13"/>
      <c r="H8" s="5"/>
    </row>
    <row r="9" spans="1:10" ht="15.75" thickBot="1" x14ac:dyDescent="0.3">
      <c r="A9" s="5"/>
      <c r="B9" s="5"/>
      <c r="C9" s="5"/>
      <c r="D9" s="5"/>
      <c r="E9" s="5"/>
      <c r="F9" s="14"/>
      <c r="G9" s="14"/>
      <c r="H9" s="5"/>
    </row>
    <row r="10" spans="1:10" ht="36" customHeight="1" thickBot="1" x14ac:dyDescent="0.3">
      <c r="A10" s="15"/>
      <c r="B10" s="16" t="s">
        <v>10</v>
      </c>
      <c r="C10" s="41"/>
      <c r="D10" s="15"/>
      <c r="E10" s="17"/>
      <c r="F10" s="18"/>
      <c r="G10" s="18"/>
      <c r="H10" s="15"/>
    </row>
    <row r="11" spans="1:10" ht="15.75" thickBot="1" x14ac:dyDescent="0.3">
      <c r="A11" s="15"/>
      <c r="B11" s="19"/>
      <c r="C11" s="20"/>
      <c r="D11" s="15"/>
      <c r="E11" s="17"/>
      <c r="F11" s="18"/>
      <c r="G11" s="18"/>
      <c r="H11" s="15"/>
    </row>
    <row r="12" spans="1:10" ht="36" customHeight="1" thickBot="1" x14ac:dyDescent="0.3">
      <c r="A12" s="15"/>
      <c r="B12" s="21" t="s">
        <v>9</v>
      </c>
      <c r="C12" s="42"/>
      <c r="D12" s="15"/>
      <c r="E12" s="17"/>
      <c r="F12" s="14"/>
      <c r="G12" s="22"/>
      <c r="H12" s="15"/>
    </row>
    <row r="13" spans="1:10" x14ac:dyDescent="0.25">
      <c r="A13" s="15"/>
      <c r="B13" s="21"/>
      <c r="C13" s="23"/>
      <c r="D13" s="15"/>
      <c r="E13" s="17"/>
      <c r="F13" s="14"/>
      <c r="G13" s="22"/>
      <c r="H13" s="15"/>
    </row>
    <row r="14" spans="1:10" ht="36" customHeight="1" x14ac:dyDescent="0.25">
      <c r="A14" s="15"/>
      <c r="B14" s="24" t="s">
        <v>34</v>
      </c>
      <c r="C14" s="25">
        <f>C10+C12</f>
        <v>0</v>
      </c>
      <c r="D14" s="15"/>
      <c r="E14" s="17"/>
      <c r="F14" s="14"/>
      <c r="G14" s="22"/>
      <c r="H14" s="15"/>
    </row>
    <row r="15" spans="1:10" ht="15.75" thickBot="1" x14ac:dyDescent="0.3">
      <c r="A15" s="15"/>
      <c r="B15" s="21"/>
      <c r="C15" s="26"/>
      <c r="D15" s="15"/>
      <c r="E15" s="17"/>
      <c r="F15" s="14"/>
      <c r="G15" s="22"/>
      <c r="H15" s="15"/>
    </row>
    <row r="16" spans="1:10" ht="36" customHeight="1" thickBot="1" x14ac:dyDescent="0.3">
      <c r="A16" s="15"/>
      <c r="B16" s="21" t="s">
        <v>35</v>
      </c>
      <c r="C16" s="42"/>
      <c r="D16" s="15"/>
      <c r="E16" s="17"/>
      <c r="F16" s="14"/>
      <c r="G16" s="22"/>
      <c r="H16" s="15"/>
    </row>
    <row r="17" spans="1:8" ht="15.75" thickBot="1" x14ac:dyDescent="0.3">
      <c r="A17" s="15"/>
      <c r="B17" s="21"/>
      <c r="C17" s="27"/>
      <c r="D17" s="15"/>
      <c r="E17" s="17"/>
      <c r="F17" s="14"/>
      <c r="G17" s="22"/>
      <c r="H17" s="15"/>
    </row>
    <row r="18" spans="1:8" ht="36" customHeight="1" thickBot="1" x14ac:dyDescent="0.3">
      <c r="A18" s="15"/>
      <c r="B18" s="21" t="s">
        <v>36</v>
      </c>
      <c r="C18" s="42"/>
      <c r="D18" s="15"/>
      <c r="E18" s="17"/>
      <c r="F18" s="14"/>
      <c r="G18" s="22"/>
      <c r="H18" s="15"/>
    </row>
    <row r="19" spans="1:8" x14ac:dyDescent="0.25">
      <c r="A19" s="5"/>
      <c r="B19" s="28"/>
      <c r="C19" s="5"/>
      <c r="D19" s="5"/>
      <c r="E19" s="5"/>
      <c r="F19" s="14"/>
      <c r="G19" s="14"/>
      <c r="H19" s="5"/>
    </row>
    <row r="20" spans="1:8" ht="23.25" x14ac:dyDescent="0.35">
      <c r="A20" s="5"/>
      <c r="B20" s="45" t="s">
        <v>37</v>
      </c>
      <c r="C20" s="45"/>
      <c r="D20" s="13"/>
      <c r="E20" s="13"/>
      <c r="F20" s="13"/>
      <c r="G20" s="13"/>
      <c r="H20" s="13"/>
    </row>
    <row r="21" spans="1:8" x14ac:dyDescent="0.25">
      <c r="A21" s="5"/>
      <c r="B21" s="28"/>
      <c r="C21" s="5"/>
      <c r="D21" s="5"/>
      <c r="E21" s="5"/>
      <c r="F21" s="14"/>
      <c r="G21" s="14"/>
      <c r="H21" s="5"/>
    </row>
    <row r="22" spans="1:8" x14ac:dyDescent="0.25">
      <c r="A22" s="5"/>
      <c r="B22" s="29"/>
      <c r="C22" s="30"/>
      <c r="D22" s="14"/>
      <c r="E22" s="14"/>
      <c r="F22" s="14"/>
      <c r="G22" s="14"/>
      <c r="H22" s="5"/>
    </row>
    <row r="23" spans="1:8" ht="18.75" x14ac:dyDescent="0.3">
      <c r="A23" s="5"/>
      <c r="B23" s="31" t="s">
        <v>19</v>
      </c>
      <c r="C23" s="32" t="str">
        <f>Dados!B14</f>
        <v/>
      </c>
      <c r="D23" s="33"/>
      <c r="E23" s="33"/>
      <c r="F23" s="14"/>
      <c r="G23" s="14"/>
      <c r="H23" s="5"/>
    </row>
    <row r="24" spans="1:8" x14ac:dyDescent="0.25">
      <c r="A24" s="5"/>
      <c r="B24" s="34"/>
      <c r="C24" s="32"/>
      <c r="D24" s="14"/>
      <c r="E24" s="14"/>
      <c r="F24" s="14"/>
      <c r="G24" s="14"/>
      <c r="H24" s="5"/>
    </row>
    <row r="25" spans="1:8" x14ac:dyDescent="0.25">
      <c r="A25" s="5"/>
      <c r="B25" s="34" t="s">
        <v>20</v>
      </c>
      <c r="C25" s="32" t="str">
        <f>Dados!B15</f>
        <v/>
      </c>
      <c r="D25" s="14"/>
      <c r="E25" s="14"/>
      <c r="F25" s="14"/>
      <c r="G25" s="14"/>
      <c r="H25" s="5"/>
    </row>
    <row r="26" spans="1:8" x14ac:dyDescent="0.25">
      <c r="A26" s="5"/>
      <c r="B26" s="34"/>
      <c r="C26" s="32"/>
      <c r="D26" s="14"/>
      <c r="E26" s="14"/>
      <c r="F26" s="14"/>
      <c r="G26" s="14"/>
      <c r="H26" s="5"/>
    </row>
    <row r="27" spans="1:8" x14ac:dyDescent="0.25">
      <c r="A27" s="5"/>
      <c r="B27" s="34" t="s">
        <v>21</v>
      </c>
      <c r="C27" s="32" t="str">
        <f>Dados!B16</f>
        <v/>
      </c>
      <c r="D27" s="14"/>
      <c r="E27" s="14"/>
      <c r="F27" s="14"/>
      <c r="G27" s="14"/>
      <c r="H27" s="5"/>
    </row>
    <row r="28" spans="1:8" x14ac:dyDescent="0.25">
      <c r="A28" s="5"/>
      <c r="B28" s="34"/>
      <c r="C28" s="32"/>
      <c r="D28" s="14"/>
      <c r="E28" s="14"/>
      <c r="F28" s="14"/>
      <c r="G28" s="14"/>
      <c r="H28" s="5"/>
    </row>
    <row r="29" spans="1:8" x14ac:dyDescent="0.25">
      <c r="A29" s="5"/>
      <c r="B29" s="34" t="s">
        <v>33</v>
      </c>
      <c r="C29" s="32" t="str">
        <f>Dados!B17</f>
        <v/>
      </c>
      <c r="D29" s="14"/>
      <c r="E29" s="14"/>
      <c r="F29" s="14"/>
      <c r="G29" s="14"/>
      <c r="H29" s="5"/>
    </row>
    <row r="30" spans="1:8" x14ac:dyDescent="0.25">
      <c r="A30" s="5"/>
      <c r="B30" s="35"/>
      <c r="C30" s="32"/>
      <c r="D30" s="14"/>
      <c r="E30" s="14"/>
      <c r="F30" s="14"/>
      <c r="G30" s="14"/>
      <c r="H30" s="5"/>
    </row>
    <row r="31" spans="1:8" x14ac:dyDescent="0.25">
      <c r="A31" s="5"/>
      <c r="B31" s="36" t="s">
        <v>6</v>
      </c>
      <c r="C31" s="37">
        <f ca="1">TODAY()</f>
        <v>42837</v>
      </c>
      <c r="D31" s="14"/>
      <c r="E31" s="14"/>
      <c r="F31" s="14"/>
      <c r="G31" s="14"/>
      <c r="H31" s="5"/>
    </row>
    <row r="32" spans="1:8" x14ac:dyDescent="0.25">
      <c r="A32" s="5"/>
      <c r="B32" s="38"/>
      <c r="C32" s="30"/>
      <c r="D32" s="14"/>
      <c r="E32" s="14"/>
      <c r="F32" s="14"/>
      <c r="G32" s="14"/>
      <c r="H32" s="5"/>
    </row>
    <row r="33" spans="1:8" x14ac:dyDescent="0.25">
      <c r="A33" s="5"/>
      <c r="B33" s="5"/>
      <c r="C33" s="5"/>
      <c r="D33" s="5"/>
      <c r="E33" s="5"/>
      <c r="F33" s="14"/>
      <c r="G33" s="14"/>
      <c r="H33" s="5"/>
    </row>
    <row r="34" spans="1:8" ht="21.75" customHeight="1" x14ac:dyDescent="0.25">
      <c r="A34" s="5"/>
      <c r="B34" s="47" t="s">
        <v>8</v>
      </c>
      <c r="C34" s="47"/>
      <c r="D34" s="3"/>
      <c r="E34" s="3"/>
      <c r="F34" s="3"/>
      <c r="G34" s="3"/>
      <c r="H34" s="5"/>
    </row>
    <row r="35" spans="1:8" ht="38.25" customHeight="1" x14ac:dyDescent="0.25">
      <c r="A35" s="5"/>
      <c r="B35" s="47" t="s">
        <v>25</v>
      </c>
      <c r="C35" s="47"/>
      <c r="D35" s="12"/>
      <c r="E35" s="12"/>
      <c r="F35" s="12"/>
      <c r="G35" s="12"/>
      <c r="H35" s="5"/>
    </row>
    <row r="36" spans="1:8" ht="48.75" customHeight="1" x14ac:dyDescent="0.25">
      <c r="A36" s="5"/>
      <c r="B36" s="47" t="s">
        <v>38</v>
      </c>
      <c r="C36" s="47"/>
      <c r="D36" s="12"/>
      <c r="E36" s="12"/>
      <c r="F36" s="12"/>
      <c r="G36" s="12"/>
      <c r="H36" s="5"/>
    </row>
    <row r="37" spans="1:8" x14ac:dyDescent="0.25">
      <c r="A37" s="5"/>
      <c r="B37" s="12"/>
      <c r="C37" s="12"/>
      <c r="D37" s="12"/>
      <c r="E37" s="12"/>
      <c r="F37" s="12"/>
      <c r="G37" s="12"/>
      <c r="H37" s="5"/>
    </row>
    <row r="38" spans="1:8" x14ac:dyDescent="0.25">
      <c r="A38" s="5"/>
      <c r="D38" s="12"/>
      <c r="E38" s="12"/>
      <c r="F38" s="12"/>
      <c r="G38" s="12"/>
      <c r="H38" s="5"/>
    </row>
    <row r="39" spans="1:8" x14ac:dyDescent="0.25">
      <c r="A39" s="5"/>
      <c r="B39" s="46" t="s">
        <v>5</v>
      </c>
      <c r="C39" s="46"/>
      <c r="D39" s="46"/>
      <c r="E39" s="46"/>
      <c r="F39" s="46"/>
      <c r="G39" s="46"/>
      <c r="H39" s="5"/>
    </row>
    <row r="40" spans="1:8" x14ac:dyDescent="0.25">
      <c r="A40" s="5"/>
      <c r="B40" s="46"/>
      <c r="C40" s="46"/>
      <c r="D40" s="46"/>
      <c r="E40" s="46"/>
      <c r="F40" s="46"/>
      <c r="G40" s="46"/>
      <c r="H40" s="5"/>
    </row>
    <row r="41" spans="1:8" x14ac:dyDescent="0.25">
      <c r="A41" s="5"/>
      <c r="B41" s="46"/>
      <c r="C41" s="46"/>
      <c r="D41" s="46"/>
      <c r="E41" s="46"/>
      <c r="F41" s="46"/>
      <c r="G41" s="46"/>
      <c r="H41" s="5"/>
    </row>
    <row r="42" spans="1:8" x14ac:dyDescent="0.25">
      <c r="A42" s="5"/>
      <c r="B42" s="5"/>
      <c r="C42" s="5"/>
      <c r="D42" s="5"/>
      <c r="E42" s="5"/>
      <c r="F42" s="5"/>
      <c r="G42" s="5"/>
      <c r="H42" s="5"/>
    </row>
    <row r="43" spans="1:8" x14ac:dyDescent="0.25">
      <c r="A43" s="5"/>
      <c r="B43" s="5"/>
      <c r="C43" s="5"/>
      <c r="D43" s="5"/>
      <c r="E43" s="5"/>
      <c r="F43" s="5"/>
      <c r="G43" s="5"/>
      <c r="H43" s="5"/>
    </row>
    <row r="44" spans="1:8" x14ac:dyDescent="0.25">
      <c r="A44" s="5"/>
      <c r="B44" s="5"/>
      <c r="C44" s="5"/>
      <c r="D44" s="5"/>
      <c r="E44" s="5"/>
      <c r="F44" s="5"/>
      <c r="G44" s="5"/>
      <c r="H44" s="5"/>
    </row>
    <row r="45" spans="1:8" x14ac:dyDescent="0.25">
      <c r="A45" s="5"/>
      <c r="B45" s="5"/>
      <c r="C45" s="5"/>
      <c r="D45" s="5"/>
      <c r="E45" s="5"/>
      <c r="F45" s="5"/>
      <c r="G45" s="5"/>
      <c r="H45" s="5"/>
    </row>
    <row r="46" spans="1:8" x14ac:dyDescent="0.25">
      <c r="A46" s="5"/>
      <c r="B46" s="5"/>
      <c r="C46" s="5"/>
      <c r="D46" s="5"/>
      <c r="E46" s="5"/>
      <c r="F46" s="5"/>
      <c r="G46" s="5"/>
      <c r="H46" s="5"/>
    </row>
    <row r="47" spans="1:8" x14ac:dyDescent="0.25">
      <c r="A47" s="5"/>
      <c r="B47" s="5"/>
      <c r="C47" s="5"/>
      <c r="D47" s="5"/>
      <c r="E47" s="5"/>
      <c r="F47" s="5"/>
      <c r="G47" s="5"/>
      <c r="H47" s="5"/>
    </row>
  </sheetData>
  <sheetProtection algorithmName="SHA-512" hashValue="OKqoqqYsLzhTgt6sbIb+sk9kdUf45+LWfSq5AAhMpQu2X0E+4Jy5XXbWFoP3dpOg2GDoOm7I9AJX9z3+/nJuRQ==" saltValue="jvPFwXcrC+Q8RNsr46sEiA==" spinCount="100000" sheet="1" objects="1" scenarios="1" selectLockedCells="1"/>
  <mergeCells count="8">
    <mergeCell ref="B1:C1"/>
    <mergeCell ref="B2:C2"/>
    <mergeCell ref="B8:C8"/>
    <mergeCell ref="B39:G41"/>
    <mergeCell ref="B34:C34"/>
    <mergeCell ref="B35:C35"/>
    <mergeCell ref="B20:C20"/>
    <mergeCell ref="B36:C36"/>
  </mergeCells>
  <dataValidations count="2">
    <dataValidation type="decimal" operator="greaterThanOrEqual" allowBlank="1" showInputMessage="1" showErrorMessage="1" sqref="C10 C12 C16 C18">
      <formula1>0</formula1>
    </dataValidation>
    <dataValidation type="whole" allowBlank="1" showInputMessage="1" showErrorMessage="1" sqref="C5">
      <formula1>100000000</formula1>
      <formula2>999999999</formula2>
    </dataValidation>
  </dataValidations>
  <pageMargins left="0.70866141732283472" right="0.70866141732283472" top="0.74803149606299213" bottom="0.74803149606299213" header="0.31496062992125984" footer="0.31496062992125984"/>
  <pageSetup paperSize="9" scale="6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C3" sqref="C3"/>
    </sheetView>
  </sheetViews>
  <sheetFormatPr defaultRowHeight="15" x14ac:dyDescent="0.25"/>
  <cols>
    <col min="1" max="1" width="26.42578125" bestFit="1" customWidth="1"/>
    <col min="2" max="3" width="21.7109375" customWidth="1"/>
    <col min="5" max="5" width="58.7109375" bestFit="1" customWidth="1"/>
  </cols>
  <sheetData>
    <row r="1" spans="1:7" x14ac:dyDescent="0.25">
      <c r="E1" t="s">
        <v>17</v>
      </c>
      <c r="G1" t="s">
        <v>13</v>
      </c>
    </row>
    <row r="2" spans="1:7" x14ac:dyDescent="0.25">
      <c r="A2" t="s">
        <v>15</v>
      </c>
      <c r="B2" s="1">
        <v>200</v>
      </c>
      <c r="C2" t="b">
        <f>IF(('Pagamento por Conta de IRC'!C16-'Pagamento por Conta de IRC'!C18)&lt;Dados!B2,TRUE,FALSE)</f>
        <v>1</v>
      </c>
      <c r="E2" t="s">
        <v>11</v>
      </c>
      <c r="G2" t="s">
        <v>12</v>
      </c>
    </row>
    <row r="3" spans="1:7" x14ac:dyDescent="0.25">
      <c r="A3" t="s">
        <v>16</v>
      </c>
      <c r="B3" s="1">
        <v>500000</v>
      </c>
      <c r="C3" t="b">
        <f>IF('Pagamento por Conta de IRC'!C14&lt;=Dados!B3,TRUE,FALSE)</f>
        <v>1</v>
      </c>
      <c r="E3" s="1">
        <f>IF(Dados!C3=TRUE,('Pagamento por Conta de IRC'!C16-'Pagamento por Conta de IRC'!C18)*Dados!B5,"")</f>
        <v>0</v>
      </c>
      <c r="G3" t="s">
        <v>14</v>
      </c>
    </row>
    <row r="4" spans="1:7" x14ac:dyDescent="0.25">
      <c r="B4" s="1"/>
      <c r="C4" t="b">
        <f>IF('Pagamento por Conta de IRC'!C14&gt;Dados!B3,TRUE,FALSE)</f>
        <v>0</v>
      </c>
      <c r="E4" s="1" t="str">
        <f>IF(Dados!C4=TRUE,('Pagamento por Conta de IRC'!C16-'Pagamento por Conta de IRC'!C18)*Dados!B6,"")</f>
        <v/>
      </c>
      <c r="G4" t="s">
        <v>27</v>
      </c>
    </row>
    <row r="5" spans="1:7" x14ac:dyDescent="0.25">
      <c r="A5" t="s">
        <v>18</v>
      </c>
      <c r="B5" s="2">
        <v>0.8</v>
      </c>
    </row>
    <row r="6" spans="1:7" x14ac:dyDescent="0.25">
      <c r="A6" t="s">
        <v>26</v>
      </c>
      <c r="B6" s="2">
        <v>0.95</v>
      </c>
    </row>
    <row r="8" spans="1:7" x14ac:dyDescent="0.25">
      <c r="A8" t="s">
        <v>28</v>
      </c>
      <c r="B8" t="b">
        <f>ISBLANK('Pagamento por Conta de IRC'!C10)</f>
        <v>1</v>
      </c>
    </row>
    <row r="9" spans="1:7" x14ac:dyDescent="0.25">
      <c r="A9" t="s">
        <v>29</v>
      </c>
      <c r="B9" t="b">
        <f>ISBLANK('Pagamento por Conta de IRC'!C12)</f>
        <v>1</v>
      </c>
    </row>
    <row r="10" spans="1:7" x14ac:dyDescent="0.25">
      <c r="A10" t="s">
        <v>30</v>
      </c>
      <c r="B10" t="b">
        <f>ISBLANK('Pagamento por Conta de IRC'!C16)</f>
        <v>1</v>
      </c>
    </row>
    <row r="11" spans="1:7" x14ac:dyDescent="0.25">
      <c r="A11" t="s">
        <v>31</v>
      </c>
      <c r="B11" t="b">
        <f>ISBLANK('Pagamento por Conta de IRC'!C18)</f>
        <v>1</v>
      </c>
    </row>
    <row r="12" spans="1:7" x14ac:dyDescent="0.25">
      <c r="A12" t="s">
        <v>32</v>
      </c>
      <c r="B12" t="b">
        <f>IF(OR(B8=TRUE,B9=TRUE,B10=TRUE,B11=TRUE),FALSE,TRUE)</f>
        <v>0</v>
      </c>
    </row>
    <row r="14" spans="1:7" x14ac:dyDescent="0.25">
      <c r="A14" t="s">
        <v>17</v>
      </c>
      <c r="B14" s="1" t="str">
        <f>IF(B12=FALSE,"",IF($C$2=TRUE,$E$2,B15+B16+B17))</f>
        <v/>
      </c>
    </row>
    <row r="15" spans="1:7" x14ac:dyDescent="0.25">
      <c r="A15" t="s">
        <v>22</v>
      </c>
      <c r="B15" s="1" t="str">
        <f>IF(B12=FALSE,"",IF($C$2=TRUE,$E$2,IF(C3=TRUE,IF(E3&lt;=0,0,CEILING((E3/3),1)),IF(C4=TRUE,IF(E4&lt;=0,0,CEILING((E4/3),1))))))</f>
        <v/>
      </c>
    </row>
    <row r="16" spans="1:7" x14ac:dyDescent="0.25">
      <c r="A16" t="s">
        <v>23</v>
      </c>
      <c r="B16" s="1" t="str">
        <f>IF(B12=FALSE,"",IF($C$2=TRUE,$E$2,IF(C3=TRUE,IF(E3&lt;=0,0,CEILING((E3/3),1)),IF(C4=TRUE,IF(E4&lt;=0,0,CEILING((E4/3),1))))))</f>
        <v/>
      </c>
    </row>
    <row r="17" spans="1:2" x14ac:dyDescent="0.25">
      <c r="A17" t="s">
        <v>24</v>
      </c>
      <c r="B17" s="1" t="str">
        <f>IF(B12=FALSE,"",IF($C$2=TRUE,$E$2,IF(C3=TRUE,IF(E3&lt;=0,0,CEILING((E3/3),1)),IF(C4=TRUE,IF(E4&lt;=0,0,CEILING((E4/3),1))))))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1</vt:i4>
      </vt:variant>
    </vt:vector>
  </HeadingPairs>
  <TitlesOfParts>
    <vt:vector size="3" baseType="lpstr">
      <vt:lpstr>Pagamento por Conta de IRC</vt:lpstr>
      <vt:lpstr>Dados</vt:lpstr>
      <vt:lpstr>'Pagamento por Conta de IRC'!Área_de_Impressão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 - Cátia Faia</dc:creator>
  <cp:lastModifiedBy>DSI - Cátia Faia</cp:lastModifiedBy>
  <cp:lastPrinted>2017-04-12T07:54:02Z</cp:lastPrinted>
  <dcterms:created xsi:type="dcterms:W3CDTF">2017-04-06T16:38:52Z</dcterms:created>
  <dcterms:modified xsi:type="dcterms:W3CDTF">2017-04-12T07:56:39Z</dcterms:modified>
</cp:coreProperties>
</file>