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Dados\Trabalhos\Artur\Artur\CODIGOS\"/>
    </mc:Choice>
  </mc:AlternateContent>
  <bookViews>
    <workbookView xWindow="0" yWindow="0" windowWidth="19200" windowHeight="12285" activeTab="1"/>
  </bookViews>
  <sheets>
    <sheet name="Folha1" sheetId="1" r:id="rId1"/>
    <sheet name="recibo vencimentos" sheetId="2" r:id="rId2"/>
    <sheet name="Folha3" sheetId="3" r:id="rId3"/>
  </sheets>
  <calcPr calcId="152511"/>
</workbook>
</file>

<file path=xl/calcChain.xml><?xml version="1.0" encoding="utf-8"?>
<calcChain xmlns="http://schemas.openxmlformats.org/spreadsheetml/2006/main">
  <c r="G16" i="2" l="1"/>
  <c r="L10" i="2"/>
  <c r="L9" i="2" s="1"/>
  <c r="G18" i="2" l="1"/>
  <c r="G24" i="2" s="1"/>
  <c r="M16" i="2"/>
  <c r="M15" i="2"/>
  <c r="C42" i="1"/>
  <c r="C41" i="1"/>
  <c r="B42" i="1"/>
  <c r="B41" i="1"/>
  <c r="C44" i="1"/>
  <c r="C43" i="1"/>
  <c r="C40" i="1"/>
  <c r="C39" i="1"/>
  <c r="C38" i="1"/>
  <c r="C37" i="1"/>
  <c r="C36" i="1"/>
  <c r="B48" i="1"/>
  <c r="E28" i="1"/>
  <c r="D28" i="1"/>
  <c r="D27" i="1"/>
  <c r="B31" i="1"/>
  <c r="B30" i="1"/>
  <c r="B29" i="1"/>
  <c r="B28" i="1"/>
  <c r="B27" i="1"/>
  <c r="C33" i="1"/>
  <c r="C32" i="1"/>
  <c r="C31" i="1"/>
  <c r="C30" i="1"/>
  <c r="D11" i="1"/>
  <c r="D12" i="1"/>
  <c r="D37" i="1" s="1"/>
  <c r="D36" i="1"/>
  <c r="E18" i="1"/>
  <c r="E43" i="1" s="1"/>
  <c r="M24" i="2" l="1"/>
  <c r="M26" i="2" s="1"/>
  <c r="M27" i="2" s="1"/>
  <c r="D48" i="1"/>
  <c r="E19" i="1" l="1"/>
  <c r="E44" i="1" s="1"/>
  <c r="E48" i="1" s="1"/>
  <c r="E49" i="1" s="1"/>
  <c r="E23" i="1" l="1"/>
  <c r="D23" i="1"/>
  <c r="E24" i="1" l="1"/>
</calcChain>
</file>

<file path=xl/sharedStrings.xml><?xml version="1.0" encoding="utf-8"?>
<sst xmlns="http://schemas.openxmlformats.org/spreadsheetml/2006/main" count="84" uniqueCount="66">
  <si>
    <t>RECIBO DE VENCIMENTO</t>
  </si>
  <si>
    <t>Mês de: -</t>
  </si>
  <si>
    <t>DESCRIÇÃO</t>
  </si>
  <si>
    <t>TEMPO</t>
  </si>
  <si>
    <t>ABONOS</t>
  </si>
  <si>
    <t>DESCONTOS</t>
  </si>
  <si>
    <t xml:space="preserve">  Vencimento Base</t>
  </si>
  <si>
    <t xml:space="preserve">  Subsidio de Alimentação</t>
  </si>
  <si>
    <t xml:space="preserve">  Subsidio de Férias</t>
  </si>
  <si>
    <t xml:space="preserve">  Gozo de Férias</t>
  </si>
  <si>
    <t xml:space="preserve">  Subsidio de Natal</t>
  </si>
  <si>
    <t xml:space="preserve">  I.R.S.</t>
  </si>
  <si>
    <t xml:space="preserve">  Taxa Social</t>
  </si>
  <si>
    <t>PROCESSADO POR COMPUTADOR</t>
  </si>
  <si>
    <t>Totais</t>
  </si>
  <si>
    <t>Liquido Recebido</t>
  </si>
  <si>
    <t>xxx morada</t>
  </si>
  <si>
    <t>União de freguesias de xxx</t>
  </si>
  <si>
    <t>4700-000 xxx</t>
  </si>
  <si>
    <t>NIPC 513xxxyyy</t>
  </si>
  <si>
    <t>original</t>
  </si>
  <si>
    <t>duplicado</t>
  </si>
  <si>
    <t>Nome - Maria Silva</t>
  </si>
  <si>
    <t>XXX -  Lda</t>
  </si>
  <si>
    <t>Diuturnidades</t>
  </si>
  <si>
    <t xml:space="preserve">  Diuturnidades</t>
  </si>
  <si>
    <t xml:space="preserve">  Diuturnidades sub natal</t>
  </si>
  <si>
    <t>Seguradora:</t>
  </si>
  <si>
    <t>Contribuinte: - 123456789</t>
  </si>
  <si>
    <t>Nº Benef Seg Social - 12345678910</t>
  </si>
  <si>
    <r>
      <t>Categoria profissional</t>
    </r>
    <r>
      <rPr>
        <sz val="11"/>
        <rFont val="Comic Sans MS"/>
        <family val="4"/>
      </rPr>
      <t>- Administrativa</t>
    </r>
  </si>
  <si>
    <t>Empresa:</t>
  </si>
  <si>
    <t>joão silva</t>
  </si>
  <si>
    <t>Local de Pagamento:</t>
  </si>
  <si>
    <t>Valor Horário:</t>
  </si>
  <si>
    <t>Vencimento Base</t>
  </si>
  <si>
    <t>Sub Natal</t>
  </si>
  <si>
    <t>Sub Alimentação</t>
  </si>
  <si>
    <t>Sub Ferias</t>
  </si>
  <si>
    <t>sede</t>
  </si>
  <si>
    <t>Retribuição Mensal:</t>
  </si>
  <si>
    <t>RECIBO DE RENUMERAÇÕES</t>
  </si>
  <si>
    <t>NÚMERO</t>
  </si>
  <si>
    <t>DATA</t>
  </si>
  <si>
    <t>TOTAL DOS ABONOS</t>
  </si>
  <si>
    <t>TOTAL DESCONTOS</t>
  </si>
  <si>
    <t>Taxa Seg Social</t>
  </si>
  <si>
    <t>Taxa IRS</t>
  </si>
  <si>
    <t>Recebi:</t>
  </si>
  <si>
    <t>Liquido a receber em Euros</t>
  </si>
  <si>
    <t>Liquido a receber em Escudos</t>
  </si>
  <si>
    <t xml:space="preserve">             DESCONTOS</t>
  </si>
  <si>
    <t xml:space="preserve">       ABONOS</t>
  </si>
  <si>
    <t xml:space="preserve">Categoria Profisional:  </t>
  </si>
  <si>
    <t xml:space="preserve">Nº Benef. Segurança Social: </t>
  </si>
  <si>
    <t>00719125456</t>
  </si>
  <si>
    <t xml:space="preserve">Nº Contribuinte: </t>
  </si>
  <si>
    <t xml:space="preserve">Seguradora: </t>
  </si>
  <si>
    <t>apólice 123456 logo</t>
  </si>
  <si>
    <t>Diuturnidades S Natal</t>
  </si>
  <si>
    <t>dias</t>
  </si>
  <si>
    <t>Aços e Metais, Lda</t>
  </si>
  <si>
    <t>Contribuinte nº: 500 000 000</t>
  </si>
  <si>
    <t>Descontos de Abonos</t>
  </si>
  <si>
    <t>123 456 789</t>
  </si>
  <si>
    <t>tecnico especializado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</si>
</sst>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Comic Sans MS"/>
      <family val="4"/>
    </font>
    <font>
      <sz val="12"/>
      <name val="Comic Sans MS"/>
      <family val="4"/>
    </font>
    <font>
      <b/>
      <sz val="12"/>
      <color indexed="56"/>
      <name val="Comic Sans MS"/>
      <family val="4"/>
    </font>
    <font>
      <b/>
      <sz val="12"/>
      <name val="Comic Sans MS"/>
      <family val="4"/>
    </font>
    <font>
      <sz val="12"/>
      <color indexed="56"/>
      <name val="Comic Sans MS"/>
      <family val="4"/>
    </font>
    <font>
      <b/>
      <sz val="11"/>
      <name val="Comic Sans MS"/>
      <family val="4"/>
    </font>
    <font>
      <sz val="11"/>
      <name val="Comic Sans MS"/>
      <family val="4"/>
    </font>
    <font>
      <sz val="8"/>
      <name val="Comic Sans MS"/>
      <family val="4"/>
    </font>
    <font>
      <sz val="11"/>
      <color theme="1"/>
      <name val="Comic Sans MS"/>
      <family val="4"/>
    </font>
    <font>
      <b/>
      <sz val="12"/>
      <color theme="1"/>
      <name val="Comic Sans MS"/>
      <family val="4"/>
    </font>
    <font>
      <b/>
      <sz val="16"/>
      <color theme="1"/>
      <name val="Comic Sans MS"/>
      <family val="4"/>
    </font>
    <font>
      <sz val="9"/>
      <color theme="1"/>
      <name val="Comic Sans MS"/>
      <family val="4"/>
    </font>
    <font>
      <b/>
      <sz val="9"/>
      <color theme="1"/>
      <name val="Comic Sans MS"/>
      <family val="4"/>
    </font>
    <font>
      <sz val="12"/>
      <color theme="1"/>
      <name val="Comic Sans MS"/>
      <family val="4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3" fillId="0" borderId="0" xfId="1" applyFont="1" applyBorder="1" applyAlignment="1">
      <alignment horizontal="center" vertical="center"/>
    </xf>
    <xf numFmtId="4" fontId="2" fillId="0" borderId="0" xfId="1" applyNumberFormat="1" applyFont="1" applyBorder="1" applyAlignment="1">
      <alignment vertical="center"/>
    </xf>
    <xf numFmtId="4" fontId="3" fillId="0" borderId="0" xfId="1" applyNumberFormat="1" applyFont="1" applyBorder="1" applyAlignment="1">
      <alignment vertical="center"/>
    </xf>
    <xf numFmtId="0" fontId="0" fillId="0" borderId="0" xfId="0" applyBorder="1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17" fontId="4" fillId="0" borderId="0" xfId="1" applyNumberFormat="1" applyFont="1"/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4" fontId="10" fillId="0" borderId="16" xfId="1" applyNumberFormat="1" applyFont="1" applyBorder="1" applyAlignment="1">
      <alignment vertical="center"/>
    </xf>
    <xf numFmtId="4" fontId="10" fillId="0" borderId="7" xfId="1" applyNumberFormat="1" applyFont="1" applyBorder="1" applyAlignment="1">
      <alignment vertical="center"/>
    </xf>
    <xf numFmtId="4" fontId="10" fillId="0" borderId="6" xfId="1" applyNumberFormat="1" applyFont="1" applyBorder="1" applyAlignment="1">
      <alignment vertical="center"/>
    </xf>
    <xf numFmtId="10" fontId="10" fillId="0" borderId="8" xfId="1" applyNumberFormat="1" applyFont="1" applyBorder="1" applyAlignment="1">
      <alignment vertical="center"/>
    </xf>
    <xf numFmtId="9" fontId="10" fillId="0" borderId="8" xfId="1" applyNumberFormat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9" xfId="1" applyFont="1" applyBorder="1" applyAlignment="1">
      <alignment vertical="center"/>
    </xf>
    <xf numFmtId="0" fontId="10" fillId="0" borderId="10" xfId="1" applyFont="1" applyBorder="1" applyAlignment="1">
      <alignment vertical="center"/>
    </xf>
    <xf numFmtId="4" fontId="10" fillId="0" borderId="11" xfId="1" applyNumberFormat="1" applyFont="1" applyBorder="1" applyAlignment="1">
      <alignment vertical="center"/>
    </xf>
    <xf numFmtId="4" fontId="10" fillId="0" borderId="12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0" fontId="9" fillId="0" borderId="1" xfId="1" applyFont="1" applyBorder="1" applyAlignment="1">
      <alignment vertical="center"/>
    </xf>
    <xf numFmtId="4" fontId="10" fillId="0" borderId="3" xfId="1" applyNumberFormat="1" applyFont="1" applyBorder="1" applyAlignment="1">
      <alignment vertical="center"/>
    </xf>
    <xf numFmtId="4" fontId="10" fillId="0" borderId="4" xfId="1" applyNumberFormat="1" applyFont="1" applyBorder="1" applyAlignment="1">
      <alignment vertical="center"/>
    </xf>
    <xf numFmtId="4" fontId="4" fillId="0" borderId="13" xfId="1" applyNumberFormat="1" applyFont="1" applyBorder="1" applyAlignment="1">
      <alignment vertical="center"/>
    </xf>
    <xf numFmtId="4" fontId="9" fillId="0" borderId="14" xfId="1" applyNumberFormat="1" applyFont="1" applyBorder="1" applyAlignment="1">
      <alignment vertical="center"/>
    </xf>
    <xf numFmtId="0" fontId="4" fillId="0" borderId="15" xfId="1" applyFont="1" applyBorder="1" applyAlignment="1">
      <alignment vertical="center"/>
    </xf>
    <xf numFmtId="0" fontId="12" fillId="0" borderId="0" xfId="0" applyFont="1"/>
    <xf numFmtId="0" fontId="12" fillId="0" borderId="0" xfId="0" applyFont="1" applyBorder="1"/>
    <xf numFmtId="0" fontId="15" fillId="0" borderId="18" xfId="0" applyFont="1" applyBorder="1"/>
    <xf numFmtId="0" fontId="15" fillId="0" borderId="19" xfId="0" applyFont="1" applyBorder="1"/>
    <xf numFmtId="0" fontId="15" fillId="0" borderId="23" xfId="0" applyFont="1" applyBorder="1"/>
    <xf numFmtId="0" fontId="15" fillId="0" borderId="0" xfId="0" applyFont="1" applyBorder="1"/>
    <xf numFmtId="0" fontId="15" fillId="0" borderId="16" xfId="0" applyFont="1" applyBorder="1"/>
    <xf numFmtId="44" fontId="15" fillId="0" borderId="0" xfId="0" applyNumberFormat="1" applyFont="1" applyBorder="1"/>
    <xf numFmtId="0" fontId="15" fillId="0" borderId="25" xfId="0" applyFont="1" applyBorder="1"/>
    <xf numFmtId="0" fontId="15" fillId="0" borderId="15" xfId="0" applyFont="1" applyBorder="1"/>
    <xf numFmtId="0" fontId="15" fillId="0" borderId="26" xfId="0" applyFont="1" applyBorder="1"/>
    <xf numFmtId="0" fontId="16" fillId="0" borderId="19" xfId="0" applyFont="1" applyBorder="1"/>
    <xf numFmtId="0" fontId="15" fillId="0" borderId="20" xfId="0" applyFont="1" applyBorder="1"/>
    <xf numFmtId="0" fontId="0" fillId="0" borderId="27" xfId="0" applyBorder="1"/>
    <xf numFmtId="0" fontId="0" fillId="0" borderId="28" xfId="0" applyBorder="1"/>
    <xf numFmtId="0" fontId="14" fillId="0" borderId="28" xfId="0" applyFont="1" applyBorder="1"/>
    <xf numFmtId="0" fontId="0" fillId="0" borderId="29" xfId="0" applyBorder="1"/>
    <xf numFmtId="0" fontId="13" fillId="0" borderId="30" xfId="0" applyFont="1" applyBorder="1"/>
    <xf numFmtId="0" fontId="13" fillId="0" borderId="0" xfId="0" applyFont="1" applyBorder="1"/>
    <xf numFmtId="0" fontId="17" fillId="0" borderId="0" xfId="0" applyFont="1" applyBorder="1"/>
    <xf numFmtId="0" fontId="15" fillId="0" borderId="31" xfId="0" applyFont="1" applyBorder="1"/>
    <xf numFmtId="0" fontId="15" fillId="0" borderId="30" xfId="0" applyFont="1" applyBorder="1"/>
    <xf numFmtId="0" fontId="15" fillId="0" borderId="32" xfId="0" applyFont="1" applyBorder="1"/>
    <xf numFmtId="0" fontId="15" fillId="0" borderId="34" xfId="0" applyFont="1" applyBorder="1"/>
    <xf numFmtId="0" fontId="15" fillId="0" borderId="36" xfId="0" applyFont="1" applyBorder="1"/>
    <xf numFmtId="0" fontId="15" fillId="0" borderId="37" xfId="0" applyFont="1" applyBorder="1"/>
    <xf numFmtId="0" fontId="12" fillId="0" borderId="30" xfId="0" applyFont="1" applyBorder="1"/>
    <xf numFmtId="0" fontId="12" fillId="0" borderId="31" xfId="0" applyFont="1" applyBorder="1"/>
    <xf numFmtId="0" fontId="12" fillId="0" borderId="38" xfId="0" applyFont="1" applyBorder="1"/>
    <xf numFmtId="0" fontId="12" fillId="0" borderId="39" xfId="0" applyFont="1" applyBorder="1"/>
    <xf numFmtId="0" fontId="12" fillId="0" borderId="40" xfId="0" applyFont="1" applyBorder="1"/>
    <xf numFmtId="0" fontId="16" fillId="0" borderId="0" xfId="0" applyFont="1" applyBorder="1"/>
    <xf numFmtId="0" fontId="16" fillId="0" borderId="33" xfId="0" applyFont="1" applyBorder="1"/>
    <xf numFmtId="0" fontId="16" fillId="0" borderId="22" xfId="0" applyFont="1" applyBorder="1"/>
    <xf numFmtId="0" fontId="16" fillId="0" borderId="30" xfId="0" applyFont="1" applyBorder="1"/>
    <xf numFmtId="49" fontId="16" fillId="0" borderId="0" xfId="0" applyNumberFormat="1" applyFont="1" applyBorder="1"/>
    <xf numFmtId="0" fontId="16" fillId="0" borderId="35" xfId="0" applyFont="1" applyBorder="1"/>
    <xf numFmtId="0" fontId="16" fillId="0" borderId="15" xfId="0" applyFont="1" applyBorder="1"/>
    <xf numFmtId="0" fontId="16" fillId="0" borderId="21" xfId="0" applyFont="1" applyBorder="1"/>
    <xf numFmtId="0" fontId="16" fillId="0" borderId="24" xfId="0" applyFont="1" applyBorder="1"/>
    <xf numFmtId="44" fontId="16" fillId="0" borderId="0" xfId="0" applyNumberFormat="1" applyFont="1" applyBorder="1"/>
    <xf numFmtId="44" fontId="16" fillId="0" borderId="17" xfId="0" applyNumberFormat="1" applyFont="1" applyBorder="1"/>
    <xf numFmtId="2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10" fontId="16" fillId="0" borderId="0" xfId="0" applyNumberFormat="1" applyFont="1" applyBorder="1"/>
    <xf numFmtId="44" fontId="16" fillId="0" borderId="31" xfId="0" applyNumberFormat="1" applyFont="1" applyBorder="1"/>
    <xf numFmtId="0" fontId="18" fillId="0" borderId="18" xfId="0" applyFont="1" applyBorder="1"/>
    <xf numFmtId="44" fontId="16" fillId="0" borderId="37" xfId="0" applyNumberFormat="1" applyFont="1" applyBorder="1"/>
    <xf numFmtId="0" fontId="16" fillId="0" borderId="31" xfId="0" applyFont="1" applyBorder="1"/>
    <xf numFmtId="0" fontId="16" fillId="0" borderId="18" xfId="0" applyFont="1" applyBorder="1"/>
    <xf numFmtId="165" fontId="16" fillId="0" borderId="37" xfId="0" applyNumberFormat="1" applyFont="1" applyBorder="1"/>
    <xf numFmtId="0" fontId="16" fillId="0" borderId="32" xfId="0" applyFont="1" applyBorder="1"/>
    <xf numFmtId="44" fontId="16" fillId="0" borderId="20" xfId="0" applyNumberFormat="1" applyFont="1" applyBorder="1"/>
    <xf numFmtId="14" fontId="16" fillId="0" borderId="31" xfId="0" applyNumberFormat="1" applyFont="1" applyBorder="1" applyAlignment="1">
      <alignment horizontal="center"/>
    </xf>
    <xf numFmtId="0" fontId="16" fillId="0" borderId="22" xfId="0" applyFont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1"/>
  <sheetViews>
    <sheetView zoomScaleNormal="100" workbookViewId="0">
      <selection activeCell="E19" sqref="E19"/>
    </sheetView>
  </sheetViews>
  <sheetFormatPr defaultRowHeight="15" x14ac:dyDescent="0.25"/>
  <cols>
    <col min="2" max="2" width="42.5703125" bestFit="1" customWidth="1"/>
    <col min="3" max="3" width="11.5703125" customWidth="1"/>
    <col min="4" max="4" width="15.85546875" customWidth="1"/>
    <col min="5" max="5" width="15.7109375" customWidth="1"/>
  </cols>
  <sheetData>
    <row r="1" spans="2:6" ht="19.5" x14ac:dyDescent="0.25">
      <c r="B1" s="10" t="s">
        <v>23</v>
      </c>
      <c r="C1" s="8"/>
      <c r="D1" s="11" t="s">
        <v>0</v>
      </c>
      <c r="E1" s="8"/>
      <c r="F1" s="2"/>
    </row>
    <row r="2" spans="2:6" ht="19.5" x14ac:dyDescent="0.3">
      <c r="B2" s="12" t="s">
        <v>16</v>
      </c>
      <c r="C2" s="8"/>
      <c r="D2" s="13" t="s">
        <v>1</v>
      </c>
      <c r="E2" s="13">
        <v>42521</v>
      </c>
      <c r="F2" s="3"/>
    </row>
    <row r="3" spans="2:6" ht="19.5" x14ac:dyDescent="0.25">
      <c r="B3" s="12" t="s">
        <v>17</v>
      </c>
      <c r="C3" s="8"/>
      <c r="D3" s="8"/>
      <c r="E3" s="8"/>
      <c r="F3" s="2"/>
    </row>
    <row r="4" spans="2:6" ht="19.5" x14ac:dyDescent="0.25">
      <c r="B4" s="12" t="s">
        <v>18</v>
      </c>
      <c r="C4" s="14" t="s">
        <v>22</v>
      </c>
      <c r="D4" s="15"/>
      <c r="E4" s="15"/>
      <c r="F4" s="3"/>
    </row>
    <row r="5" spans="2:6" ht="19.5" x14ac:dyDescent="0.25">
      <c r="B5" s="12" t="s">
        <v>19</v>
      </c>
      <c r="C5" s="14" t="s">
        <v>30</v>
      </c>
      <c r="D5" s="15"/>
      <c r="E5" s="15"/>
      <c r="F5" s="3"/>
    </row>
    <row r="6" spans="2:6" ht="18" x14ac:dyDescent="0.25">
      <c r="B6" s="8"/>
      <c r="C6" s="14" t="s">
        <v>28</v>
      </c>
      <c r="D6" s="15"/>
      <c r="E6" s="15"/>
      <c r="F6" s="3"/>
    </row>
    <row r="7" spans="2:6" ht="19.5" x14ac:dyDescent="0.25">
      <c r="B7" s="9" t="s">
        <v>20</v>
      </c>
      <c r="C7" s="14" t="s">
        <v>29</v>
      </c>
      <c r="D7" s="15"/>
      <c r="E7" s="15"/>
      <c r="F7" s="3"/>
    </row>
    <row r="8" spans="2:6" ht="19.5" x14ac:dyDescent="0.25">
      <c r="B8" s="9"/>
      <c r="C8" s="14" t="s">
        <v>27</v>
      </c>
      <c r="D8" s="15"/>
      <c r="E8" s="15"/>
      <c r="F8" s="3"/>
    </row>
    <row r="9" spans="2:6" ht="15.75" thickBot="1" x14ac:dyDescent="0.3">
      <c r="B9" s="8"/>
      <c r="C9" s="8"/>
      <c r="D9" s="8"/>
      <c r="E9" s="8"/>
      <c r="F9" s="2"/>
    </row>
    <row r="10" spans="2:6" ht="19.5" thickTop="1" thickBot="1" x14ac:dyDescent="0.3">
      <c r="B10" s="16" t="s">
        <v>2</v>
      </c>
      <c r="C10" s="17" t="s">
        <v>3</v>
      </c>
      <c r="D10" s="18" t="s">
        <v>4</v>
      </c>
      <c r="E10" s="19" t="s">
        <v>5</v>
      </c>
      <c r="F10" s="4"/>
    </row>
    <row r="11" spans="2:6" ht="18.75" thickTop="1" x14ac:dyDescent="0.25">
      <c r="B11" s="20" t="s">
        <v>6</v>
      </c>
      <c r="C11" s="21"/>
      <c r="D11" s="22">
        <f>25.07*C11</f>
        <v>0</v>
      </c>
      <c r="E11" s="23"/>
      <c r="F11" s="5"/>
    </row>
    <row r="12" spans="2:6" ht="18" x14ac:dyDescent="0.25">
      <c r="B12" s="20" t="s">
        <v>7</v>
      </c>
      <c r="C12" s="21"/>
      <c r="D12" s="24">
        <f>+C12*4.7</f>
        <v>0</v>
      </c>
      <c r="E12" s="23"/>
      <c r="F12" s="5"/>
    </row>
    <row r="13" spans="2:6" ht="18" x14ac:dyDescent="0.25">
      <c r="B13" s="20" t="s">
        <v>8</v>
      </c>
      <c r="C13" s="21"/>
      <c r="D13" s="24"/>
      <c r="E13" s="23"/>
      <c r="F13" s="5"/>
    </row>
    <row r="14" spans="2:6" ht="18" x14ac:dyDescent="0.25">
      <c r="B14" s="20" t="s">
        <v>9</v>
      </c>
      <c r="C14" s="21"/>
      <c r="D14" s="24"/>
      <c r="E14" s="23"/>
      <c r="F14" s="5"/>
    </row>
    <row r="15" spans="2:6" ht="18" x14ac:dyDescent="0.25">
      <c r="B15" s="20" t="s">
        <v>10</v>
      </c>
      <c r="C15" s="21"/>
      <c r="D15" s="24"/>
      <c r="E15" s="23"/>
      <c r="F15" s="5"/>
    </row>
    <row r="16" spans="2:6" ht="18" x14ac:dyDescent="0.25">
      <c r="B16" s="20" t="s">
        <v>25</v>
      </c>
      <c r="C16" s="21"/>
      <c r="D16" s="24"/>
      <c r="E16" s="23"/>
      <c r="F16" s="5"/>
    </row>
    <row r="17" spans="2:6" ht="18" x14ac:dyDescent="0.25">
      <c r="B17" s="20" t="s">
        <v>26</v>
      </c>
      <c r="C17" s="21"/>
      <c r="D17" s="24"/>
      <c r="E17" s="23"/>
      <c r="F17" s="5"/>
    </row>
    <row r="18" spans="2:6" ht="18" x14ac:dyDescent="0.25">
      <c r="B18" s="20" t="s">
        <v>11</v>
      </c>
      <c r="C18" s="25"/>
      <c r="D18" s="24"/>
      <c r="E18" s="23">
        <f>+D11*C18</f>
        <v>0</v>
      </c>
      <c r="F18" s="5"/>
    </row>
    <row r="19" spans="2:6" ht="18" x14ac:dyDescent="0.25">
      <c r="B19" s="20" t="s">
        <v>12</v>
      </c>
      <c r="C19" s="26"/>
      <c r="D19" s="24"/>
      <c r="E19" s="23">
        <f>D11*C19</f>
        <v>0</v>
      </c>
      <c r="F19" s="5"/>
    </row>
    <row r="20" spans="2:6" ht="18" x14ac:dyDescent="0.25">
      <c r="B20" s="20"/>
      <c r="C20" s="25"/>
      <c r="D20" s="24"/>
      <c r="E20" s="23"/>
      <c r="F20" s="5"/>
    </row>
    <row r="21" spans="2:6" ht="16.5" x14ac:dyDescent="0.25">
      <c r="B21" s="27"/>
      <c r="C21" s="21"/>
      <c r="D21" s="24"/>
      <c r="E21" s="23"/>
      <c r="F21" s="5"/>
    </row>
    <row r="22" spans="2:6" ht="17.25" thickBot="1" x14ac:dyDescent="0.3">
      <c r="B22" s="28"/>
      <c r="C22" s="29"/>
      <c r="D22" s="30"/>
      <c r="E22" s="31"/>
      <c r="F22" s="5"/>
    </row>
    <row r="23" spans="2:6" ht="19.5" thickTop="1" thickBot="1" x14ac:dyDescent="0.3">
      <c r="B23" s="32" t="s">
        <v>13</v>
      </c>
      <c r="C23" s="33" t="s">
        <v>14</v>
      </c>
      <c r="D23" s="34">
        <f>SUM(D11:D22)</f>
        <v>0</v>
      </c>
      <c r="E23" s="35">
        <f>SUM(E11:E22)</f>
        <v>0</v>
      </c>
      <c r="F23" s="5"/>
    </row>
    <row r="24" spans="2:6" ht="19.5" thickTop="1" thickBot="1" x14ac:dyDescent="0.3">
      <c r="B24" s="8"/>
      <c r="C24" s="33" t="s">
        <v>15</v>
      </c>
      <c r="D24" s="36"/>
      <c r="E24" s="37">
        <f>D23-E23</f>
        <v>0</v>
      </c>
      <c r="F24" s="6"/>
    </row>
    <row r="25" spans="2:6" ht="15.75" thickTop="1" x14ac:dyDescent="0.25">
      <c r="B25" s="38"/>
      <c r="C25" s="38"/>
      <c r="D25" s="38"/>
      <c r="E25" s="38"/>
      <c r="F25" s="2"/>
    </row>
    <row r="26" spans="2:6" x14ac:dyDescent="0.25">
      <c r="B26" s="8"/>
      <c r="C26" s="8"/>
      <c r="D26" s="8"/>
      <c r="E26" s="8"/>
      <c r="F26" s="2"/>
    </row>
    <row r="27" spans="2:6" ht="19.5" x14ac:dyDescent="0.25">
      <c r="B27" s="10" t="str">
        <f>+B1</f>
        <v>XXX -  Lda</v>
      </c>
      <c r="C27" s="8"/>
      <c r="D27" s="11" t="str">
        <f>+D1</f>
        <v>RECIBO DE VENCIMENTO</v>
      </c>
      <c r="E27" s="8"/>
      <c r="F27" s="2"/>
    </row>
    <row r="28" spans="2:6" ht="19.5" x14ac:dyDescent="0.3">
      <c r="B28" s="12" t="str">
        <f>+B2</f>
        <v>xxx morada</v>
      </c>
      <c r="C28" s="8"/>
      <c r="D28" s="13" t="str">
        <f>+D2</f>
        <v>Mês de: -</v>
      </c>
      <c r="E28" s="13">
        <f>+E2</f>
        <v>42521</v>
      </c>
      <c r="F28" s="3"/>
    </row>
    <row r="29" spans="2:6" ht="19.5" x14ac:dyDescent="0.25">
      <c r="B29" s="12" t="str">
        <f>+B3</f>
        <v>União de freguesias de xxx</v>
      </c>
      <c r="C29" s="8"/>
      <c r="D29" s="8"/>
      <c r="E29" s="8"/>
      <c r="F29" s="2"/>
    </row>
    <row r="30" spans="2:6" ht="19.5" x14ac:dyDescent="0.25">
      <c r="B30" s="12" t="str">
        <f>+B4</f>
        <v>4700-000 xxx</v>
      </c>
      <c r="C30" s="14" t="str">
        <f>+C4</f>
        <v>Nome - Maria Silva</v>
      </c>
      <c r="D30" s="15"/>
      <c r="E30" s="15"/>
      <c r="F30" s="3"/>
    </row>
    <row r="31" spans="2:6" ht="19.5" x14ac:dyDescent="0.25">
      <c r="B31" s="12" t="str">
        <f>+B5</f>
        <v>NIPC 513xxxyyy</v>
      </c>
      <c r="C31" s="14" t="str">
        <f>+C5</f>
        <v>Categoria profissional- Administrativa</v>
      </c>
      <c r="D31" s="15"/>
      <c r="E31" s="15"/>
      <c r="F31" s="3"/>
    </row>
    <row r="32" spans="2:6" ht="18" x14ac:dyDescent="0.25">
      <c r="B32" s="8"/>
      <c r="C32" s="14" t="str">
        <f>+C6</f>
        <v>Contribuinte: - 123456789</v>
      </c>
      <c r="D32" s="15"/>
      <c r="E32" s="15"/>
      <c r="F32" s="3"/>
    </row>
    <row r="33" spans="2:6" ht="19.5" x14ac:dyDescent="0.25">
      <c r="B33" s="9" t="s">
        <v>21</v>
      </c>
      <c r="C33" s="14" t="str">
        <f>+C7</f>
        <v>Nº Benef Seg Social - 12345678910</v>
      </c>
      <c r="D33" s="15"/>
      <c r="E33" s="15"/>
      <c r="F33" s="3"/>
    </row>
    <row r="34" spans="2:6" ht="15.75" thickBot="1" x14ac:dyDescent="0.3">
      <c r="B34" s="8"/>
      <c r="C34" s="8"/>
      <c r="D34" s="8"/>
      <c r="E34" s="8"/>
      <c r="F34" s="2"/>
    </row>
    <row r="35" spans="2:6" ht="19.5" thickTop="1" thickBot="1" x14ac:dyDescent="0.3">
      <c r="B35" s="16" t="s">
        <v>2</v>
      </c>
      <c r="C35" s="17" t="s">
        <v>3</v>
      </c>
      <c r="D35" s="18" t="s">
        <v>4</v>
      </c>
      <c r="E35" s="19" t="s">
        <v>5</v>
      </c>
      <c r="F35" s="4"/>
    </row>
    <row r="36" spans="2:6" ht="18.75" thickTop="1" x14ac:dyDescent="0.25">
      <c r="B36" s="20" t="s">
        <v>6</v>
      </c>
      <c r="C36" s="21">
        <f>+C11</f>
        <v>0</v>
      </c>
      <c r="D36" s="22">
        <f>+D11</f>
        <v>0</v>
      </c>
      <c r="E36" s="23"/>
      <c r="F36" s="5"/>
    </row>
    <row r="37" spans="2:6" ht="18" x14ac:dyDescent="0.25">
      <c r="B37" s="20" t="s">
        <v>7</v>
      </c>
      <c r="C37" s="21">
        <f>+C12</f>
        <v>0</v>
      </c>
      <c r="D37" s="24">
        <f>+D12</f>
        <v>0</v>
      </c>
      <c r="E37" s="23"/>
      <c r="F37" s="5"/>
    </row>
    <row r="38" spans="2:6" ht="18" x14ac:dyDescent="0.25">
      <c r="B38" s="20" t="s">
        <v>8</v>
      </c>
      <c r="C38" s="21">
        <f t="shared" ref="C38:C44" si="0">+C13</f>
        <v>0</v>
      </c>
      <c r="D38" s="24"/>
      <c r="E38" s="23"/>
      <c r="F38" s="5"/>
    </row>
    <row r="39" spans="2:6" ht="18" x14ac:dyDescent="0.25">
      <c r="B39" s="20" t="s">
        <v>9</v>
      </c>
      <c r="C39" s="21">
        <f t="shared" si="0"/>
        <v>0</v>
      </c>
      <c r="D39" s="24"/>
      <c r="E39" s="23"/>
      <c r="F39" s="5"/>
    </row>
    <row r="40" spans="2:6" ht="18" x14ac:dyDescent="0.25">
      <c r="B40" s="20" t="s">
        <v>10</v>
      </c>
      <c r="C40" s="21">
        <f t="shared" si="0"/>
        <v>0</v>
      </c>
      <c r="D40" s="24"/>
      <c r="E40" s="23"/>
      <c r="F40" s="5"/>
    </row>
    <row r="41" spans="2:6" ht="18" x14ac:dyDescent="0.25">
      <c r="B41" s="20" t="str">
        <f>+B16</f>
        <v xml:space="preserve">  Diuturnidades</v>
      </c>
      <c r="C41" s="21">
        <f t="shared" si="0"/>
        <v>0</v>
      </c>
      <c r="D41" s="24"/>
      <c r="E41" s="23"/>
      <c r="F41" s="5"/>
    </row>
    <row r="42" spans="2:6" ht="18" x14ac:dyDescent="0.25">
      <c r="B42" s="20" t="str">
        <f>+B17</f>
        <v xml:space="preserve">  Diuturnidades sub natal</v>
      </c>
      <c r="C42" s="21">
        <f t="shared" si="0"/>
        <v>0</v>
      </c>
      <c r="D42" s="24"/>
      <c r="E42" s="23"/>
      <c r="F42" s="5"/>
    </row>
    <row r="43" spans="2:6" ht="18" x14ac:dyDescent="0.25">
      <c r="B43" s="20" t="s">
        <v>11</v>
      </c>
      <c r="C43" s="25">
        <f t="shared" si="0"/>
        <v>0</v>
      </c>
      <c r="D43" s="24"/>
      <c r="E43" s="23">
        <f>+E18</f>
        <v>0</v>
      </c>
      <c r="F43" s="5"/>
    </row>
    <row r="44" spans="2:6" ht="18" x14ac:dyDescent="0.25">
      <c r="B44" s="20" t="s">
        <v>12</v>
      </c>
      <c r="C44" s="26">
        <f t="shared" si="0"/>
        <v>0</v>
      </c>
      <c r="D44" s="24"/>
      <c r="E44" s="23">
        <f>+E19</f>
        <v>0</v>
      </c>
      <c r="F44" s="5"/>
    </row>
    <row r="45" spans="2:6" ht="18" x14ac:dyDescent="0.25">
      <c r="B45" s="20"/>
      <c r="C45" s="25"/>
      <c r="D45" s="24"/>
      <c r="E45" s="23"/>
      <c r="F45" s="5"/>
    </row>
    <row r="46" spans="2:6" ht="16.5" x14ac:dyDescent="0.25">
      <c r="B46" s="27"/>
      <c r="C46" s="21"/>
      <c r="D46" s="24"/>
      <c r="E46" s="23"/>
      <c r="F46" s="5"/>
    </row>
    <row r="47" spans="2:6" ht="17.25" thickBot="1" x14ac:dyDescent="0.3">
      <c r="B47" s="28"/>
      <c r="C47" s="29"/>
      <c r="D47" s="30"/>
      <c r="E47" s="31"/>
      <c r="F47" s="5"/>
    </row>
    <row r="48" spans="2:6" ht="19.5" thickTop="1" thickBot="1" x14ac:dyDescent="0.3">
      <c r="B48" s="32" t="str">
        <f>+B23</f>
        <v>PROCESSADO POR COMPUTADOR</v>
      </c>
      <c r="C48" s="33" t="s">
        <v>14</v>
      </c>
      <c r="D48" s="34">
        <f>SUM(D36:D47)</f>
        <v>0</v>
      </c>
      <c r="E48" s="35">
        <f>SUM(E36:E47)</f>
        <v>0</v>
      </c>
      <c r="F48" s="5"/>
    </row>
    <row r="49" spans="2:6" ht="19.5" thickTop="1" thickBot="1" x14ac:dyDescent="0.3">
      <c r="B49" s="8"/>
      <c r="C49" s="33" t="s">
        <v>15</v>
      </c>
      <c r="D49" s="36"/>
      <c r="E49" s="37">
        <f>D48-E48</f>
        <v>0</v>
      </c>
      <c r="F49" s="6"/>
    </row>
    <row r="50" spans="2:6" ht="15.75" thickTop="1" x14ac:dyDescent="0.25">
      <c r="B50" s="38"/>
      <c r="C50" s="38"/>
      <c r="D50" s="38"/>
      <c r="E50" s="38"/>
      <c r="F50" s="1"/>
    </row>
    <row r="51" spans="2:6" x14ac:dyDescent="0.25">
      <c r="C51" s="7"/>
      <c r="D51" s="7"/>
      <c r="E51" s="7"/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"/>
  <sheetViews>
    <sheetView tabSelected="1" workbookViewId="0">
      <selection activeCell="G15" sqref="G15"/>
    </sheetView>
  </sheetViews>
  <sheetFormatPr defaultRowHeight="15" x14ac:dyDescent="0.25"/>
  <cols>
    <col min="2" max="2" width="12" customWidth="1"/>
    <col min="4" max="4" width="10.28515625" customWidth="1"/>
    <col min="5" max="5" width="12" bestFit="1" customWidth="1"/>
    <col min="6" max="6" width="10.28515625" customWidth="1"/>
    <col min="7" max="7" width="12.140625" bestFit="1" customWidth="1"/>
    <col min="8" max="8" width="1.7109375" customWidth="1"/>
    <col min="12" max="12" width="23" customWidth="1"/>
    <col min="13" max="13" width="17.5703125" customWidth="1"/>
  </cols>
  <sheetData>
    <row r="1" spans="2:13" ht="15.75" thickBot="1" x14ac:dyDescent="0.3"/>
    <row r="2" spans="2:13" ht="24.75" x14ac:dyDescent="0.5">
      <c r="B2" s="52"/>
      <c r="C2" s="53"/>
      <c r="D2" s="53"/>
      <c r="E2" s="53"/>
      <c r="F2" s="53"/>
      <c r="G2" s="54" t="s">
        <v>41</v>
      </c>
      <c r="H2" s="53"/>
      <c r="I2" s="53"/>
      <c r="J2" s="53"/>
      <c r="K2" s="53"/>
      <c r="L2" s="53"/>
      <c r="M2" s="55"/>
    </row>
    <row r="3" spans="2:13" ht="19.5" x14ac:dyDescent="0.4">
      <c r="B3" s="56" t="s">
        <v>31</v>
      </c>
      <c r="C3" s="57" t="s">
        <v>61</v>
      </c>
      <c r="D3" s="58"/>
      <c r="E3" s="44"/>
      <c r="F3" s="44"/>
      <c r="G3" s="44"/>
      <c r="H3" s="44"/>
      <c r="I3" s="44"/>
      <c r="J3" s="7"/>
      <c r="K3" s="44"/>
      <c r="L3" s="44"/>
      <c r="M3" s="59"/>
    </row>
    <row r="4" spans="2:13" ht="19.5" x14ac:dyDescent="0.4">
      <c r="B4" s="56" t="s">
        <v>62</v>
      </c>
      <c r="C4" s="58"/>
      <c r="D4" s="58"/>
      <c r="E4" s="44"/>
      <c r="F4" s="44"/>
      <c r="G4" s="44"/>
      <c r="H4" s="44"/>
      <c r="I4" s="44"/>
      <c r="J4" s="7"/>
      <c r="K4" s="44"/>
      <c r="L4" s="44"/>
      <c r="M4" s="59"/>
    </row>
    <row r="5" spans="2:13" ht="15.75" x14ac:dyDescent="0.3">
      <c r="B5" s="60"/>
      <c r="C5" s="44"/>
      <c r="D5" s="44"/>
      <c r="E5" s="44"/>
      <c r="F5" s="44"/>
      <c r="G5" s="44"/>
      <c r="H5" s="44"/>
      <c r="I5" s="44"/>
      <c r="J5" s="7"/>
      <c r="K5" s="44"/>
      <c r="L5" s="44"/>
      <c r="M5" s="59"/>
    </row>
    <row r="6" spans="2:13" ht="22.5" customHeight="1" x14ac:dyDescent="0.3">
      <c r="B6" s="61">
        <v>11</v>
      </c>
      <c r="C6" s="50" t="s">
        <v>32</v>
      </c>
      <c r="D6" s="42"/>
      <c r="E6" s="42"/>
      <c r="F6" s="42"/>
      <c r="G6" s="43"/>
      <c r="H6" s="44"/>
      <c r="I6" s="44"/>
      <c r="J6" s="7"/>
      <c r="K6" s="44"/>
      <c r="L6" s="70" t="s">
        <v>43</v>
      </c>
      <c r="M6" s="92">
        <v>42766</v>
      </c>
    </row>
    <row r="7" spans="2:13" ht="15.75" x14ac:dyDescent="0.3">
      <c r="B7" s="60"/>
      <c r="C7" s="42"/>
      <c r="D7" s="42"/>
      <c r="E7" s="42"/>
      <c r="F7" s="42"/>
      <c r="G7" s="42"/>
      <c r="H7" s="44"/>
      <c r="I7" s="44"/>
      <c r="J7" s="7"/>
      <c r="K7" s="44"/>
      <c r="L7" s="70" t="s">
        <v>42</v>
      </c>
      <c r="M7" s="59"/>
    </row>
    <row r="8" spans="2:13" ht="15.75" x14ac:dyDescent="0.3">
      <c r="B8" s="71" t="s">
        <v>53</v>
      </c>
      <c r="C8" s="72"/>
      <c r="D8" s="72"/>
      <c r="E8" s="72" t="s">
        <v>65</v>
      </c>
      <c r="F8" s="72"/>
      <c r="G8" s="45"/>
      <c r="H8" s="44"/>
      <c r="I8" s="77" t="s">
        <v>33</v>
      </c>
      <c r="J8" s="72"/>
      <c r="K8" s="72"/>
      <c r="L8" s="93" t="s">
        <v>39</v>
      </c>
      <c r="M8" s="62"/>
    </row>
    <row r="9" spans="2:13" ht="15.75" x14ac:dyDescent="0.3">
      <c r="B9" s="73" t="s">
        <v>54</v>
      </c>
      <c r="C9" s="70"/>
      <c r="D9" s="70"/>
      <c r="E9" s="74" t="s">
        <v>55</v>
      </c>
      <c r="F9" s="70"/>
      <c r="G9" s="45"/>
      <c r="H9" s="44"/>
      <c r="I9" s="78" t="s">
        <v>34</v>
      </c>
      <c r="J9" s="70"/>
      <c r="K9" s="70"/>
      <c r="L9" s="79">
        <f>+(L10*12)/(40*52)</f>
        <v>7.1817692307692296</v>
      </c>
      <c r="M9" s="59"/>
    </row>
    <row r="10" spans="2:13" ht="15.75" x14ac:dyDescent="0.3">
      <c r="B10" s="73" t="s">
        <v>56</v>
      </c>
      <c r="C10" s="70"/>
      <c r="D10" s="70"/>
      <c r="E10" s="70" t="s">
        <v>64</v>
      </c>
      <c r="F10" s="70"/>
      <c r="G10" s="45"/>
      <c r="H10" s="44"/>
      <c r="I10" s="78" t="s">
        <v>40</v>
      </c>
      <c r="J10" s="70"/>
      <c r="K10" s="70"/>
      <c r="L10" s="80">
        <f>+G15+G19</f>
        <v>1244.8399999999999</v>
      </c>
      <c r="M10" s="59"/>
    </row>
    <row r="11" spans="2:13" ht="15.75" x14ac:dyDescent="0.3">
      <c r="B11" s="75" t="s">
        <v>57</v>
      </c>
      <c r="C11" s="76"/>
      <c r="D11" s="76"/>
      <c r="E11" s="76" t="s">
        <v>58</v>
      </c>
      <c r="F11" s="76"/>
      <c r="G11" s="49"/>
      <c r="H11" s="44"/>
      <c r="I11" s="47"/>
      <c r="J11" s="48"/>
      <c r="K11" s="48"/>
      <c r="L11" s="48"/>
      <c r="M11" s="63"/>
    </row>
    <row r="12" spans="2:13" ht="15.75" x14ac:dyDescent="0.3">
      <c r="B12" s="60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59"/>
    </row>
    <row r="13" spans="2:13" ht="15.75" x14ac:dyDescent="0.3">
      <c r="B13" s="61"/>
      <c r="C13" s="42"/>
      <c r="D13" s="50" t="s">
        <v>52</v>
      </c>
      <c r="E13" s="42"/>
      <c r="F13" s="42"/>
      <c r="G13" s="51"/>
      <c r="H13" s="44"/>
      <c r="I13" s="41"/>
      <c r="J13" s="42"/>
      <c r="K13" s="50" t="s">
        <v>51</v>
      </c>
      <c r="L13" s="50"/>
      <c r="M13" s="64"/>
    </row>
    <row r="14" spans="2:13" ht="15.75" x14ac:dyDescent="0.3">
      <c r="B14" s="60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59"/>
    </row>
    <row r="15" spans="2:13" ht="15.75" x14ac:dyDescent="0.3">
      <c r="B15" s="73">
        <v>1</v>
      </c>
      <c r="C15" s="70" t="s">
        <v>35</v>
      </c>
      <c r="D15" s="70"/>
      <c r="E15" s="81">
        <v>30</v>
      </c>
      <c r="F15" s="82" t="s">
        <v>60</v>
      </c>
      <c r="G15" s="79">
        <v>1163</v>
      </c>
      <c r="H15" s="44"/>
      <c r="I15" s="70">
        <v>300</v>
      </c>
      <c r="J15" s="70" t="s">
        <v>46</v>
      </c>
      <c r="K15" s="70"/>
      <c r="L15" s="83">
        <v>0.11</v>
      </c>
      <c r="M15" s="84">
        <f>+(G15+G16+G19+G20)*L15</f>
        <v>142.63791666666665</v>
      </c>
    </row>
    <row r="16" spans="2:13" ht="15.75" x14ac:dyDescent="0.3">
      <c r="B16" s="73">
        <v>2</v>
      </c>
      <c r="C16" s="70" t="s">
        <v>36</v>
      </c>
      <c r="D16" s="70"/>
      <c r="E16" s="81">
        <v>1.25</v>
      </c>
      <c r="F16" s="82" t="s">
        <v>60</v>
      </c>
      <c r="G16" s="79">
        <f>+G15/30*1.25</f>
        <v>48.458333333333329</v>
      </c>
      <c r="H16" s="44"/>
      <c r="I16" s="70">
        <v>301</v>
      </c>
      <c r="J16" s="70" t="s">
        <v>47</v>
      </c>
      <c r="K16" s="70"/>
      <c r="L16" s="83">
        <v>0.16500000000000001</v>
      </c>
      <c r="M16" s="84">
        <f>+(G15+G16+G19+G20)*L16</f>
        <v>213.956875</v>
      </c>
    </row>
    <row r="17" spans="2:13" ht="15.75" x14ac:dyDescent="0.3">
      <c r="B17" s="73">
        <v>3</v>
      </c>
      <c r="C17" s="70" t="s">
        <v>38</v>
      </c>
      <c r="D17" s="70"/>
      <c r="E17" s="81">
        <v>30</v>
      </c>
      <c r="F17" s="82" t="s">
        <v>60</v>
      </c>
      <c r="G17" s="79"/>
      <c r="H17" s="44"/>
      <c r="I17" s="70">
        <v>302</v>
      </c>
      <c r="J17" s="70" t="s">
        <v>63</v>
      </c>
      <c r="K17" s="70"/>
      <c r="L17" s="83"/>
      <c r="M17" s="84"/>
    </row>
    <row r="18" spans="2:13" ht="15.75" x14ac:dyDescent="0.3">
      <c r="B18" s="73">
        <v>4</v>
      </c>
      <c r="C18" s="70" t="s">
        <v>37</v>
      </c>
      <c r="D18" s="70"/>
      <c r="E18" s="81">
        <v>22</v>
      </c>
      <c r="F18" s="82" t="s">
        <v>60</v>
      </c>
      <c r="G18" s="79">
        <f>+E18*4.52</f>
        <v>99.44</v>
      </c>
      <c r="H18" s="44"/>
      <c r="I18" s="70"/>
      <c r="J18" s="70"/>
      <c r="K18" s="70"/>
      <c r="L18" s="83"/>
      <c r="M18" s="84"/>
    </row>
    <row r="19" spans="2:13" ht="15.75" x14ac:dyDescent="0.3">
      <c r="B19" s="73">
        <v>5</v>
      </c>
      <c r="C19" s="70" t="s">
        <v>24</v>
      </c>
      <c r="D19" s="70"/>
      <c r="E19" s="81">
        <v>2</v>
      </c>
      <c r="F19" s="82" t="s">
        <v>60</v>
      </c>
      <c r="G19" s="79">
        <v>81.84</v>
      </c>
      <c r="H19" s="44"/>
      <c r="I19" s="70"/>
      <c r="J19" s="70"/>
      <c r="K19" s="70"/>
      <c r="L19" s="70"/>
      <c r="M19" s="84"/>
    </row>
    <row r="20" spans="2:13" ht="15.75" x14ac:dyDescent="0.3">
      <c r="B20" s="73">
        <v>6</v>
      </c>
      <c r="C20" s="70" t="s">
        <v>59</v>
      </c>
      <c r="D20" s="70"/>
      <c r="E20" s="81">
        <v>1.25</v>
      </c>
      <c r="F20" s="82" t="s">
        <v>60</v>
      </c>
      <c r="G20" s="79">
        <v>3.41</v>
      </c>
      <c r="H20" s="44"/>
      <c r="I20" s="70"/>
      <c r="J20" s="70"/>
      <c r="K20" s="70"/>
      <c r="L20" s="70"/>
      <c r="M20" s="84"/>
    </row>
    <row r="21" spans="2:13" ht="15.75" x14ac:dyDescent="0.3">
      <c r="B21" s="60"/>
      <c r="C21" s="44"/>
      <c r="D21" s="44"/>
      <c r="E21" s="44"/>
      <c r="F21" s="44"/>
      <c r="G21" s="46"/>
      <c r="H21" s="44"/>
      <c r="I21" s="70"/>
      <c r="J21" s="70"/>
      <c r="K21" s="70"/>
      <c r="L21" s="70"/>
      <c r="M21" s="84"/>
    </row>
    <row r="22" spans="2:13" ht="15.75" x14ac:dyDescent="0.3">
      <c r="B22" s="60"/>
      <c r="C22" s="44"/>
      <c r="D22" s="44"/>
      <c r="E22" s="44"/>
      <c r="F22" s="44"/>
      <c r="G22" s="46"/>
      <c r="H22" s="44"/>
      <c r="I22" s="70"/>
      <c r="J22" s="70"/>
      <c r="K22" s="70"/>
      <c r="L22" s="70"/>
      <c r="M22" s="84"/>
    </row>
    <row r="23" spans="2:13" ht="15.75" x14ac:dyDescent="0.3">
      <c r="B23" s="60"/>
      <c r="C23" s="44"/>
      <c r="D23" s="44"/>
      <c r="E23" s="44"/>
      <c r="F23" s="44"/>
      <c r="G23" s="46"/>
      <c r="H23" s="44"/>
      <c r="I23" s="70"/>
      <c r="J23" s="70"/>
      <c r="K23" s="70"/>
      <c r="L23" s="70"/>
      <c r="M23" s="84"/>
    </row>
    <row r="24" spans="2:13" ht="15.75" x14ac:dyDescent="0.3">
      <c r="B24" s="61"/>
      <c r="C24" s="42"/>
      <c r="D24" s="50" t="s">
        <v>44</v>
      </c>
      <c r="E24" s="42"/>
      <c r="F24" s="42"/>
      <c r="G24" s="91">
        <f>SUM(G15:G22)</f>
        <v>1396.1483333333333</v>
      </c>
      <c r="H24" s="44"/>
      <c r="I24" s="85"/>
      <c r="J24" s="50"/>
      <c r="K24" s="50" t="s">
        <v>45</v>
      </c>
      <c r="L24" s="50"/>
      <c r="M24" s="86">
        <f>SUM(M15:M22)</f>
        <v>356.59479166666665</v>
      </c>
    </row>
    <row r="25" spans="2:13" ht="15.75" x14ac:dyDescent="0.3">
      <c r="B25" s="60"/>
      <c r="C25" s="44"/>
      <c r="D25" s="44"/>
      <c r="E25" s="44"/>
      <c r="F25" s="44"/>
      <c r="G25" s="44"/>
      <c r="H25" s="44"/>
      <c r="I25" s="70"/>
      <c r="J25" s="70"/>
      <c r="K25" s="70"/>
      <c r="L25" s="70"/>
      <c r="M25" s="87"/>
    </row>
    <row r="26" spans="2:13" ht="15.75" x14ac:dyDescent="0.3">
      <c r="B26" s="90" t="s">
        <v>48</v>
      </c>
      <c r="C26" s="42"/>
      <c r="D26" s="42"/>
      <c r="E26" s="42"/>
      <c r="F26" s="42"/>
      <c r="G26" s="51"/>
      <c r="H26" s="44"/>
      <c r="I26" s="88"/>
      <c r="J26" s="50" t="s">
        <v>49</v>
      </c>
      <c r="K26" s="50"/>
      <c r="L26" s="50"/>
      <c r="M26" s="86">
        <f>+G24-M24</f>
        <v>1039.5535416666667</v>
      </c>
    </row>
    <row r="27" spans="2:13" ht="15.75" x14ac:dyDescent="0.3">
      <c r="B27" s="60"/>
      <c r="C27" s="44"/>
      <c r="D27" s="44"/>
      <c r="E27" s="44"/>
      <c r="F27" s="44"/>
      <c r="G27" s="44"/>
      <c r="H27" s="44"/>
      <c r="I27" s="88"/>
      <c r="J27" s="50" t="s">
        <v>50</v>
      </c>
      <c r="K27" s="50"/>
      <c r="L27" s="50"/>
      <c r="M27" s="89">
        <f>+M26*200.482</f>
        <v>208411.77314041666</v>
      </c>
    </row>
    <row r="28" spans="2:13" ht="16.5" x14ac:dyDescent="0.3">
      <c r="B28" s="65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66"/>
    </row>
    <row r="29" spans="2:13" ht="16.5" x14ac:dyDescent="0.3">
      <c r="B29" s="65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66"/>
    </row>
    <row r="30" spans="2:13" ht="17.25" thickBot="1" x14ac:dyDescent="0.35">
      <c r="B30" s="67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9"/>
    </row>
    <row r="31" spans="2:13" ht="16.5" x14ac:dyDescent="0.3"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2:13" ht="16.5" x14ac:dyDescent="0.3"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</row>
  </sheetData>
  <pageMargins left="0.7" right="0.7" top="0.75" bottom="0.7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recibo vencimentos</vt:lpstr>
      <vt:lpstr>Folha3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User</cp:lastModifiedBy>
  <cp:lastPrinted>2017-09-04T13:06:11Z</cp:lastPrinted>
  <dcterms:created xsi:type="dcterms:W3CDTF">2014-10-27T12:44:07Z</dcterms:created>
  <dcterms:modified xsi:type="dcterms:W3CDTF">2017-09-04T13:49:18Z</dcterms:modified>
</cp:coreProperties>
</file>