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sco\Desktop\"/>
    </mc:Choice>
  </mc:AlternateContent>
  <bookViews>
    <workbookView xWindow="0" yWindow="0" windowWidth="19200" windowHeight="6940" xr2:uid="{687C3DDD-95C0-4F5D-AAD2-569DF453EA9C}"/>
  </bookViews>
  <sheets>
    <sheet name="Mapas Ajudas Custo" sheetId="1" r:id="rId1"/>
    <sheet name="Listas Suspensas" sheetId="2" r:id="rId2"/>
  </sheets>
  <definedNames>
    <definedName name="Ano">'Listas Suspensas'!$F$4:$F$7</definedName>
    <definedName name="Mês">'Listas Suspensas'!$D$4:$D$15</definedName>
    <definedName name="TipoTransporte">'Listas Suspensas'!$A$4:$A$8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7" i="1" l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D56" i="1"/>
  <c r="E56" i="1" s="1"/>
  <c r="C56" i="1"/>
  <c r="B56" i="1"/>
  <c r="C48" i="1"/>
  <c r="F41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10" i="1"/>
  <c r="F56" i="1" l="1"/>
  <c r="G56" i="1" s="1"/>
  <c r="I41" i="1"/>
  <c r="F48" i="1" s="1"/>
  <c r="H56" i="1" l="1"/>
  <c r="C90" i="1"/>
  <c r="E90" i="1" s="1"/>
  <c r="I56" i="1"/>
</calcChain>
</file>

<file path=xl/sharedStrings.xml><?xml version="1.0" encoding="utf-8"?>
<sst xmlns="http://schemas.openxmlformats.org/spreadsheetml/2006/main" count="71" uniqueCount="62">
  <si>
    <t>Empresa</t>
  </si>
  <si>
    <t>Morada</t>
  </si>
  <si>
    <t>NIF</t>
  </si>
  <si>
    <t>Ano</t>
  </si>
  <si>
    <t>Mês</t>
  </si>
  <si>
    <t>Dia</t>
  </si>
  <si>
    <t>Local Origem</t>
  </si>
  <si>
    <t>Local Destino</t>
  </si>
  <si>
    <t>Nº Kms</t>
  </si>
  <si>
    <t>Total Kms</t>
  </si>
  <si>
    <t>Funcionário</t>
  </si>
  <si>
    <t>Nome</t>
  </si>
  <si>
    <t>Data</t>
  </si>
  <si>
    <t>Assinatura</t>
  </si>
  <si>
    <t>Valor</t>
  </si>
  <si>
    <t>Serviço</t>
  </si>
  <si>
    <t>Tipo Deslocação</t>
  </si>
  <si>
    <t>Valor/Km</t>
  </si>
  <si>
    <t>COMPENSAÇÃO AO TRABALHADOR POR SUBSÍDIO VIAGENS</t>
  </si>
  <si>
    <t>Tipo Transporte</t>
  </si>
  <si>
    <t>Automóvel Próprio</t>
  </si>
  <si>
    <t>Automóvel Aluguer (1 Func.)</t>
  </si>
  <si>
    <t>Automóvel Aluguer (2 Func.)</t>
  </si>
  <si>
    <t>Automóvel Aluguer (3 Func.)</t>
  </si>
  <si>
    <t xml:space="preserve">                    Vasco Lopes Contabilista Certificado</t>
  </si>
  <si>
    <t>https://www.facebook.com/VascoLopesTOC/</t>
  </si>
  <si>
    <t>Meses Ano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</si>
  <si>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</si>
  <si>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</si>
  <si>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</si>
  <si>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</si>
  <si>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</si>
  <si>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</si>
  <si>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</si>
  <si>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</si>
  <si>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</si>
  <si>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</si>
  <si>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</si>
  <si>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</si>
  <si>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Matrícula</t>
  </si>
  <si>
    <t>LISTAS SUSPENSAS</t>
  </si>
  <si>
    <t>Valor Total</t>
  </si>
  <si>
    <t>Veículos Adst. Carreiras SP</t>
  </si>
  <si>
    <t>a quantia</t>
  </si>
  <si>
    <t>referente a ajudas de custo no âmbito</t>
  </si>
  <si>
    <t>das deslocações e trabalhos realizados acima mencionados ao serviço desta mesma empresa</t>
  </si>
  <si>
    <t>Recebi da</t>
  </si>
  <si>
    <t>Limite/Km</t>
  </si>
  <si>
    <t>IMPLICAÇÕES EM TERMOS DE IMPOSTOS EMPRESA (USO INTERNO)</t>
  </si>
  <si>
    <t>Tributação Autonóma</t>
  </si>
  <si>
    <t>Valor T.A.</t>
  </si>
  <si>
    <t>Dec.Fiscal</t>
  </si>
  <si>
    <t>Quadro Resumo Tributações Autónomas</t>
  </si>
  <si>
    <t>Valor Base</t>
  </si>
  <si>
    <t>Classificação</t>
  </si>
  <si>
    <t>Taxa a Aplicar</t>
  </si>
  <si>
    <t>Imposto</t>
  </si>
  <si>
    <t>Trabalho Elaborado por:</t>
  </si>
  <si>
    <t>Email Profissional:</t>
  </si>
  <si>
    <t>Visitem a minha página em:</t>
  </si>
  <si>
    <t>vascolopes.contabilidade@hotmail.com</t>
  </si>
  <si>
    <t>T.A.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</si>
</sst>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00B0F0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1" xfId="0" applyBorder="1" applyAlignment="1">
      <alignment horizontal="center"/>
    </xf>
    <xf numFmtId="0" fontId="1" fillId="0" borderId="0" xfId="0" applyFont="1"/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0" borderId="3" xfId="0" applyFont="1" applyBorder="1"/>
    <xf numFmtId="0" fontId="1" fillId="0" borderId="0" xfId="0" applyFont="1" applyAlignment="1">
      <alignment horizontal="center"/>
    </xf>
    <xf numFmtId="1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3" xfId="0" applyFill="1" applyBorder="1"/>
    <xf numFmtId="164" fontId="0" fillId="4" borderId="3" xfId="0" applyNumberFormat="1" applyFill="1" applyBorder="1" applyAlignment="1">
      <alignment horizontal="center"/>
    </xf>
    <xf numFmtId="0" fontId="1" fillId="4" borderId="5" xfId="0" applyFont="1" applyFill="1" applyBorder="1"/>
    <xf numFmtId="1" fontId="0" fillId="4" borderId="3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4" borderId="0" xfId="0" applyNumberFormat="1" applyFont="1" applyFill="1" applyAlignment="1">
      <alignment horizontal="center"/>
    </xf>
    <xf numFmtId="10" fontId="0" fillId="0" borderId="1" xfId="0" applyNumberFormat="1" applyBorder="1" applyAlignment="1">
      <alignment horizontal="center"/>
    </xf>
    <xf numFmtId="164" fontId="1" fillId="2" borderId="2" xfId="0" applyNumberFormat="1" applyFont="1" applyFill="1" applyBorder="1" applyAlignment="1">
      <alignment horizontal="right"/>
    </xf>
    <xf numFmtId="164" fontId="1" fillId="2" borderId="0" xfId="0" applyNumberFormat="1" applyFont="1" applyFill="1" applyBorder="1" applyAlignment="1">
      <alignment horizontal="right"/>
    </xf>
    <xf numFmtId="164" fontId="3" fillId="2" borderId="2" xfId="1" applyNumberFormat="1" applyFill="1" applyBorder="1" applyAlignment="1">
      <alignment horizontal="right"/>
    </xf>
    <xf numFmtId="164" fontId="3" fillId="2" borderId="0" xfId="1" applyNumberFormat="1" applyFill="1" applyBorder="1" applyAlignment="1">
      <alignment horizontal="right"/>
    </xf>
    <xf numFmtId="0" fontId="0" fillId="0" borderId="6" xfId="0" applyBorder="1" applyProtection="1">
      <protection locked="0"/>
    </xf>
    <xf numFmtId="0" fontId="1" fillId="0" borderId="6" xfId="0" applyFont="1" applyFill="1" applyBorder="1" applyAlignment="1" applyProtection="1">
      <alignment horizontal="center"/>
      <protection locked="0"/>
    </xf>
    <xf numFmtId="0" fontId="1" fillId="0" borderId="7" xfId="0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" fontId="0" fillId="0" borderId="1" xfId="0" applyNumberFormat="1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0" borderId="4" xfId="0" applyNumberFormat="1" applyBorder="1" applyAlignment="1" applyProtection="1">
      <alignment horizontal="center"/>
      <protection locked="0"/>
    </xf>
    <xf numFmtId="14" fontId="0" fillId="0" borderId="6" xfId="0" applyNumberFormat="1" applyBorder="1" applyProtection="1">
      <protection locked="0"/>
    </xf>
    <xf numFmtId="164" fontId="1" fillId="2" borderId="2" xfId="0" applyNumberFormat="1" applyFont="1" applyFill="1" applyBorder="1" applyAlignment="1">
      <alignment horizontal="right"/>
    </xf>
    <xf numFmtId="164" fontId="1" fillId="2" borderId="0" xfId="0" applyNumberFormat="1" applyFont="1" applyFill="1" applyBorder="1" applyAlignment="1">
      <alignment horizontal="right"/>
    </xf>
    <xf numFmtId="164" fontId="3" fillId="2" borderId="2" xfId="1" applyNumberFormat="1" applyFill="1" applyBorder="1" applyAlignment="1" applyProtection="1">
      <alignment horizontal="right"/>
      <protection locked="0"/>
    </xf>
    <xf numFmtId="164" fontId="3" fillId="2" borderId="0" xfId="1" applyNumberFormat="1" applyFill="1" applyBorder="1" applyAlignment="1" applyProtection="1">
      <alignment horizontal="right"/>
      <protection locked="0"/>
    </xf>
    <xf numFmtId="164" fontId="3" fillId="2" borderId="2" xfId="1" applyNumberFormat="1" applyFill="1" applyBorder="1" applyAlignment="1" applyProtection="1">
      <alignment horizontal="right" wrapText="1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4" borderId="0" xfId="0" applyFill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2" fillId="4" borderId="0" xfId="0" applyFont="1" applyFill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</cellXfs>
  <cellStyles count="2">
    <cellStyle name="Hiperligaçã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25400</xdr:rowOff>
    </xdr:from>
    <xdr:to>
      <xdr:col>2</xdr:col>
      <xdr:colOff>44450</xdr:colOff>
      <xdr:row>7</xdr:row>
      <xdr:rowOff>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15B568B-5A51-400B-9322-31FEA2C20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39750"/>
          <a:ext cx="1079500" cy="895350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93</xdr:row>
      <xdr:rowOff>38100</xdr:rowOff>
    </xdr:from>
    <xdr:ext cx="1371600" cy="1079500"/>
    <xdr:pic>
      <xdr:nvPicPr>
        <xdr:cNvPr id="7" name="Imagem 6">
          <a:extLst>
            <a:ext uri="{FF2B5EF4-FFF2-40B4-BE49-F238E27FC236}">
              <a16:creationId xmlns:a16="http://schemas.microsoft.com/office/drawing/2014/main" id="{392C69BE-2919-4FB2-8EAA-BA887EBB5C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17500600"/>
          <a:ext cx="1371600" cy="10795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vascolopes.contabilidade@hotmail.com" TargetMode="External"/><Relationship Id="rId1" Type="http://schemas.openxmlformats.org/officeDocument/2006/relationships/hyperlink" Target="https://www.facebook.com/VascoLopesTOC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147B7-AB07-4624-B926-DD50370169EC}">
  <dimension ref="A1:J99"/>
  <sheetViews>
    <sheetView showGridLines="0" tabSelected="1" workbookViewId="0">
      <selection activeCell="B10" sqref="B10"/>
    </sheetView>
  </sheetViews>
  <sheetFormatPr defaultRowHeight="14.5" x14ac:dyDescent="0.35"/>
  <cols>
    <col min="1" max="1" width="3.26953125" customWidth="1"/>
    <col min="2" max="2" width="11.54296875" bestFit="1" customWidth="1"/>
    <col min="3" max="3" width="11.90625" bestFit="1" customWidth="1"/>
    <col min="4" max="4" width="17.26953125" customWidth="1"/>
    <col min="5" max="5" width="8.54296875" customWidth="1"/>
    <col min="6" max="6" width="9" style="4" customWidth="1"/>
    <col min="7" max="7" width="23" bestFit="1" customWidth="1"/>
    <col min="8" max="8" width="9.453125" customWidth="1"/>
    <col min="9" max="9" width="10" style="4" customWidth="1"/>
  </cols>
  <sheetData>
    <row r="1" spans="1:9" ht="26" x14ac:dyDescent="0.6">
      <c r="A1" s="43" t="s">
        <v>18</v>
      </c>
      <c r="B1" s="43"/>
      <c r="C1" s="43"/>
      <c r="D1" s="43"/>
      <c r="E1" s="43"/>
      <c r="F1" s="43"/>
      <c r="G1" s="43"/>
      <c r="H1" s="43"/>
      <c r="I1" s="43"/>
    </row>
    <row r="3" spans="1:9" x14ac:dyDescent="0.35">
      <c r="C3" s="6" t="s">
        <v>0</v>
      </c>
      <c r="D3" s="34"/>
      <c r="E3" s="34"/>
      <c r="F3" s="34"/>
    </row>
    <row r="4" spans="1:9" x14ac:dyDescent="0.35">
      <c r="C4" s="6" t="s">
        <v>1</v>
      </c>
      <c r="D4" s="35"/>
      <c r="E4" s="35"/>
      <c r="F4" s="35"/>
    </row>
    <row r="5" spans="1:9" x14ac:dyDescent="0.35">
      <c r="C5" s="6" t="s">
        <v>2</v>
      </c>
      <c r="D5" s="21"/>
    </row>
    <row r="6" spans="1:9" x14ac:dyDescent="0.35">
      <c r="C6" s="6" t="s">
        <v>3</v>
      </c>
      <c r="D6" s="22"/>
    </row>
    <row r="7" spans="1:9" x14ac:dyDescent="0.35">
      <c r="C7" s="6" t="s">
        <v>4</v>
      </c>
      <c r="D7" s="23"/>
    </row>
    <row r="9" spans="1:9" x14ac:dyDescent="0.35">
      <c r="A9" s="8" t="s">
        <v>5</v>
      </c>
      <c r="B9" s="8" t="s">
        <v>6</v>
      </c>
      <c r="C9" s="8" t="s">
        <v>7</v>
      </c>
      <c r="D9" s="8" t="s">
        <v>15</v>
      </c>
      <c r="E9" s="8" t="s">
        <v>39</v>
      </c>
      <c r="F9" s="8" t="s">
        <v>8</v>
      </c>
      <c r="G9" s="8" t="s">
        <v>16</v>
      </c>
      <c r="H9" s="8" t="s">
        <v>17</v>
      </c>
      <c r="I9" s="8" t="s">
        <v>14</v>
      </c>
    </row>
    <row r="10" spans="1:9" x14ac:dyDescent="0.35">
      <c r="A10" s="9">
        <v>1</v>
      </c>
      <c r="B10" s="24"/>
      <c r="C10" s="24"/>
      <c r="D10" s="24"/>
      <c r="E10" s="24"/>
      <c r="F10" s="25"/>
      <c r="G10" s="24"/>
      <c r="H10" s="26"/>
      <c r="I10" s="14" t="str">
        <f t="shared" ref="I10:I40" si="0">IF(F10&gt;0,F10*H10,"")</f>
        <v/>
      </c>
    </row>
    <row r="11" spans="1:9" x14ac:dyDescent="0.35">
      <c r="A11" s="9">
        <v>2</v>
      </c>
      <c r="B11" s="24"/>
      <c r="C11" s="24"/>
      <c r="D11" s="24"/>
      <c r="E11" s="24"/>
      <c r="F11" s="25"/>
      <c r="G11" s="24"/>
      <c r="H11" s="26"/>
      <c r="I11" s="14" t="str">
        <f t="shared" si="0"/>
        <v/>
      </c>
    </row>
    <row r="12" spans="1:9" x14ac:dyDescent="0.35">
      <c r="A12" s="9">
        <v>3</v>
      </c>
      <c r="B12" s="24"/>
      <c r="C12" s="24"/>
      <c r="D12" s="24"/>
      <c r="E12" s="24"/>
      <c r="F12" s="25"/>
      <c r="G12" s="24"/>
      <c r="H12" s="26"/>
      <c r="I12" s="14" t="str">
        <f t="shared" si="0"/>
        <v/>
      </c>
    </row>
    <row r="13" spans="1:9" x14ac:dyDescent="0.35">
      <c r="A13" s="9">
        <v>4</v>
      </c>
      <c r="B13" s="24"/>
      <c r="C13" s="24"/>
      <c r="D13" s="24"/>
      <c r="E13" s="24"/>
      <c r="F13" s="25"/>
      <c r="G13" s="24"/>
      <c r="H13" s="26"/>
      <c r="I13" s="14" t="str">
        <f t="shared" si="0"/>
        <v/>
      </c>
    </row>
    <row r="14" spans="1:9" x14ac:dyDescent="0.35">
      <c r="A14" s="9">
        <v>5</v>
      </c>
      <c r="B14" s="24"/>
      <c r="C14" s="24"/>
      <c r="D14" s="24"/>
      <c r="E14" s="24"/>
      <c r="F14" s="25"/>
      <c r="G14" s="24"/>
      <c r="H14" s="26"/>
      <c r="I14" s="14" t="str">
        <f t="shared" si="0"/>
        <v/>
      </c>
    </row>
    <row r="15" spans="1:9" x14ac:dyDescent="0.35">
      <c r="A15" s="9">
        <v>6</v>
      </c>
      <c r="B15" s="24"/>
      <c r="C15" s="24"/>
      <c r="D15" s="24"/>
      <c r="E15" s="24"/>
      <c r="F15" s="25"/>
      <c r="G15" s="24"/>
      <c r="H15" s="26"/>
      <c r="I15" s="14" t="str">
        <f t="shared" si="0"/>
        <v/>
      </c>
    </row>
    <row r="16" spans="1:9" x14ac:dyDescent="0.35">
      <c r="A16" s="9">
        <v>7</v>
      </c>
      <c r="B16" s="24"/>
      <c r="C16" s="24"/>
      <c r="D16" s="24"/>
      <c r="E16" s="24"/>
      <c r="F16" s="25"/>
      <c r="G16" s="24"/>
      <c r="H16" s="26"/>
      <c r="I16" s="14" t="str">
        <f t="shared" si="0"/>
        <v/>
      </c>
    </row>
    <row r="17" spans="1:9" x14ac:dyDescent="0.35">
      <c r="A17" s="9">
        <v>8</v>
      </c>
      <c r="B17" s="24"/>
      <c r="C17" s="24"/>
      <c r="D17" s="24"/>
      <c r="E17" s="24"/>
      <c r="F17" s="25"/>
      <c r="G17" s="24"/>
      <c r="H17" s="26"/>
      <c r="I17" s="14" t="str">
        <f t="shared" si="0"/>
        <v/>
      </c>
    </row>
    <row r="18" spans="1:9" x14ac:dyDescent="0.35">
      <c r="A18" s="9">
        <v>9</v>
      </c>
      <c r="B18" s="24"/>
      <c r="C18" s="24"/>
      <c r="D18" s="24"/>
      <c r="E18" s="24"/>
      <c r="F18" s="25"/>
      <c r="G18" s="24"/>
      <c r="H18" s="26"/>
      <c r="I18" s="14" t="str">
        <f t="shared" si="0"/>
        <v/>
      </c>
    </row>
    <row r="19" spans="1:9" x14ac:dyDescent="0.35">
      <c r="A19" s="9">
        <v>10</v>
      </c>
      <c r="B19" s="24"/>
      <c r="C19" s="24"/>
      <c r="D19" s="24"/>
      <c r="E19" s="24"/>
      <c r="F19" s="25"/>
      <c r="G19" s="24"/>
      <c r="H19" s="26"/>
      <c r="I19" s="14" t="str">
        <f t="shared" si="0"/>
        <v/>
      </c>
    </row>
    <row r="20" spans="1:9" x14ac:dyDescent="0.35">
      <c r="A20" s="9">
        <v>11</v>
      </c>
      <c r="B20" s="24"/>
      <c r="C20" s="24"/>
      <c r="D20" s="24"/>
      <c r="E20" s="24"/>
      <c r="F20" s="25"/>
      <c r="G20" s="24"/>
      <c r="H20" s="26"/>
      <c r="I20" s="14" t="str">
        <f t="shared" si="0"/>
        <v/>
      </c>
    </row>
    <row r="21" spans="1:9" x14ac:dyDescent="0.35">
      <c r="A21" s="9">
        <v>12</v>
      </c>
      <c r="B21" s="24"/>
      <c r="C21" s="24"/>
      <c r="D21" s="24"/>
      <c r="E21" s="24"/>
      <c r="F21" s="25"/>
      <c r="G21" s="24"/>
      <c r="H21" s="26"/>
      <c r="I21" s="14" t="str">
        <f t="shared" si="0"/>
        <v/>
      </c>
    </row>
    <row r="22" spans="1:9" x14ac:dyDescent="0.35">
      <c r="A22" s="9">
        <v>13</v>
      </c>
      <c r="B22" s="24"/>
      <c r="C22" s="24"/>
      <c r="D22" s="24"/>
      <c r="E22" s="24"/>
      <c r="F22" s="25"/>
      <c r="G22" s="24"/>
      <c r="H22" s="26"/>
      <c r="I22" s="14" t="str">
        <f t="shared" si="0"/>
        <v/>
      </c>
    </row>
    <row r="23" spans="1:9" x14ac:dyDescent="0.35">
      <c r="A23" s="9">
        <v>14</v>
      </c>
      <c r="B23" s="24"/>
      <c r="C23" s="24"/>
      <c r="D23" s="24"/>
      <c r="E23" s="24"/>
      <c r="F23" s="25"/>
      <c r="G23" s="24"/>
      <c r="H23" s="26"/>
      <c r="I23" s="14" t="str">
        <f t="shared" si="0"/>
        <v/>
      </c>
    </row>
    <row r="24" spans="1:9" x14ac:dyDescent="0.35">
      <c r="A24" s="9">
        <v>15</v>
      </c>
      <c r="B24" s="24"/>
      <c r="C24" s="24"/>
      <c r="D24" s="24"/>
      <c r="E24" s="24"/>
      <c r="F24" s="25"/>
      <c r="G24" s="24"/>
      <c r="H24" s="26"/>
      <c r="I24" s="14" t="str">
        <f t="shared" si="0"/>
        <v/>
      </c>
    </row>
    <row r="25" spans="1:9" x14ac:dyDescent="0.35">
      <c r="A25" s="9">
        <v>16</v>
      </c>
      <c r="B25" s="24"/>
      <c r="C25" s="24"/>
      <c r="D25" s="24"/>
      <c r="E25" s="24"/>
      <c r="F25" s="25"/>
      <c r="G25" s="24"/>
      <c r="H25" s="26"/>
      <c r="I25" s="14" t="str">
        <f t="shared" si="0"/>
        <v/>
      </c>
    </row>
    <row r="26" spans="1:9" x14ac:dyDescent="0.35">
      <c r="A26" s="9">
        <v>17</v>
      </c>
      <c r="B26" s="24"/>
      <c r="C26" s="24"/>
      <c r="D26" s="24"/>
      <c r="E26" s="24"/>
      <c r="F26" s="25"/>
      <c r="G26" s="24"/>
      <c r="H26" s="26"/>
      <c r="I26" s="14" t="str">
        <f t="shared" si="0"/>
        <v/>
      </c>
    </row>
    <row r="27" spans="1:9" x14ac:dyDescent="0.35">
      <c r="A27" s="9">
        <v>18</v>
      </c>
      <c r="B27" s="24"/>
      <c r="C27" s="24"/>
      <c r="D27" s="24"/>
      <c r="E27" s="24"/>
      <c r="F27" s="25"/>
      <c r="G27" s="24"/>
      <c r="H27" s="26"/>
      <c r="I27" s="14" t="str">
        <f t="shared" si="0"/>
        <v/>
      </c>
    </row>
    <row r="28" spans="1:9" x14ac:dyDescent="0.35">
      <c r="A28" s="9">
        <v>19</v>
      </c>
      <c r="B28" s="24"/>
      <c r="C28" s="24"/>
      <c r="D28" s="24"/>
      <c r="E28" s="24"/>
      <c r="F28" s="25"/>
      <c r="G28" s="24"/>
      <c r="H28" s="26"/>
      <c r="I28" s="14" t="str">
        <f t="shared" si="0"/>
        <v/>
      </c>
    </row>
    <row r="29" spans="1:9" x14ac:dyDescent="0.35">
      <c r="A29" s="9">
        <v>20</v>
      </c>
      <c r="B29" s="24"/>
      <c r="C29" s="24"/>
      <c r="D29" s="24"/>
      <c r="E29" s="24"/>
      <c r="F29" s="25"/>
      <c r="G29" s="24"/>
      <c r="H29" s="26"/>
      <c r="I29" s="14" t="str">
        <f t="shared" si="0"/>
        <v/>
      </c>
    </row>
    <row r="30" spans="1:9" x14ac:dyDescent="0.35">
      <c r="A30" s="9">
        <v>21</v>
      </c>
      <c r="B30" s="24"/>
      <c r="C30" s="24"/>
      <c r="D30" s="24"/>
      <c r="E30" s="24"/>
      <c r="F30" s="25"/>
      <c r="G30" s="24"/>
      <c r="H30" s="26"/>
      <c r="I30" s="14" t="str">
        <f t="shared" si="0"/>
        <v/>
      </c>
    </row>
    <row r="31" spans="1:9" x14ac:dyDescent="0.35">
      <c r="A31" s="9">
        <v>22</v>
      </c>
      <c r="B31" s="24"/>
      <c r="C31" s="24"/>
      <c r="D31" s="24"/>
      <c r="E31" s="24"/>
      <c r="F31" s="25"/>
      <c r="G31" s="24"/>
      <c r="H31" s="26"/>
      <c r="I31" s="14" t="str">
        <f t="shared" si="0"/>
        <v/>
      </c>
    </row>
    <row r="32" spans="1:9" x14ac:dyDescent="0.35">
      <c r="A32" s="9">
        <v>23</v>
      </c>
      <c r="B32" s="24"/>
      <c r="C32" s="24"/>
      <c r="D32" s="24"/>
      <c r="E32" s="24"/>
      <c r="F32" s="25"/>
      <c r="G32" s="24"/>
      <c r="H32" s="26"/>
      <c r="I32" s="14" t="str">
        <f t="shared" si="0"/>
        <v/>
      </c>
    </row>
    <row r="33" spans="1:10" x14ac:dyDescent="0.35">
      <c r="A33" s="9">
        <v>24</v>
      </c>
      <c r="B33" s="24"/>
      <c r="C33" s="24"/>
      <c r="D33" s="24"/>
      <c r="E33" s="24"/>
      <c r="F33" s="25"/>
      <c r="G33" s="24"/>
      <c r="H33" s="26"/>
      <c r="I33" s="14" t="str">
        <f t="shared" si="0"/>
        <v/>
      </c>
    </row>
    <row r="34" spans="1:10" x14ac:dyDescent="0.35">
      <c r="A34" s="9">
        <v>25</v>
      </c>
      <c r="B34" s="24"/>
      <c r="C34" s="24"/>
      <c r="D34" s="24"/>
      <c r="E34" s="24"/>
      <c r="F34" s="25"/>
      <c r="G34" s="24"/>
      <c r="H34" s="26"/>
      <c r="I34" s="14" t="str">
        <f t="shared" si="0"/>
        <v/>
      </c>
    </row>
    <row r="35" spans="1:10" x14ac:dyDescent="0.35">
      <c r="A35" s="9">
        <v>26</v>
      </c>
      <c r="B35" s="24"/>
      <c r="C35" s="24"/>
      <c r="D35" s="24"/>
      <c r="E35" s="24"/>
      <c r="F35" s="25"/>
      <c r="G35" s="24"/>
      <c r="H35" s="26"/>
      <c r="I35" s="14" t="str">
        <f t="shared" si="0"/>
        <v/>
      </c>
    </row>
    <row r="36" spans="1:10" x14ac:dyDescent="0.35">
      <c r="A36" s="9">
        <v>27</v>
      </c>
      <c r="B36" s="24"/>
      <c r="C36" s="24"/>
      <c r="D36" s="24"/>
      <c r="E36" s="24"/>
      <c r="F36" s="25"/>
      <c r="G36" s="24"/>
      <c r="H36" s="26"/>
      <c r="I36" s="14" t="str">
        <f t="shared" si="0"/>
        <v/>
      </c>
    </row>
    <row r="37" spans="1:10" x14ac:dyDescent="0.35">
      <c r="A37" s="9">
        <v>28</v>
      </c>
      <c r="B37" s="24"/>
      <c r="C37" s="24"/>
      <c r="D37" s="24"/>
      <c r="E37" s="24"/>
      <c r="F37" s="25"/>
      <c r="G37" s="24"/>
      <c r="H37" s="26"/>
      <c r="I37" s="14" t="str">
        <f t="shared" si="0"/>
        <v/>
      </c>
    </row>
    <row r="38" spans="1:10" x14ac:dyDescent="0.35">
      <c r="A38" s="9">
        <v>29</v>
      </c>
      <c r="B38" s="24"/>
      <c r="C38" s="24"/>
      <c r="D38" s="24"/>
      <c r="E38" s="24"/>
      <c r="F38" s="25"/>
      <c r="G38" s="24"/>
      <c r="H38" s="26"/>
      <c r="I38" s="14" t="str">
        <f t="shared" si="0"/>
        <v/>
      </c>
    </row>
    <row r="39" spans="1:10" x14ac:dyDescent="0.35">
      <c r="A39" s="9">
        <v>30</v>
      </c>
      <c r="B39" s="24"/>
      <c r="C39" s="24"/>
      <c r="D39" s="24"/>
      <c r="E39" s="24"/>
      <c r="F39" s="25"/>
      <c r="G39" s="24"/>
      <c r="H39" s="26"/>
      <c r="I39" s="14" t="str">
        <f t="shared" si="0"/>
        <v/>
      </c>
    </row>
    <row r="40" spans="1:10" ht="15" thickBot="1" x14ac:dyDescent="0.4">
      <c r="A40" s="9">
        <v>31</v>
      </c>
      <c r="B40" s="24"/>
      <c r="C40" s="24"/>
      <c r="D40" s="24"/>
      <c r="E40" s="24"/>
      <c r="F40" s="25"/>
      <c r="G40" s="24"/>
      <c r="H40" s="27"/>
      <c r="I40" s="14" t="str">
        <f t="shared" si="0"/>
        <v/>
      </c>
    </row>
    <row r="41" spans="1:10" ht="15" thickBot="1" x14ac:dyDescent="0.4">
      <c r="E41" s="10" t="s">
        <v>9</v>
      </c>
      <c r="F41" s="13">
        <f>SUM(F10:F40)</f>
        <v>0</v>
      </c>
      <c r="H41" s="10" t="s">
        <v>41</v>
      </c>
      <c r="I41" s="11">
        <f>SUM(I10:I40)</f>
        <v>0</v>
      </c>
    </row>
    <row r="42" spans="1:10" ht="15" thickBot="1" x14ac:dyDescent="0.4"/>
    <row r="43" spans="1:10" ht="15" thickBot="1" x14ac:dyDescent="0.4">
      <c r="C43" s="12" t="s">
        <v>10</v>
      </c>
    </row>
    <row r="44" spans="1:10" ht="15" thickBot="1" x14ac:dyDescent="0.4">
      <c r="C44" s="5" t="s">
        <v>11</v>
      </c>
      <c r="D44" s="40"/>
      <c r="E44" s="41"/>
      <c r="F44" s="42"/>
    </row>
    <row r="45" spans="1:10" ht="15" thickBot="1" x14ac:dyDescent="0.4">
      <c r="C45" s="5" t="s">
        <v>1</v>
      </c>
      <c r="D45" s="40"/>
      <c r="E45" s="41"/>
      <c r="F45" s="42"/>
    </row>
    <row r="46" spans="1:10" ht="15" thickBot="1" x14ac:dyDescent="0.4">
      <c r="C46" s="5" t="s">
        <v>2</v>
      </c>
      <c r="D46" s="40"/>
      <c r="E46" s="41"/>
      <c r="F46" s="42"/>
      <c r="J46" s="2"/>
    </row>
    <row r="48" spans="1:10" x14ac:dyDescent="0.35">
      <c r="A48" s="2"/>
      <c r="B48" s="2" t="s">
        <v>46</v>
      </c>
      <c r="C48" s="36" t="str">
        <f>IF(D3&gt;0,D3,"")</f>
        <v/>
      </c>
      <c r="D48" s="36"/>
      <c r="E48" s="2" t="s">
        <v>43</v>
      </c>
      <c r="F48" s="15" t="str">
        <f>IF(I41&gt;0,I41,"")</f>
        <v/>
      </c>
      <c r="G48" s="2" t="s">
        <v>44</v>
      </c>
    </row>
    <row r="49" spans="1:9" x14ac:dyDescent="0.35">
      <c r="A49" s="2"/>
      <c r="B49" s="2" t="s">
        <v>45</v>
      </c>
      <c r="F49" s="2"/>
      <c r="G49" s="4"/>
    </row>
    <row r="50" spans="1:9" x14ac:dyDescent="0.35">
      <c r="A50" s="2"/>
      <c r="B50" s="6" t="s">
        <v>12</v>
      </c>
      <c r="C50" s="28"/>
    </row>
    <row r="51" spans="1:9" x14ac:dyDescent="0.35">
      <c r="A51" s="2"/>
      <c r="B51" s="6" t="s">
        <v>13</v>
      </c>
      <c r="C51" s="34"/>
      <c r="D51" s="34"/>
      <c r="E51" s="34"/>
      <c r="F51" s="34"/>
    </row>
    <row r="53" spans="1:9" ht="26" x14ac:dyDescent="0.6">
      <c r="A53" s="43" t="s">
        <v>48</v>
      </c>
      <c r="B53" s="43"/>
      <c r="C53" s="43"/>
      <c r="D53" s="43"/>
      <c r="E53" s="43"/>
      <c r="F53" s="43"/>
      <c r="G53" s="43"/>
      <c r="H53" s="43"/>
      <c r="I53" s="43"/>
    </row>
    <row r="55" spans="1:9" x14ac:dyDescent="0.35">
      <c r="A55" s="8" t="s">
        <v>5</v>
      </c>
      <c r="B55" s="8" t="s">
        <v>8</v>
      </c>
      <c r="C55" s="8" t="s">
        <v>17</v>
      </c>
      <c r="D55" s="8" t="s">
        <v>16</v>
      </c>
      <c r="E55" s="8" t="s">
        <v>47</v>
      </c>
      <c r="F55" s="8" t="s">
        <v>53</v>
      </c>
      <c r="G55" s="8" t="s">
        <v>49</v>
      </c>
      <c r="H55" s="8" t="s">
        <v>50</v>
      </c>
      <c r="I55" s="8" t="s">
        <v>51</v>
      </c>
    </row>
    <row r="56" spans="1:9" x14ac:dyDescent="0.35">
      <c r="A56" s="9">
        <v>1</v>
      </c>
      <c r="B56" s="7" t="str">
        <f>IF(F10&gt;0,F10,"")</f>
        <v/>
      </c>
      <c r="C56" s="3" t="str">
        <f>IF(H10&gt;0,H10,"")</f>
        <v/>
      </c>
      <c r="D56" s="1" t="str">
        <f>IF(G10&gt;0,G10,"")</f>
        <v/>
      </c>
      <c r="E56" s="3" t="e">
        <f>VLOOKUP(D56,'Listas Suspensas'!$A$4:$B$8,2,FALSE)</f>
        <v>#N/A</v>
      </c>
      <c r="F56" s="3" t="e">
        <f>IF(C56&lt;=E56,B56*C56,B56*E56)</f>
        <v>#N/A</v>
      </c>
      <c r="G56" s="3" t="e">
        <f>IF(F56&gt;0,"Tributação Autónoma 5%","Sem Tributação Autónoma")</f>
        <v>#N/A</v>
      </c>
      <c r="H56" s="3" t="e">
        <f>IF(F56&gt;0,F56*0.05,"-")</f>
        <v>#N/A</v>
      </c>
      <c r="I56" s="3" t="e">
        <f>IF(F56&gt;0,"Q07 M22","-")</f>
        <v>#N/A</v>
      </c>
    </row>
    <row r="57" spans="1:9" x14ac:dyDescent="0.35">
      <c r="A57" s="9">
        <v>2</v>
      </c>
      <c r="B57" s="7" t="str">
        <f t="shared" ref="B57:B86" si="1">IF(F11&gt;0,F11,"")</f>
        <v/>
      </c>
      <c r="C57" s="3" t="str">
        <f t="shared" ref="C57:C86" si="2">IF(H11&gt;0,H11,"")</f>
        <v/>
      </c>
      <c r="D57" s="1" t="str">
        <f t="shared" ref="D57:D86" si="3">IF(G11&gt;0,G11,"")</f>
        <v/>
      </c>
      <c r="E57" s="3" t="e">
        <f>VLOOKUP(D57,'Listas Suspensas'!$A$4:$B$8,2,FALSE)</f>
        <v>#N/A</v>
      </c>
      <c r="F57" s="3" t="e">
        <f t="shared" ref="F57:F86" si="4">IF(C57&lt;=E57,B57*C57,B57*E57)</f>
        <v>#N/A</v>
      </c>
      <c r="G57" s="3" t="e">
        <f t="shared" ref="G57:G86" si="5">IF(F57&gt;0,"Tributação Autónoma 5%","Sem Tributação Autónoma")</f>
        <v>#N/A</v>
      </c>
      <c r="H57" s="3" t="e">
        <f t="shared" ref="H57:H86" si="6">IF(F57&gt;0,F57*0.05,"-")</f>
        <v>#N/A</v>
      </c>
      <c r="I57" s="3" t="e">
        <f t="shared" ref="I57:I86" si="7">IF(F57&gt;0,"Q07 M22","-")</f>
        <v>#N/A</v>
      </c>
    </row>
    <row r="58" spans="1:9" x14ac:dyDescent="0.35">
      <c r="A58" s="9">
        <v>3</v>
      </c>
      <c r="B58" s="7" t="str">
        <f t="shared" si="1"/>
        <v/>
      </c>
      <c r="C58" s="3" t="str">
        <f t="shared" si="2"/>
        <v/>
      </c>
      <c r="D58" s="1" t="str">
        <f t="shared" si="3"/>
        <v/>
      </c>
      <c r="E58" s="3" t="e">
        <f>VLOOKUP(D58,'Listas Suspensas'!$A$4:$B$8,2,FALSE)</f>
        <v>#N/A</v>
      </c>
      <c r="F58" s="3" t="e">
        <f t="shared" si="4"/>
        <v>#N/A</v>
      </c>
      <c r="G58" s="3" t="e">
        <f t="shared" si="5"/>
        <v>#N/A</v>
      </c>
      <c r="H58" s="3" t="e">
        <f t="shared" si="6"/>
        <v>#N/A</v>
      </c>
      <c r="I58" s="3" t="e">
        <f t="shared" si="7"/>
        <v>#N/A</v>
      </c>
    </row>
    <row r="59" spans="1:9" x14ac:dyDescent="0.35">
      <c r="A59" s="9">
        <v>4</v>
      </c>
      <c r="B59" s="7" t="str">
        <f t="shared" si="1"/>
        <v/>
      </c>
      <c r="C59" s="3" t="str">
        <f t="shared" si="2"/>
        <v/>
      </c>
      <c r="D59" s="1" t="str">
        <f t="shared" si="3"/>
        <v/>
      </c>
      <c r="E59" s="3" t="e">
        <f>VLOOKUP(D59,'Listas Suspensas'!$A$4:$B$8,2,FALSE)</f>
        <v>#N/A</v>
      </c>
      <c r="F59" s="3" t="e">
        <f t="shared" si="4"/>
        <v>#N/A</v>
      </c>
      <c r="G59" s="3" t="e">
        <f t="shared" si="5"/>
        <v>#N/A</v>
      </c>
      <c r="H59" s="3" t="e">
        <f t="shared" si="6"/>
        <v>#N/A</v>
      </c>
      <c r="I59" s="3" t="e">
        <f t="shared" si="7"/>
        <v>#N/A</v>
      </c>
    </row>
    <row r="60" spans="1:9" x14ac:dyDescent="0.35">
      <c r="A60" s="9">
        <v>5</v>
      </c>
      <c r="B60" s="7" t="str">
        <f t="shared" si="1"/>
        <v/>
      </c>
      <c r="C60" s="3" t="str">
        <f t="shared" si="2"/>
        <v/>
      </c>
      <c r="D60" s="1" t="str">
        <f t="shared" si="3"/>
        <v/>
      </c>
      <c r="E60" s="3" t="e">
        <f>VLOOKUP(D60,'Listas Suspensas'!$A$4:$B$8,2,FALSE)</f>
        <v>#N/A</v>
      </c>
      <c r="F60" s="3" t="e">
        <f t="shared" si="4"/>
        <v>#N/A</v>
      </c>
      <c r="G60" s="3" t="e">
        <f t="shared" si="5"/>
        <v>#N/A</v>
      </c>
      <c r="H60" s="3" t="e">
        <f t="shared" si="6"/>
        <v>#N/A</v>
      </c>
      <c r="I60" s="3" t="e">
        <f t="shared" si="7"/>
        <v>#N/A</v>
      </c>
    </row>
    <row r="61" spans="1:9" x14ac:dyDescent="0.35">
      <c r="A61" s="9">
        <v>6</v>
      </c>
      <c r="B61" s="7" t="str">
        <f t="shared" si="1"/>
        <v/>
      </c>
      <c r="C61" s="3" t="str">
        <f t="shared" si="2"/>
        <v/>
      </c>
      <c r="D61" s="1" t="str">
        <f t="shared" si="3"/>
        <v/>
      </c>
      <c r="E61" s="3" t="e">
        <f>VLOOKUP(D61,'Listas Suspensas'!$A$4:$B$8,2,FALSE)</f>
        <v>#N/A</v>
      </c>
      <c r="F61" s="3" t="e">
        <f t="shared" si="4"/>
        <v>#N/A</v>
      </c>
      <c r="G61" s="3" t="e">
        <f t="shared" si="5"/>
        <v>#N/A</v>
      </c>
      <c r="H61" s="3" t="e">
        <f t="shared" si="6"/>
        <v>#N/A</v>
      </c>
      <c r="I61" s="3" t="e">
        <f t="shared" si="7"/>
        <v>#N/A</v>
      </c>
    </row>
    <row r="62" spans="1:9" x14ac:dyDescent="0.35">
      <c r="A62" s="9">
        <v>7</v>
      </c>
      <c r="B62" s="7" t="str">
        <f t="shared" si="1"/>
        <v/>
      </c>
      <c r="C62" s="3" t="str">
        <f t="shared" si="2"/>
        <v/>
      </c>
      <c r="D62" s="1" t="str">
        <f t="shared" si="3"/>
        <v/>
      </c>
      <c r="E62" s="3" t="e">
        <f>VLOOKUP(D62,'Listas Suspensas'!$A$4:$B$8,2,FALSE)</f>
        <v>#N/A</v>
      </c>
      <c r="F62" s="3" t="e">
        <f t="shared" si="4"/>
        <v>#N/A</v>
      </c>
      <c r="G62" s="3" t="e">
        <f t="shared" si="5"/>
        <v>#N/A</v>
      </c>
      <c r="H62" s="3" t="e">
        <f t="shared" si="6"/>
        <v>#N/A</v>
      </c>
      <c r="I62" s="3" t="e">
        <f t="shared" si="7"/>
        <v>#N/A</v>
      </c>
    </row>
    <row r="63" spans="1:9" x14ac:dyDescent="0.35">
      <c r="A63" s="9">
        <v>8</v>
      </c>
      <c r="B63" s="7" t="str">
        <f t="shared" si="1"/>
        <v/>
      </c>
      <c r="C63" s="3" t="str">
        <f t="shared" si="2"/>
        <v/>
      </c>
      <c r="D63" s="1" t="str">
        <f t="shared" si="3"/>
        <v/>
      </c>
      <c r="E63" s="3" t="e">
        <f>VLOOKUP(D63,'Listas Suspensas'!$A$4:$B$8,2,FALSE)</f>
        <v>#N/A</v>
      </c>
      <c r="F63" s="3" t="e">
        <f t="shared" si="4"/>
        <v>#N/A</v>
      </c>
      <c r="G63" s="3" t="e">
        <f t="shared" si="5"/>
        <v>#N/A</v>
      </c>
      <c r="H63" s="3" t="e">
        <f t="shared" si="6"/>
        <v>#N/A</v>
      </c>
      <c r="I63" s="3" t="e">
        <f t="shared" si="7"/>
        <v>#N/A</v>
      </c>
    </row>
    <row r="64" spans="1:9" x14ac:dyDescent="0.35">
      <c r="A64" s="9">
        <v>9</v>
      </c>
      <c r="B64" s="7" t="str">
        <f t="shared" si="1"/>
        <v/>
      </c>
      <c r="C64" s="3" t="str">
        <f t="shared" si="2"/>
        <v/>
      </c>
      <c r="D64" s="1" t="str">
        <f t="shared" si="3"/>
        <v/>
      </c>
      <c r="E64" s="3" t="e">
        <f>VLOOKUP(D64,'Listas Suspensas'!$A$4:$B$8,2,FALSE)</f>
        <v>#N/A</v>
      </c>
      <c r="F64" s="3" t="e">
        <f t="shared" si="4"/>
        <v>#N/A</v>
      </c>
      <c r="G64" s="3" t="e">
        <f t="shared" si="5"/>
        <v>#N/A</v>
      </c>
      <c r="H64" s="3" t="e">
        <f t="shared" si="6"/>
        <v>#N/A</v>
      </c>
      <c r="I64" s="3" t="e">
        <f t="shared" si="7"/>
        <v>#N/A</v>
      </c>
    </row>
    <row r="65" spans="1:9" x14ac:dyDescent="0.35">
      <c r="A65" s="9">
        <v>10</v>
      </c>
      <c r="B65" s="7" t="str">
        <f t="shared" si="1"/>
        <v/>
      </c>
      <c r="C65" s="3" t="str">
        <f t="shared" si="2"/>
        <v/>
      </c>
      <c r="D65" s="1" t="str">
        <f t="shared" si="3"/>
        <v/>
      </c>
      <c r="E65" s="3" t="e">
        <f>VLOOKUP(D65,'Listas Suspensas'!$A$4:$B$8,2,FALSE)</f>
        <v>#N/A</v>
      </c>
      <c r="F65" s="3" t="e">
        <f t="shared" si="4"/>
        <v>#N/A</v>
      </c>
      <c r="G65" s="3" t="e">
        <f t="shared" si="5"/>
        <v>#N/A</v>
      </c>
      <c r="H65" s="3" t="e">
        <f t="shared" si="6"/>
        <v>#N/A</v>
      </c>
      <c r="I65" s="3" t="e">
        <f t="shared" si="7"/>
        <v>#N/A</v>
      </c>
    </row>
    <row r="66" spans="1:9" x14ac:dyDescent="0.35">
      <c r="A66" s="9">
        <v>11</v>
      </c>
      <c r="B66" s="7" t="str">
        <f t="shared" si="1"/>
        <v/>
      </c>
      <c r="C66" s="3" t="str">
        <f t="shared" si="2"/>
        <v/>
      </c>
      <c r="D66" s="1" t="str">
        <f t="shared" si="3"/>
        <v/>
      </c>
      <c r="E66" s="3" t="e">
        <f>VLOOKUP(D66,'Listas Suspensas'!$A$4:$B$8,2,FALSE)</f>
        <v>#N/A</v>
      </c>
      <c r="F66" s="3" t="e">
        <f t="shared" si="4"/>
        <v>#N/A</v>
      </c>
      <c r="G66" s="3" t="e">
        <f t="shared" si="5"/>
        <v>#N/A</v>
      </c>
      <c r="H66" s="3" t="e">
        <f t="shared" si="6"/>
        <v>#N/A</v>
      </c>
      <c r="I66" s="3" t="e">
        <f t="shared" si="7"/>
        <v>#N/A</v>
      </c>
    </row>
    <row r="67" spans="1:9" x14ac:dyDescent="0.35">
      <c r="A67" s="9">
        <v>12</v>
      </c>
      <c r="B67" s="7" t="str">
        <f t="shared" si="1"/>
        <v/>
      </c>
      <c r="C67" s="3" t="str">
        <f t="shared" si="2"/>
        <v/>
      </c>
      <c r="D67" s="1" t="str">
        <f t="shared" si="3"/>
        <v/>
      </c>
      <c r="E67" s="3" t="e">
        <f>VLOOKUP(D67,'Listas Suspensas'!$A$4:$B$8,2,FALSE)</f>
        <v>#N/A</v>
      </c>
      <c r="F67" s="3" t="e">
        <f t="shared" si="4"/>
        <v>#N/A</v>
      </c>
      <c r="G67" s="3" t="e">
        <f t="shared" si="5"/>
        <v>#N/A</v>
      </c>
      <c r="H67" s="3" t="e">
        <f t="shared" si="6"/>
        <v>#N/A</v>
      </c>
      <c r="I67" s="3" t="e">
        <f t="shared" si="7"/>
        <v>#N/A</v>
      </c>
    </row>
    <row r="68" spans="1:9" x14ac:dyDescent="0.35">
      <c r="A68" s="9">
        <v>13</v>
      </c>
      <c r="B68" s="7" t="str">
        <f t="shared" si="1"/>
        <v/>
      </c>
      <c r="C68" s="3" t="str">
        <f t="shared" si="2"/>
        <v/>
      </c>
      <c r="D68" s="1" t="str">
        <f t="shared" si="3"/>
        <v/>
      </c>
      <c r="E68" s="3" t="e">
        <f>VLOOKUP(D68,'Listas Suspensas'!$A$4:$B$8,2,FALSE)</f>
        <v>#N/A</v>
      </c>
      <c r="F68" s="3" t="e">
        <f t="shared" si="4"/>
        <v>#N/A</v>
      </c>
      <c r="G68" s="3" t="e">
        <f t="shared" si="5"/>
        <v>#N/A</v>
      </c>
      <c r="H68" s="3" t="e">
        <f t="shared" si="6"/>
        <v>#N/A</v>
      </c>
      <c r="I68" s="3" t="e">
        <f t="shared" si="7"/>
        <v>#N/A</v>
      </c>
    </row>
    <row r="69" spans="1:9" x14ac:dyDescent="0.35">
      <c r="A69" s="9">
        <v>14</v>
      </c>
      <c r="B69" s="7" t="str">
        <f t="shared" si="1"/>
        <v/>
      </c>
      <c r="C69" s="3" t="str">
        <f t="shared" si="2"/>
        <v/>
      </c>
      <c r="D69" s="1" t="str">
        <f t="shared" si="3"/>
        <v/>
      </c>
      <c r="E69" s="3" t="e">
        <f>VLOOKUP(D69,'Listas Suspensas'!$A$4:$B$8,2,FALSE)</f>
        <v>#N/A</v>
      </c>
      <c r="F69" s="3" t="e">
        <f t="shared" si="4"/>
        <v>#N/A</v>
      </c>
      <c r="G69" s="3" t="e">
        <f t="shared" si="5"/>
        <v>#N/A</v>
      </c>
      <c r="H69" s="3" t="e">
        <f t="shared" si="6"/>
        <v>#N/A</v>
      </c>
      <c r="I69" s="3" t="e">
        <f t="shared" si="7"/>
        <v>#N/A</v>
      </c>
    </row>
    <row r="70" spans="1:9" x14ac:dyDescent="0.35">
      <c r="A70" s="9">
        <v>15</v>
      </c>
      <c r="B70" s="7" t="str">
        <f t="shared" si="1"/>
        <v/>
      </c>
      <c r="C70" s="3" t="str">
        <f t="shared" si="2"/>
        <v/>
      </c>
      <c r="D70" s="1" t="str">
        <f t="shared" si="3"/>
        <v/>
      </c>
      <c r="E70" s="3" t="e">
        <f>VLOOKUP(D70,'Listas Suspensas'!$A$4:$B$8,2,FALSE)</f>
        <v>#N/A</v>
      </c>
      <c r="F70" s="3" t="e">
        <f t="shared" si="4"/>
        <v>#N/A</v>
      </c>
      <c r="G70" s="3" t="e">
        <f t="shared" si="5"/>
        <v>#N/A</v>
      </c>
      <c r="H70" s="3" t="e">
        <f t="shared" si="6"/>
        <v>#N/A</v>
      </c>
      <c r="I70" s="3" t="e">
        <f t="shared" si="7"/>
        <v>#N/A</v>
      </c>
    </row>
    <row r="71" spans="1:9" x14ac:dyDescent="0.35">
      <c r="A71" s="9">
        <v>16</v>
      </c>
      <c r="B71" s="7" t="str">
        <f t="shared" si="1"/>
        <v/>
      </c>
      <c r="C71" s="3" t="str">
        <f t="shared" si="2"/>
        <v/>
      </c>
      <c r="D71" s="1" t="str">
        <f t="shared" si="3"/>
        <v/>
      </c>
      <c r="E71" s="3" t="e">
        <f>VLOOKUP(D71,'Listas Suspensas'!$A$4:$B$8,2,FALSE)</f>
        <v>#N/A</v>
      </c>
      <c r="F71" s="3" t="e">
        <f t="shared" si="4"/>
        <v>#N/A</v>
      </c>
      <c r="G71" s="3" t="e">
        <f t="shared" si="5"/>
        <v>#N/A</v>
      </c>
      <c r="H71" s="3" t="e">
        <f t="shared" si="6"/>
        <v>#N/A</v>
      </c>
      <c r="I71" s="3" t="e">
        <f t="shared" si="7"/>
        <v>#N/A</v>
      </c>
    </row>
    <row r="72" spans="1:9" x14ac:dyDescent="0.35">
      <c r="A72" s="9">
        <v>17</v>
      </c>
      <c r="B72" s="7" t="str">
        <f t="shared" si="1"/>
        <v/>
      </c>
      <c r="C72" s="3" t="str">
        <f t="shared" si="2"/>
        <v/>
      </c>
      <c r="D72" s="1" t="str">
        <f t="shared" si="3"/>
        <v/>
      </c>
      <c r="E72" s="3" t="e">
        <f>VLOOKUP(D72,'Listas Suspensas'!$A$4:$B$8,2,FALSE)</f>
        <v>#N/A</v>
      </c>
      <c r="F72" s="3" t="e">
        <f t="shared" si="4"/>
        <v>#N/A</v>
      </c>
      <c r="G72" s="3" t="e">
        <f t="shared" si="5"/>
        <v>#N/A</v>
      </c>
      <c r="H72" s="3" t="e">
        <f t="shared" si="6"/>
        <v>#N/A</v>
      </c>
      <c r="I72" s="3" t="e">
        <f t="shared" si="7"/>
        <v>#N/A</v>
      </c>
    </row>
    <row r="73" spans="1:9" x14ac:dyDescent="0.35">
      <c r="A73" s="9">
        <v>18</v>
      </c>
      <c r="B73" s="7" t="str">
        <f t="shared" si="1"/>
        <v/>
      </c>
      <c r="C73" s="3" t="str">
        <f t="shared" si="2"/>
        <v/>
      </c>
      <c r="D73" s="1" t="str">
        <f t="shared" si="3"/>
        <v/>
      </c>
      <c r="E73" s="3" t="e">
        <f>VLOOKUP(D73,'Listas Suspensas'!$A$4:$B$8,2,FALSE)</f>
        <v>#N/A</v>
      </c>
      <c r="F73" s="3" t="e">
        <f t="shared" si="4"/>
        <v>#N/A</v>
      </c>
      <c r="G73" s="3" t="e">
        <f t="shared" si="5"/>
        <v>#N/A</v>
      </c>
      <c r="H73" s="3" t="e">
        <f t="shared" si="6"/>
        <v>#N/A</v>
      </c>
      <c r="I73" s="3" t="e">
        <f t="shared" si="7"/>
        <v>#N/A</v>
      </c>
    </row>
    <row r="74" spans="1:9" x14ac:dyDescent="0.35">
      <c r="A74" s="9">
        <v>19</v>
      </c>
      <c r="B74" s="7" t="str">
        <f t="shared" si="1"/>
        <v/>
      </c>
      <c r="C74" s="3" t="str">
        <f t="shared" si="2"/>
        <v/>
      </c>
      <c r="D74" s="1" t="str">
        <f t="shared" si="3"/>
        <v/>
      </c>
      <c r="E74" s="3" t="e">
        <f>VLOOKUP(D74,'Listas Suspensas'!$A$4:$B$8,2,FALSE)</f>
        <v>#N/A</v>
      </c>
      <c r="F74" s="3" t="e">
        <f t="shared" si="4"/>
        <v>#N/A</v>
      </c>
      <c r="G74" s="3" t="e">
        <f t="shared" si="5"/>
        <v>#N/A</v>
      </c>
      <c r="H74" s="3" t="e">
        <f t="shared" si="6"/>
        <v>#N/A</v>
      </c>
      <c r="I74" s="3" t="e">
        <f t="shared" si="7"/>
        <v>#N/A</v>
      </c>
    </row>
    <row r="75" spans="1:9" x14ac:dyDescent="0.35">
      <c r="A75" s="9">
        <v>20</v>
      </c>
      <c r="B75" s="7" t="str">
        <f t="shared" si="1"/>
        <v/>
      </c>
      <c r="C75" s="3" t="str">
        <f t="shared" si="2"/>
        <v/>
      </c>
      <c r="D75" s="1" t="str">
        <f t="shared" si="3"/>
        <v/>
      </c>
      <c r="E75" s="3" t="e">
        <f>VLOOKUP(D75,'Listas Suspensas'!$A$4:$B$8,2,FALSE)</f>
        <v>#N/A</v>
      </c>
      <c r="F75" s="3" t="e">
        <f t="shared" si="4"/>
        <v>#N/A</v>
      </c>
      <c r="G75" s="3" t="e">
        <f t="shared" si="5"/>
        <v>#N/A</v>
      </c>
      <c r="H75" s="3" t="e">
        <f t="shared" si="6"/>
        <v>#N/A</v>
      </c>
      <c r="I75" s="3" t="e">
        <f t="shared" si="7"/>
        <v>#N/A</v>
      </c>
    </row>
    <row r="76" spans="1:9" x14ac:dyDescent="0.35">
      <c r="A76" s="9">
        <v>21</v>
      </c>
      <c r="B76" s="7" t="str">
        <f t="shared" si="1"/>
        <v/>
      </c>
      <c r="C76" s="3" t="str">
        <f t="shared" si="2"/>
        <v/>
      </c>
      <c r="D76" s="1" t="str">
        <f t="shared" si="3"/>
        <v/>
      </c>
      <c r="E76" s="3" t="e">
        <f>VLOOKUP(D76,'Listas Suspensas'!$A$4:$B$8,2,FALSE)</f>
        <v>#N/A</v>
      </c>
      <c r="F76" s="3" t="e">
        <f t="shared" si="4"/>
        <v>#N/A</v>
      </c>
      <c r="G76" s="3" t="e">
        <f t="shared" si="5"/>
        <v>#N/A</v>
      </c>
      <c r="H76" s="3" t="e">
        <f t="shared" si="6"/>
        <v>#N/A</v>
      </c>
      <c r="I76" s="3" t="e">
        <f t="shared" si="7"/>
        <v>#N/A</v>
      </c>
    </row>
    <row r="77" spans="1:9" x14ac:dyDescent="0.35">
      <c r="A77" s="9">
        <v>22</v>
      </c>
      <c r="B77" s="7" t="str">
        <f t="shared" si="1"/>
        <v/>
      </c>
      <c r="C77" s="3" t="str">
        <f t="shared" si="2"/>
        <v/>
      </c>
      <c r="D77" s="1" t="str">
        <f t="shared" si="3"/>
        <v/>
      </c>
      <c r="E77" s="3" t="e">
        <f>VLOOKUP(D77,'Listas Suspensas'!$A$4:$B$8,2,FALSE)</f>
        <v>#N/A</v>
      </c>
      <c r="F77" s="3" t="e">
        <f t="shared" si="4"/>
        <v>#N/A</v>
      </c>
      <c r="G77" s="3" t="e">
        <f t="shared" si="5"/>
        <v>#N/A</v>
      </c>
      <c r="H77" s="3" t="e">
        <f t="shared" si="6"/>
        <v>#N/A</v>
      </c>
      <c r="I77" s="3" t="e">
        <f t="shared" si="7"/>
        <v>#N/A</v>
      </c>
    </row>
    <row r="78" spans="1:9" x14ac:dyDescent="0.35">
      <c r="A78" s="9">
        <v>23</v>
      </c>
      <c r="B78" s="7" t="str">
        <f t="shared" si="1"/>
        <v/>
      </c>
      <c r="C78" s="3" t="str">
        <f t="shared" si="2"/>
        <v/>
      </c>
      <c r="D78" s="1" t="str">
        <f t="shared" si="3"/>
        <v/>
      </c>
      <c r="E78" s="3" t="e">
        <f>VLOOKUP(D78,'Listas Suspensas'!$A$4:$B$8,2,FALSE)</f>
        <v>#N/A</v>
      </c>
      <c r="F78" s="3" t="e">
        <f t="shared" si="4"/>
        <v>#N/A</v>
      </c>
      <c r="G78" s="3" t="e">
        <f t="shared" si="5"/>
        <v>#N/A</v>
      </c>
      <c r="H78" s="3" t="e">
        <f t="shared" si="6"/>
        <v>#N/A</v>
      </c>
      <c r="I78" s="3" t="e">
        <f t="shared" si="7"/>
        <v>#N/A</v>
      </c>
    </row>
    <row r="79" spans="1:9" x14ac:dyDescent="0.35">
      <c r="A79" s="9">
        <v>24</v>
      </c>
      <c r="B79" s="7" t="str">
        <f t="shared" si="1"/>
        <v/>
      </c>
      <c r="C79" s="3" t="str">
        <f t="shared" si="2"/>
        <v/>
      </c>
      <c r="D79" s="1" t="str">
        <f t="shared" si="3"/>
        <v/>
      </c>
      <c r="E79" s="3" t="e">
        <f>VLOOKUP(D79,'Listas Suspensas'!$A$4:$B$8,2,FALSE)</f>
        <v>#N/A</v>
      </c>
      <c r="F79" s="3" t="e">
        <f t="shared" si="4"/>
        <v>#N/A</v>
      </c>
      <c r="G79" s="3" t="e">
        <f t="shared" si="5"/>
        <v>#N/A</v>
      </c>
      <c r="H79" s="3" t="e">
        <f t="shared" si="6"/>
        <v>#N/A</v>
      </c>
      <c r="I79" s="3" t="e">
        <f t="shared" si="7"/>
        <v>#N/A</v>
      </c>
    </row>
    <row r="80" spans="1:9" x14ac:dyDescent="0.35">
      <c r="A80" s="9">
        <v>25</v>
      </c>
      <c r="B80" s="7" t="str">
        <f t="shared" si="1"/>
        <v/>
      </c>
      <c r="C80" s="3" t="str">
        <f t="shared" si="2"/>
        <v/>
      </c>
      <c r="D80" s="1" t="str">
        <f t="shared" si="3"/>
        <v/>
      </c>
      <c r="E80" s="3" t="e">
        <f>VLOOKUP(D80,'Listas Suspensas'!$A$4:$B$8,2,FALSE)</f>
        <v>#N/A</v>
      </c>
      <c r="F80" s="3" t="e">
        <f t="shared" si="4"/>
        <v>#N/A</v>
      </c>
      <c r="G80" s="3" t="e">
        <f t="shared" si="5"/>
        <v>#N/A</v>
      </c>
      <c r="H80" s="3" t="e">
        <f t="shared" si="6"/>
        <v>#N/A</v>
      </c>
      <c r="I80" s="3" t="e">
        <f t="shared" si="7"/>
        <v>#N/A</v>
      </c>
    </row>
    <row r="81" spans="1:9" x14ac:dyDescent="0.35">
      <c r="A81" s="9">
        <v>26</v>
      </c>
      <c r="B81" s="7" t="str">
        <f t="shared" si="1"/>
        <v/>
      </c>
      <c r="C81" s="3" t="str">
        <f t="shared" si="2"/>
        <v/>
      </c>
      <c r="D81" s="1" t="str">
        <f t="shared" si="3"/>
        <v/>
      </c>
      <c r="E81" s="3" t="e">
        <f>VLOOKUP(D81,'Listas Suspensas'!$A$4:$B$8,2,FALSE)</f>
        <v>#N/A</v>
      </c>
      <c r="F81" s="3" t="e">
        <f t="shared" si="4"/>
        <v>#N/A</v>
      </c>
      <c r="G81" s="3" t="e">
        <f t="shared" si="5"/>
        <v>#N/A</v>
      </c>
      <c r="H81" s="3" t="e">
        <f t="shared" si="6"/>
        <v>#N/A</v>
      </c>
      <c r="I81" s="3" t="e">
        <f t="shared" si="7"/>
        <v>#N/A</v>
      </c>
    </row>
    <row r="82" spans="1:9" x14ac:dyDescent="0.35">
      <c r="A82" s="9">
        <v>27</v>
      </c>
      <c r="B82" s="7" t="str">
        <f t="shared" si="1"/>
        <v/>
      </c>
      <c r="C82" s="3" t="str">
        <f t="shared" si="2"/>
        <v/>
      </c>
      <c r="D82" s="1" t="str">
        <f t="shared" si="3"/>
        <v/>
      </c>
      <c r="E82" s="3" t="e">
        <f>VLOOKUP(D82,'Listas Suspensas'!$A$4:$B$8,2,FALSE)</f>
        <v>#N/A</v>
      </c>
      <c r="F82" s="3" t="e">
        <f t="shared" si="4"/>
        <v>#N/A</v>
      </c>
      <c r="G82" s="3" t="e">
        <f t="shared" si="5"/>
        <v>#N/A</v>
      </c>
      <c r="H82" s="3" t="e">
        <f t="shared" si="6"/>
        <v>#N/A</v>
      </c>
      <c r="I82" s="3" t="e">
        <f t="shared" si="7"/>
        <v>#N/A</v>
      </c>
    </row>
    <row r="83" spans="1:9" x14ac:dyDescent="0.35">
      <c r="A83" s="9">
        <v>28</v>
      </c>
      <c r="B83" s="7" t="str">
        <f t="shared" si="1"/>
        <v/>
      </c>
      <c r="C83" s="3" t="str">
        <f t="shared" si="2"/>
        <v/>
      </c>
      <c r="D83" s="1" t="str">
        <f t="shared" si="3"/>
        <v/>
      </c>
      <c r="E83" s="3" t="e">
        <f>VLOOKUP(D83,'Listas Suspensas'!$A$4:$B$8,2,FALSE)</f>
        <v>#N/A</v>
      </c>
      <c r="F83" s="3" t="e">
        <f t="shared" si="4"/>
        <v>#N/A</v>
      </c>
      <c r="G83" s="3" t="e">
        <f t="shared" si="5"/>
        <v>#N/A</v>
      </c>
      <c r="H83" s="3" t="e">
        <f t="shared" si="6"/>
        <v>#N/A</v>
      </c>
      <c r="I83" s="3" t="e">
        <f t="shared" si="7"/>
        <v>#N/A</v>
      </c>
    </row>
    <row r="84" spans="1:9" x14ac:dyDescent="0.35">
      <c r="A84" s="9">
        <v>29</v>
      </c>
      <c r="B84" s="7" t="str">
        <f t="shared" si="1"/>
        <v/>
      </c>
      <c r="C84" s="3" t="str">
        <f t="shared" si="2"/>
        <v/>
      </c>
      <c r="D84" s="1" t="str">
        <f t="shared" si="3"/>
        <v/>
      </c>
      <c r="E84" s="3" t="e">
        <f>VLOOKUP(D84,'Listas Suspensas'!$A$4:$B$8,2,FALSE)</f>
        <v>#N/A</v>
      </c>
      <c r="F84" s="3" t="e">
        <f t="shared" si="4"/>
        <v>#N/A</v>
      </c>
      <c r="G84" s="3" t="e">
        <f t="shared" si="5"/>
        <v>#N/A</v>
      </c>
      <c r="H84" s="3" t="e">
        <f t="shared" si="6"/>
        <v>#N/A</v>
      </c>
      <c r="I84" s="3" t="e">
        <f t="shared" si="7"/>
        <v>#N/A</v>
      </c>
    </row>
    <row r="85" spans="1:9" x14ac:dyDescent="0.35">
      <c r="A85" s="9">
        <v>30</v>
      </c>
      <c r="B85" s="7" t="str">
        <f t="shared" si="1"/>
        <v/>
      </c>
      <c r="C85" s="3" t="str">
        <f t="shared" si="2"/>
        <v/>
      </c>
      <c r="D85" s="1" t="str">
        <f t="shared" si="3"/>
        <v/>
      </c>
      <c r="E85" s="3" t="e">
        <f>VLOOKUP(D85,'Listas Suspensas'!$A$4:$B$8,2,FALSE)</f>
        <v>#N/A</v>
      </c>
      <c r="F85" s="3" t="e">
        <f t="shared" si="4"/>
        <v>#N/A</v>
      </c>
      <c r="G85" s="3" t="e">
        <f t="shared" si="5"/>
        <v>#N/A</v>
      </c>
      <c r="H85" s="3" t="e">
        <f t="shared" si="6"/>
        <v>#N/A</v>
      </c>
      <c r="I85" s="3" t="e">
        <f t="shared" si="7"/>
        <v>#N/A</v>
      </c>
    </row>
    <row r="86" spans="1:9" x14ac:dyDescent="0.35">
      <c r="A86" s="9">
        <v>31</v>
      </c>
      <c r="B86" s="7" t="str">
        <f t="shared" si="1"/>
        <v/>
      </c>
      <c r="C86" s="3" t="str">
        <f t="shared" si="2"/>
        <v/>
      </c>
      <c r="D86" s="1" t="str">
        <f t="shared" si="3"/>
        <v/>
      </c>
      <c r="E86" s="3" t="e">
        <f>VLOOKUP(D86,'Listas Suspensas'!$A$4:$B$8,2,FALSE)</f>
        <v>#N/A</v>
      </c>
      <c r="F86" s="3" t="e">
        <f t="shared" si="4"/>
        <v>#N/A</v>
      </c>
      <c r="G86" s="3" t="e">
        <f t="shared" si="5"/>
        <v>#N/A</v>
      </c>
      <c r="H86" s="3" t="e">
        <f t="shared" si="6"/>
        <v>#N/A</v>
      </c>
      <c r="I86" s="3" t="e">
        <f t="shared" si="7"/>
        <v>#N/A</v>
      </c>
    </row>
    <row r="88" spans="1:9" x14ac:dyDescent="0.35">
      <c r="B88" s="37" t="s">
        <v>52</v>
      </c>
      <c r="C88" s="38"/>
      <c r="D88" s="38"/>
      <c r="E88" s="39"/>
    </row>
    <row r="89" spans="1:9" x14ac:dyDescent="0.35">
      <c r="B89" s="8" t="s">
        <v>54</v>
      </c>
      <c r="C89" s="8" t="s">
        <v>53</v>
      </c>
      <c r="D89" s="8" t="s">
        <v>55</v>
      </c>
      <c r="E89" s="8" t="s">
        <v>56</v>
      </c>
    </row>
    <row r="90" spans="1:9" x14ac:dyDescent="0.35">
      <c r="B90" s="1" t="s">
        <v>61</v>
      </c>
      <c r="C90" s="3">
        <f>SUMIFS(F56:F86,G56:G86,"Tributação Autónoma 5%")</f>
        <v>0</v>
      </c>
      <c r="D90" s="16">
        <v>0.05</v>
      </c>
      <c r="E90" s="3">
        <f>C90*D90</f>
        <v>0</v>
      </c>
    </row>
    <row r="94" spans="1:9" x14ac:dyDescent="0.35">
      <c r="B94" s="29" t="s">
        <v>57</v>
      </c>
      <c r="C94" s="30"/>
      <c r="D94" s="30"/>
      <c r="E94" s="30"/>
      <c r="F94" s="30"/>
    </row>
    <row r="95" spans="1:9" x14ac:dyDescent="0.35">
      <c r="B95" s="29" t="s">
        <v>24</v>
      </c>
      <c r="C95" s="30"/>
      <c r="D95" s="30"/>
      <c r="E95" s="30"/>
      <c r="F95" s="30"/>
    </row>
    <row r="96" spans="1:9" x14ac:dyDescent="0.35">
      <c r="B96" s="17"/>
      <c r="C96" s="18"/>
      <c r="D96" s="30" t="s">
        <v>58</v>
      </c>
      <c r="E96" s="30"/>
      <c r="F96" s="30"/>
    </row>
    <row r="97" spans="2:6" x14ac:dyDescent="0.35">
      <c r="B97" s="31" t="s">
        <v>60</v>
      </c>
      <c r="C97" s="32"/>
      <c r="D97" s="32"/>
      <c r="E97" s="32"/>
      <c r="F97" s="32"/>
    </row>
    <row r="98" spans="2:6" x14ac:dyDescent="0.35">
      <c r="B98" s="19"/>
      <c r="C98" s="20"/>
      <c r="D98" s="30" t="s">
        <v>59</v>
      </c>
      <c r="E98" s="30"/>
      <c r="F98" s="30"/>
    </row>
    <row r="99" spans="2:6" x14ac:dyDescent="0.35">
      <c r="B99" s="33" t="s">
        <v>25</v>
      </c>
      <c r="C99" s="32"/>
      <c r="D99" s="32"/>
      <c r="E99" s="32"/>
      <c r="F99" s="32"/>
    </row>
  </sheetData>
  <sheetProtection sheet="1" objects="1" scenarios="1" selectLockedCells="1"/>
  <mergeCells count="16">
    <mergeCell ref="A1:I1"/>
    <mergeCell ref="A53:I53"/>
    <mergeCell ref="B99:F99"/>
    <mergeCell ref="D3:F3"/>
    <mergeCell ref="D4:F4"/>
    <mergeCell ref="C51:F51"/>
    <mergeCell ref="C48:D48"/>
    <mergeCell ref="B88:E88"/>
    <mergeCell ref="D44:F44"/>
    <mergeCell ref="D45:F45"/>
    <mergeCell ref="D46:F46"/>
    <mergeCell ref="B94:F94"/>
    <mergeCell ref="B95:F95"/>
    <mergeCell ref="B97:F97"/>
    <mergeCell ref="D98:F98"/>
    <mergeCell ref="D96:F96"/>
  </mergeCells>
  <dataValidations count="3">
    <dataValidation type="list" allowBlank="1" showInputMessage="1" showErrorMessage="1" sqref="D6" xr:uid="{B02B8CA9-8FC0-4FBD-9ABD-B8B440339782}">
      <formula1>Ano</formula1>
    </dataValidation>
    <dataValidation type="list" allowBlank="1" showInputMessage="1" showErrorMessage="1" sqref="D7" xr:uid="{C923FAF1-0273-49F7-B7A5-07432DE64A59}">
      <formula1>Mês</formula1>
    </dataValidation>
    <dataValidation type="list" allowBlank="1" showInputMessage="1" showErrorMessage="1" sqref="G10:G40" xr:uid="{7F9B41EA-27CD-40F1-A86E-6CDF615F00CD}">
      <formula1>TipoTransporte</formula1>
    </dataValidation>
  </dataValidations>
  <hyperlinks>
    <hyperlink ref="B99" r:id="rId1" xr:uid="{ECE7E796-823B-47A0-83D5-3ED2EBC277D5}"/>
    <hyperlink ref="B97" r:id="rId2" xr:uid="{9775F65F-5EC5-45EE-B0CA-D61A71C12E00}"/>
  </hyperlinks>
  <pageMargins left="3.937007874015748E-2" right="3.937007874015748E-2" top="0.55118110236220474" bottom="0.55118110236220474" header="0.31496062992125984" footer="0.31496062992125984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E8B0B-3366-499F-B6F5-9AD8E751F8D9}">
  <dimension ref="A1:F15"/>
  <sheetViews>
    <sheetView showGridLines="0" workbookViewId="0">
      <selection activeCell="G6" sqref="G6"/>
    </sheetView>
  </sheetViews>
  <sheetFormatPr defaultRowHeight="14.5" x14ac:dyDescent="0.35"/>
  <cols>
    <col min="1" max="1" width="24.7265625" bestFit="1" customWidth="1"/>
    <col min="3" max="3" width="2.54296875" customWidth="1"/>
    <col min="4" max="4" width="10" style="4" bestFit="1" customWidth="1"/>
    <col min="5" max="5" width="2.1796875" customWidth="1"/>
    <col min="6" max="6" width="7.7265625" style="4" customWidth="1"/>
  </cols>
  <sheetData>
    <row r="1" spans="1:6" ht="15" thickBot="1" x14ac:dyDescent="0.4">
      <c r="A1" s="44" t="s">
        <v>40</v>
      </c>
      <c r="B1" s="45"/>
      <c r="C1" s="45"/>
      <c r="D1" s="45"/>
      <c r="E1" s="45"/>
      <c r="F1" s="46"/>
    </row>
    <row r="3" spans="1:6" x14ac:dyDescent="0.35">
      <c r="A3" s="9" t="s">
        <v>19</v>
      </c>
      <c r="B3" s="9" t="s">
        <v>17</v>
      </c>
      <c r="D3" s="9" t="s">
        <v>26</v>
      </c>
      <c r="F3" s="9" t="s">
        <v>3</v>
      </c>
    </row>
    <row r="4" spans="1:6" x14ac:dyDescent="0.35">
      <c r="A4" s="1" t="s">
        <v>20</v>
      </c>
      <c r="B4" s="3">
        <v>0.36</v>
      </c>
      <c r="D4" s="1" t="s">
        <v>27</v>
      </c>
      <c r="F4" s="1">
        <v>2017</v>
      </c>
    </row>
    <row r="5" spans="1:6" x14ac:dyDescent="0.35">
      <c r="A5" s="1" t="s">
        <v>42</v>
      </c>
      <c r="B5" s="3">
        <v>0.11</v>
      </c>
      <c r="D5" s="1" t="s">
        <v>28</v>
      </c>
      <c r="F5" s="1">
        <v>2018</v>
      </c>
    </row>
    <row r="6" spans="1:6" x14ac:dyDescent="0.35">
      <c r="A6" s="1" t="s">
        <v>21</v>
      </c>
      <c r="B6" s="3">
        <v>0.34</v>
      </c>
      <c r="D6" s="1" t="s">
        <v>29</v>
      </c>
      <c r="F6" s="1">
        <v>2019</v>
      </c>
    </row>
    <row r="7" spans="1:6" x14ac:dyDescent="0.35">
      <c r="A7" s="1" t="s">
        <v>22</v>
      </c>
      <c r="B7" s="3">
        <v>0.14000000000000001</v>
      </c>
      <c r="D7" s="1" t="s">
        <v>30</v>
      </c>
      <c r="F7" s="1">
        <v>2020</v>
      </c>
    </row>
    <row r="8" spans="1:6" x14ac:dyDescent="0.35">
      <c r="A8" s="1" t="s">
        <v>23</v>
      </c>
      <c r="B8" s="3">
        <v>0.11</v>
      </c>
      <c r="D8" s="1" t="s">
        <v>31</v>
      </c>
    </row>
    <row r="9" spans="1:6" x14ac:dyDescent="0.35">
      <c r="D9" s="1" t="s">
        <v>32</v>
      </c>
    </row>
    <row r="10" spans="1:6" x14ac:dyDescent="0.35">
      <c r="D10" s="1" t="s">
        <v>33</v>
      </c>
    </row>
    <row r="11" spans="1:6" x14ac:dyDescent="0.35">
      <c r="D11" s="1" t="s">
        <v>34</v>
      </c>
    </row>
    <row r="12" spans="1:6" x14ac:dyDescent="0.35">
      <c r="D12" s="1" t="s">
        <v>35</v>
      </c>
    </row>
    <row r="13" spans="1:6" x14ac:dyDescent="0.35">
      <c r="D13" s="1" t="s">
        <v>36</v>
      </c>
    </row>
    <row r="14" spans="1:6" x14ac:dyDescent="0.35">
      <c r="D14" s="1" t="s">
        <v>37</v>
      </c>
    </row>
    <row r="15" spans="1:6" x14ac:dyDescent="0.35">
      <c r="D15" s="1" t="s">
        <v>38</v>
      </c>
    </row>
  </sheetData>
  <sheetProtection algorithmName="SHA-512" hashValue="be96kc4y3NHWOfg0MaIxTRk0nvKu1OXpmsTeL7Oitieag09dPerRqsJvwh1KUhBJqvANplaDv8ORi1ZPeEos9w==" saltValue="uP5RroPm8IxTOEw9FBpGsg==" spinCount="100000" sheet="1" objects="1" scenarios="1" selectLockedCells="1"/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3</vt:i4>
      </vt:variant>
    </vt:vector>
  </HeadingPairs>
  <TitlesOfParts>
    <vt:vector size="5" baseType="lpstr">
      <vt:lpstr>Mapas Ajudas Custo</vt:lpstr>
      <vt:lpstr>Listas Suspensas</vt:lpstr>
      <vt:lpstr>Ano</vt:lpstr>
      <vt:lpstr>Mês</vt:lpstr>
      <vt:lpstr>TipoTransporte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 Lopes</dc:creator>
  <cp:lastModifiedBy>Vasco Lopes</cp:lastModifiedBy>
  <cp:lastPrinted>2017-12-15T15:50:13Z</cp:lastPrinted>
  <dcterms:created xsi:type="dcterms:W3CDTF">2017-12-15T10:13:09Z</dcterms:created>
  <dcterms:modified xsi:type="dcterms:W3CDTF">2017-12-15T16:07:42Z</dcterms:modified>
</cp:coreProperties>
</file>