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 Mesquita\Downloads\"/>
    </mc:Choice>
  </mc:AlternateContent>
  <xr:revisionPtr revIDLastSave="0" documentId="13_ncr:1_{497EC68D-DF12-49D5-9918-EF15ECD11CF4}" xr6:coauthVersionLast="37" xr6:coauthVersionMax="37" xr10:uidLastSave="{00000000-0000-0000-0000-000000000000}"/>
  <bookViews>
    <workbookView xWindow="0" yWindow="0" windowWidth="17256" windowHeight="5352" xr2:uid="{27CD221F-20CC-439B-93F4-38A2B8FCD7A2}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" l="1"/>
  <c r="F27" i="1"/>
  <c r="C22" i="1" l="1"/>
  <c r="G20" i="1" s="1"/>
  <c r="J9" i="1"/>
  <c r="F20" i="1" l="1"/>
  <c r="H20" i="1" s="1"/>
  <c r="I20" i="1" s="1"/>
  <c r="C29" i="1" l="1"/>
  <c r="H27" i="1" s="1"/>
  <c r="C15" i="1" l="1"/>
  <c r="F13" i="1" l="1"/>
  <c r="H13" i="1" s="1"/>
  <c r="G13" i="1"/>
  <c r="I27" i="1" l="1"/>
  <c r="I13" i="1"/>
</calcChain>
</file>

<file path=xl/sharedStrings.xml><?xml version="1.0" encoding="utf-8"?>
<sst xmlns="http://schemas.openxmlformats.org/spreadsheetml/2006/main" count="34" uniqueCount="15">
  <si>
    <r>
      <rPr>
        <b/>
        <sz val="14"/>
        <rFont val="Calibri"/>
        <family val="2"/>
        <scheme val="minor"/>
      </rPr>
      <t>NOVO</t>
    </r>
    <r>
      <rPr>
        <b/>
        <sz val="14"/>
        <color rgb="FFFF0000"/>
        <rFont val="Calibri"/>
        <family val="2"/>
        <scheme val="minor"/>
      </rPr>
      <t xml:space="preserve"> Decreto-Lei n.º 2/2018, de 9 de janeiro, apresenta importantes alterações de natureza contributiva no regime dos trabalhadores independentes. A partir de 1 de janeiro de 2019 essas alterações produzem efeitos.</t>
    </r>
  </si>
  <si>
    <t>Outubro</t>
  </si>
  <si>
    <t>Novembro</t>
  </si>
  <si>
    <t>Dezembro</t>
  </si>
  <si>
    <t>SOMA</t>
  </si>
  <si>
    <t>4º TRIMESTRE 2018</t>
  </si>
  <si>
    <r>
      <rPr>
        <b/>
        <sz val="11"/>
        <color rgb="FF000000"/>
        <rFont val="Calibri"/>
        <family val="2"/>
        <scheme val="minor"/>
      </rPr>
      <t>←</t>
    </r>
    <r>
      <rPr>
        <sz val="11"/>
        <color rgb="FF000000"/>
        <rFont val="Calibri"/>
        <family val="2"/>
        <scheme val="minor"/>
      </rPr>
      <t xml:space="preserve"> Insira o valor</t>
    </r>
  </si>
  <si>
    <t>Base de incidência contributiva</t>
  </si>
  <si>
    <r>
      <rPr>
        <u/>
        <sz val="10"/>
        <color rgb="FFFF0000"/>
        <rFont val="Arial"/>
        <family val="2"/>
      </rPr>
      <t>Se não existirem rendimentos, ou se o valor das contribuições for inferior a 20 euros, terá de pagar um valor mínimo de 20 euros de contribuição mensal</t>
    </r>
    <r>
      <rPr>
        <sz val="10"/>
        <color rgb="FF363636"/>
        <rFont val="Arial"/>
        <family val="2"/>
      </rPr>
      <t>. Desta forma, os direitos dos trabalhadores independentes ficam assegurados, mesmo se não tiver rendimentos durante determinado período.</t>
    </r>
  </si>
  <si>
    <r>
      <t xml:space="preserve">Alguns trabalhadores independentes que também trabalhem por conta de outrem, passam a pagar a contribuição. Tratam-se dos trabalhadores com rendimentos independentes mensais médios iguais ou superiores a quatro vezes o valor do IAS. </t>
    </r>
    <r>
      <rPr>
        <u/>
        <sz val="10"/>
        <color rgb="FFFF0000"/>
        <rFont val="Arial"/>
        <family val="2"/>
      </rPr>
      <t>Em 2018, este valor é 1 715,6 euros</t>
    </r>
    <r>
      <rPr>
        <sz val="10"/>
        <color rgb="FFFF0000"/>
        <rFont val="Arial"/>
        <family val="2"/>
      </rPr>
      <t>.</t>
    </r>
    <r>
      <rPr>
        <sz val="10"/>
        <color rgb="FF363636"/>
        <rFont val="Arial"/>
        <family val="2"/>
      </rPr>
      <t xml:space="preserve"> Nestas situações, a base de incidência contributiva é o montante que ultrapasse este limite. 
</t>
    </r>
  </si>
  <si>
    <t>Quatro vezes o valor do IAS=</t>
  </si>
  <si>
    <t>Segundo o Decreto-Lei n.º 2/2018, de 9 de janeiro, penso que os cálculos são ser assim</t>
  </si>
  <si>
    <t>Estes rendimentos referem-se apena à  categoria B</t>
  </si>
  <si>
    <t>Estes rendimentos referem-se apena à  categoria B.</t>
  </si>
  <si>
    <t>Mas também aufere redimentos da categoria A igual ou superior a 428,90€.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</si>
</sst>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816]_-;\-* #,##0.00\ [$€-816]_-;_-* &quot;-&quot;??\ [$€-816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.5"/>
      <color rgb="FF363636"/>
      <name val="Arial"/>
      <family val="2"/>
    </font>
    <font>
      <sz val="10"/>
      <color rgb="FF363636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4" fillId="0" borderId="7" xfId="0" applyNumberFormat="1" applyFont="1" applyBorder="1" applyAlignment="1">
      <alignment vertical="center"/>
    </xf>
    <xf numFmtId="164" fontId="1" fillId="0" borderId="10" xfId="0" applyNumberFormat="1" applyFont="1" applyBorder="1"/>
    <xf numFmtId="0" fontId="0" fillId="0" borderId="5" xfId="0" applyBorder="1" applyAlignment="1"/>
    <xf numFmtId="164" fontId="0" fillId="0" borderId="0" xfId="0" applyNumberFormat="1" applyBorder="1"/>
    <xf numFmtId="0" fontId="6" fillId="0" borderId="0" xfId="0" applyFont="1" applyBorder="1"/>
    <xf numFmtId="164" fontId="9" fillId="0" borderId="0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7" fillId="0" borderId="6" xfId="0" applyFont="1" applyBorder="1" applyAlignment="1">
      <alignment horizontal="center"/>
    </xf>
    <xf numFmtId="164" fontId="0" fillId="0" borderId="11" xfId="0" applyNumberFormat="1" applyBorder="1"/>
    <xf numFmtId="164" fontId="7" fillId="0" borderId="11" xfId="0" applyNumberFormat="1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7" fillId="0" borderId="18" xfId="0" applyFont="1" applyBorder="1" applyAlignment="1">
      <alignment horizontal="center"/>
    </xf>
    <xf numFmtId="0" fontId="0" fillId="0" borderId="0" xfId="0" applyBorder="1"/>
    <xf numFmtId="0" fontId="0" fillId="0" borderId="19" xfId="0" applyBorder="1"/>
    <xf numFmtId="0" fontId="4" fillId="0" borderId="20" xfId="0" applyFont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164" fontId="0" fillId="0" borderId="22" xfId="0" applyNumberFormat="1" applyBorder="1"/>
    <xf numFmtId="0" fontId="7" fillId="0" borderId="0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7" fillId="0" borderId="26" xfId="0" applyFont="1" applyBorder="1" applyAlignment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5" fillId="0" borderId="25" xfId="0" applyFont="1" applyFill="1" applyBorder="1" applyAlignment="1">
      <alignment vertical="center"/>
    </xf>
    <xf numFmtId="164" fontId="1" fillId="0" borderId="27" xfId="0" applyNumberFormat="1" applyFont="1" applyBorder="1"/>
    <xf numFmtId="164" fontId="0" fillId="0" borderId="23" xfId="0" applyNumberFormat="1" applyBorder="1"/>
    <xf numFmtId="0" fontId="14" fillId="0" borderId="0" xfId="0" applyFont="1" applyBorder="1" applyAlignment="1"/>
    <xf numFmtId="0" fontId="0" fillId="0" borderId="18" xfId="0" applyBorder="1" applyAlignment="1">
      <alignment horizontal="center"/>
    </xf>
    <xf numFmtId="0" fontId="14" fillId="0" borderId="16" xfId="0" applyFont="1" applyBorder="1" applyAlignment="1"/>
    <xf numFmtId="0" fontId="0" fillId="0" borderId="2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06A2-3523-4243-B34F-4161E4844CBB}">
  <dimension ref="B3:P35"/>
  <sheetViews>
    <sheetView showGridLines="0" tabSelected="1" workbookViewId="0">
      <selection activeCell="T4" sqref="T4"/>
    </sheetView>
  </sheetViews>
  <sheetFormatPr defaultRowHeight="14.4" x14ac:dyDescent="0.3"/>
  <cols>
    <col min="2" max="3" width="13.77734375" customWidth="1"/>
    <col min="4" max="6" width="10.77734375" bestFit="1" customWidth="1"/>
    <col min="7" max="7" width="9.21875" bestFit="1" customWidth="1"/>
    <col min="8" max="8" width="9.33203125" bestFit="1" customWidth="1"/>
  </cols>
  <sheetData>
    <row r="3" spans="2:16" ht="36" customHeight="1" x14ac:dyDescent="0.3">
      <c r="B3" s="14" t="s">
        <v>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6"/>
    </row>
    <row r="4" spans="2:16" x14ac:dyDescent="0.3">
      <c r="B4" s="3"/>
      <c r="C4" s="3"/>
    </row>
    <row r="5" spans="2:16" ht="17.399999999999999" x14ac:dyDescent="0.3">
      <c r="B5" s="7" t="s">
        <v>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2:16" ht="32.4" customHeight="1" x14ac:dyDescent="0.3">
      <c r="B6" s="8" t="s">
        <v>8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10"/>
    </row>
    <row r="7" spans="2:16" ht="46.8" customHeight="1" x14ac:dyDescent="0.3">
      <c r="B7" s="11" t="s">
        <v>9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</row>
    <row r="9" spans="2:16" x14ac:dyDescent="0.3">
      <c r="G9" s="21" t="s">
        <v>10</v>
      </c>
      <c r="H9" s="22"/>
      <c r="I9" s="22"/>
      <c r="J9" s="23">
        <f>4*428.9</f>
        <v>1715.6</v>
      </c>
      <c r="K9" s="24"/>
    </row>
    <row r="10" spans="2:16" ht="15" thickBot="1" x14ac:dyDescent="0.35">
      <c r="G10" s="39"/>
      <c r="H10" s="39"/>
      <c r="I10" s="39"/>
      <c r="J10" s="40"/>
      <c r="K10" s="40"/>
    </row>
    <row r="11" spans="2:16" ht="15" thickTop="1" x14ac:dyDescent="0.3">
      <c r="B11" s="25" t="s">
        <v>5</v>
      </c>
      <c r="C11" s="47"/>
      <c r="D11" s="46" t="s">
        <v>12</v>
      </c>
      <c r="E11" s="38"/>
      <c r="F11" s="26"/>
      <c r="G11" s="26"/>
      <c r="H11" s="26"/>
      <c r="I11" s="26"/>
      <c r="J11" s="26"/>
      <c r="K11" s="26"/>
      <c r="L11" s="26"/>
      <c r="M11" s="26"/>
      <c r="N11" s="27"/>
    </row>
    <row r="12" spans="2:16" x14ac:dyDescent="0.3">
      <c r="B12" s="31" t="s">
        <v>1</v>
      </c>
      <c r="C12" s="1">
        <v>2000</v>
      </c>
      <c r="D12" s="6" t="s">
        <v>6</v>
      </c>
      <c r="E12" s="29"/>
      <c r="F12" s="29"/>
      <c r="G12" s="29"/>
      <c r="H12" s="29"/>
      <c r="I12" s="29"/>
      <c r="J12" s="29"/>
      <c r="K12" s="29"/>
      <c r="L12" s="29"/>
      <c r="M12" s="29"/>
      <c r="N12" s="30"/>
    </row>
    <row r="13" spans="2:16" x14ac:dyDescent="0.3">
      <c r="B13" s="31" t="s">
        <v>2</v>
      </c>
      <c r="C13" s="1">
        <v>2000</v>
      </c>
      <c r="D13" s="6" t="s">
        <v>6</v>
      </c>
      <c r="E13" s="29"/>
      <c r="F13" s="33">
        <f>C15</f>
        <v>6000</v>
      </c>
      <c r="G13" s="19">
        <f>(C15*0.7)/3*21.4%</f>
        <v>299.59999999999997</v>
      </c>
      <c r="H13" s="20">
        <f>IF(F13*0.7/3*21.4%&lt;=20,20,(F13*0.7/3*21.4%))</f>
        <v>299.59999999999997</v>
      </c>
      <c r="I13" s="34" t="str">
        <f>IF(H13&gt;=1,"← Valor a pagar por mês",)</f>
        <v>← Valor a pagar por mês</v>
      </c>
      <c r="J13" s="29"/>
      <c r="K13" s="29"/>
      <c r="L13" s="29"/>
      <c r="M13" s="29"/>
      <c r="N13" s="30"/>
    </row>
    <row r="14" spans="2:16" x14ac:dyDescent="0.3">
      <c r="B14" s="31" t="s">
        <v>3</v>
      </c>
      <c r="C14" s="1">
        <v>2000</v>
      </c>
      <c r="D14" s="6" t="s">
        <v>6</v>
      </c>
      <c r="E14" s="29"/>
      <c r="F14" s="29"/>
      <c r="G14" s="29"/>
      <c r="H14" s="29"/>
      <c r="I14" s="29"/>
      <c r="J14" s="29"/>
      <c r="K14" s="29"/>
      <c r="L14" s="29"/>
      <c r="M14" s="29"/>
      <c r="N14" s="30"/>
    </row>
    <row r="15" spans="2:16" x14ac:dyDescent="0.3">
      <c r="B15" s="32" t="s">
        <v>4</v>
      </c>
      <c r="C15" s="2">
        <f>SUM(C12:C14)</f>
        <v>6000</v>
      </c>
      <c r="D15" s="4"/>
      <c r="E15" s="4"/>
      <c r="F15" s="29"/>
      <c r="G15" s="29"/>
      <c r="H15" s="29"/>
      <c r="I15" s="29"/>
      <c r="J15" s="29"/>
      <c r="K15" s="29"/>
      <c r="L15" s="29"/>
      <c r="M15" s="29"/>
      <c r="N15" s="30"/>
    </row>
    <row r="16" spans="2:16" ht="15" thickBot="1" x14ac:dyDescent="0.35">
      <c r="B16" s="37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6"/>
    </row>
    <row r="17" spans="2:14" ht="15" thickTop="1" x14ac:dyDescent="0.3">
      <c r="B17" s="25" t="s">
        <v>5</v>
      </c>
      <c r="C17" s="47"/>
      <c r="D17" s="46" t="s">
        <v>12</v>
      </c>
      <c r="E17" s="26"/>
      <c r="F17" s="26"/>
      <c r="G17" s="26"/>
      <c r="H17" s="26"/>
      <c r="I17" s="26"/>
      <c r="J17" s="26"/>
      <c r="K17" s="26"/>
      <c r="L17" s="26"/>
      <c r="M17" s="26"/>
      <c r="N17" s="27"/>
    </row>
    <row r="18" spans="2:14" x14ac:dyDescent="0.3">
      <c r="B18" s="28"/>
      <c r="C18" s="1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2:14" x14ac:dyDescent="0.3">
      <c r="B19" s="31" t="s">
        <v>1</v>
      </c>
      <c r="C19" s="1">
        <v>0</v>
      </c>
      <c r="D19" s="6" t="s">
        <v>6</v>
      </c>
      <c r="E19" s="29"/>
      <c r="F19" s="29"/>
      <c r="G19" s="29"/>
      <c r="H19" s="29"/>
      <c r="I19" s="29"/>
      <c r="J19" s="29"/>
      <c r="K19" s="29"/>
      <c r="L19" s="29"/>
      <c r="M19" s="29"/>
      <c r="N19" s="30"/>
    </row>
    <row r="20" spans="2:14" x14ac:dyDescent="0.3">
      <c r="B20" s="31" t="s">
        <v>2</v>
      </c>
      <c r="C20" s="1">
        <v>0</v>
      </c>
      <c r="D20" s="6" t="s">
        <v>6</v>
      </c>
      <c r="E20" s="29"/>
      <c r="F20" s="19">
        <f>C22</f>
        <v>400</v>
      </c>
      <c r="G20" s="19">
        <f>(C22*0.7)/3*21.4%</f>
        <v>19.973333333333333</v>
      </c>
      <c r="H20" s="20">
        <f>IF(F20*0.7/3*21.4%&lt;=20,20,(F20*0.7/3*21.4%))</f>
        <v>20</v>
      </c>
      <c r="I20" s="34" t="str">
        <f>IF(H20&gt;=1,"← Como 19,97€ é inferior a 20€, Valor a pagar por mês",)</f>
        <v>← Como 19,97€ é inferior a 20€, Valor a pagar por mês</v>
      </c>
      <c r="J20" s="29"/>
      <c r="K20" s="29"/>
      <c r="L20" s="29"/>
      <c r="M20" s="29"/>
      <c r="N20" s="30"/>
    </row>
    <row r="21" spans="2:14" x14ac:dyDescent="0.3">
      <c r="B21" s="31" t="s">
        <v>3</v>
      </c>
      <c r="C21" s="1">
        <v>400</v>
      </c>
      <c r="D21" s="6" t="s">
        <v>6</v>
      </c>
      <c r="E21" s="29"/>
      <c r="F21" s="29"/>
      <c r="G21" s="29"/>
      <c r="H21" s="29"/>
      <c r="I21" s="29"/>
      <c r="J21" s="29"/>
      <c r="K21" s="29"/>
      <c r="L21" s="29"/>
      <c r="M21" s="29"/>
      <c r="N21" s="30"/>
    </row>
    <row r="22" spans="2:14" x14ac:dyDescent="0.3">
      <c r="B22" s="32" t="s">
        <v>4</v>
      </c>
      <c r="C22" s="2">
        <f>SUM(C19:C21)</f>
        <v>400</v>
      </c>
      <c r="D22" s="4"/>
      <c r="E22" s="4"/>
      <c r="F22" s="29"/>
      <c r="G22" s="29"/>
      <c r="H22" s="29"/>
      <c r="I22" s="29"/>
      <c r="J22" s="29"/>
      <c r="K22" s="29"/>
      <c r="L22" s="29"/>
      <c r="M22" s="29"/>
      <c r="N22" s="30"/>
    </row>
    <row r="23" spans="2:14" ht="15" thickBot="1" x14ac:dyDescent="0.35">
      <c r="B23" s="37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6"/>
    </row>
    <row r="24" spans="2:14" ht="15" thickTop="1" x14ac:dyDescent="0.3">
      <c r="B24" s="25" t="s">
        <v>5</v>
      </c>
      <c r="C24" s="47"/>
      <c r="D24" s="46" t="s">
        <v>13</v>
      </c>
      <c r="E24" s="26"/>
      <c r="F24" s="26"/>
      <c r="G24" s="26"/>
      <c r="H24" s="26"/>
      <c r="I24" s="26"/>
      <c r="J24" s="26"/>
      <c r="K24" s="26"/>
      <c r="L24" s="26"/>
      <c r="M24" s="26"/>
      <c r="N24" s="27"/>
    </row>
    <row r="25" spans="2:14" x14ac:dyDescent="0.3">
      <c r="B25" s="45"/>
      <c r="C25" s="17"/>
      <c r="D25" s="44" t="s">
        <v>14</v>
      </c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2:14" x14ac:dyDescent="0.3">
      <c r="B26" s="31" t="s">
        <v>1</v>
      </c>
      <c r="C26" s="1">
        <v>2000</v>
      </c>
      <c r="D26" s="6" t="s">
        <v>6</v>
      </c>
      <c r="E26" s="29"/>
      <c r="F26" s="29"/>
      <c r="G26" s="29"/>
      <c r="H26" s="29"/>
      <c r="I26" s="29"/>
      <c r="J26" s="29"/>
      <c r="K26" s="29"/>
      <c r="L26" s="29"/>
      <c r="M26" s="29"/>
      <c r="N26" s="30"/>
    </row>
    <row r="27" spans="2:14" x14ac:dyDescent="0.3">
      <c r="B27" s="31" t="s">
        <v>2</v>
      </c>
      <c r="C27" s="1">
        <v>2000</v>
      </c>
      <c r="D27" s="6" t="s">
        <v>6</v>
      </c>
      <c r="E27" s="29"/>
      <c r="F27" s="19">
        <f>(C29*0.7)/3</f>
        <v>1400</v>
      </c>
      <c r="G27" s="19">
        <f>(F27-J9)*21.4%</f>
        <v>-67.538399999999982</v>
      </c>
      <c r="H27" s="20">
        <f>IF(G27*0.7/3*21.4%&lt;=1,0,(G27*0.7/3*21.4%))</f>
        <v>0</v>
      </c>
      <c r="I27" s="34" t="str">
        <f>IF(H27&lt;1,"← Isento",IF(H27&gt;=1,"← Valor a pagar por mês",))</f>
        <v>← Isento</v>
      </c>
      <c r="J27" s="29"/>
      <c r="K27" s="29"/>
      <c r="L27" s="29"/>
      <c r="M27" s="29"/>
      <c r="N27" s="30"/>
    </row>
    <row r="28" spans="2:14" x14ac:dyDescent="0.3">
      <c r="B28" s="31" t="s">
        <v>3</v>
      </c>
      <c r="C28" s="1">
        <v>2000</v>
      </c>
      <c r="D28" s="6" t="s">
        <v>6</v>
      </c>
      <c r="E28" s="29"/>
      <c r="F28" s="29"/>
      <c r="G28" s="29"/>
      <c r="H28" s="29"/>
      <c r="I28" s="29"/>
      <c r="J28" s="29"/>
      <c r="K28" s="29"/>
      <c r="L28" s="29"/>
      <c r="M28" s="29"/>
      <c r="N28" s="30"/>
    </row>
    <row r="29" spans="2:14" ht="15" thickBot="1" x14ac:dyDescent="0.35">
      <c r="B29" s="41" t="s">
        <v>4</v>
      </c>
      <c r="C29" s="42">
        <f>SUM(C26:C28)</f>
        <v>6000</v>
      </c>
      <c r="D29" s="43"/>
      <c r="E29" s="43"/>
      <c r="F29" s="35"/>
      <c r="G29" s="35"/>
      <c r="H29" s="35"/>
      <c r="I29" s="35"/>
      <c r="J29" s="35"/>
      <c r="K29" s="35"/>
      <c r="L29" s="35"/>
      <c r="M29" s="35"/>
      <c r="N29" s="36"/>
    </row>
    <row r="30" spans="2:14" ht="15" thickTop="1" x14ac:dyDescent="0.3">
      <c r="B30" s="29"/>
      <c r="C30" s="29"/>
      <c r="D30" s="29"/>
      <c r="E30" s="29"/>
      <c r="F30" s="29"/>
      <c r="G30" s="29"/>
      <c r="H30" s="5"/>
      <c r="I30" s="29"/>
      <c r="J30" s="29"/>
    </row>
    <row r="31" spans="2:14" x14ac:dyDescent="0.3">
      <c r="B31" s="29"/>
      <c r="C31" s="29"/>
      <c r="D31" s="29"/>
      <c r="E31" s="29"/>
    </row>
    <row r="35" spans="2:2" x14ac:dyDescent="0.3">
      <c r="B35" t="s">
        <v>11</v>
      </c>
    </row>
  </sheetData>
  <mergeCells count="10">
    <mergeCell ref="B5:N5"/>
    <mergeCell ref="B6:P6"/>
    <mergeCell ref="B7:P7"/>
    <mergeCell ref="B3:P3"/>
    <mergeCell ref="B11:C11"/>
    <mergeCell ref="B24:C24"/>
    <mergeCell ref="J9:K9"/>
    <mergeCell ref="G9:I9"/>
    <mergeCell ref="B17:C17"/>
    <mergeCell ref="B18:C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2018-10-16T22:38:32Z</dcterms:created>
  <dcterms:modified xsi:type="dcterms:W3CDTF">2018-10-17T13:19:56Z</dcterms:modified>
</cp:coreProperties>
</file>