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8496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E10" i="1"/>
  <c r="E6"/>
  <c r="E8"/>
  <c r="E23"/>
  <c r="E17"/>
  <c r="E14"/>
  <c r="E13"/>
  <c r="D12"/>
  <c r="D19" s="1"/>
  <c r="D17"/>
  <c r="D14"/>
  <c r="D23" s="1"/>
  <c r="D13"/>
  <c r="E12" l="1"/>
  <c r="E19" s="1"/>
  <c r="E20" s="1"/>
  <c r="D20"/>
</calcChain>
</file>

<file path=xl/sharedStrings.xml><?xml version="1.0" encoding="utf-8"?>
<sst xmlns="http://schemas.openxmlformats.org/spreadsheetml/2006/main" count="22" uniqueCount="22">
  <si>
    <t xml:space="preserve">RAMO DE ACTIVIDADE </t>
  </si>
  <si>
    <t xml:space="preserve">CAE 25992 - FAB. OUT.PROD. METL. </t>
  </si>
  <si>
    <t xml:space="preserve">REGIME SIMPLIFICADO </t>
  </si>
  <si>
    <t xml:space="preserve">P.SERVIÇOS </t>
  </si>
  <si>
    <t xml:space="preserve">comunicações </t>
  </si>
  <si>
    <t xml:space="preserve">Aquisição de material afecto exclusivamente à actividade </t>
  </si>
  <si>
    <t xml:space="preserve">Electricidade </t>
  </si>
  <si>
    <t xml:space="preserve">Viatura (gasoleo…) </t>
  </si>
  <si>
    <t xml:space="preserve">Rendimento tributável </t>
  </si>
  <si>
    <t>Art. 31 nº 13</t>
  </si>
  <si>
    <t xml:space="preserve">Dedução especifica </t>
  </si>
  <si>
    <t xml:space="preserve">Despesas efectivamente suportadas </t>
  </si>
  <si>
    <t>TOTAL DESPESAS SUPORTADAS C/ ACTIVIDADE</t>
  </si>
  <si>
    <t>Dif. Negativa - nada acrescentar</t>
  </si>
  <si>
    <t xml:space="preserve">RENDIMENTO LÍQUIDO DA CATEGORIA </t>
  </si>
  <si>
    <t>ÍNICIO DE ACTIVIDADE</t>
  </si>
  <si>
    <t>2º ano de actividade</t>
  </si>
  <si>
    <t xml:space="preserve">1º Ano de actividade (redução de 50% e 25% (2º ano) do coeficiente) </t>
  </si>
  <si>
    <t xml:space="preserve">Software faturação </t>
  </si>
  <si>
    <t>4 meses de actividade</t>
  </si>
  <si>
    <t>ano completo</t>
  </si>
  <si>
    <t>Seguros Obrigatório ENI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</si>
</sst>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44" fontId="0" fillId="0" borderId="0" xfId="1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44" fontId="0" fillId="2" borderId="0" xfId="1" applyFont="1" applyFill="1"/>
    <xf numFmtId="0" fontId="0" fillId="3" borderId="0" xfId="0" applyFill="1" applyAlignment="1">
      <alignment horizontal="center"/>
    </xf>
    <xf numFmtId="44" fontId="2" fillId="0" borderId="0" xfId="1" applyFont="1"/>
    <xf numFmtId="44" fontId="0" fillId="0" borderId="0" xfId="0" applyNumberFormat="1"/>
    <xf numFmtId="44" fontId="0" fillId="4" borderId="0" xfId="0" applyNumberFormat="1" applyFill="1"/>
    <xf numFmtId="0" fontId="5" fillId="0" borderId="0" xfId="0" applyFont="1" applyAlignment="1">
      <alignment horizontal="right"/>
    </xf>
    <xf numFmtId="44" fontId="0" fillId="2" borderId="0" xfId="0" applyNumberFormat="1" applyFill="1"/>
    <xf numFmtId="44" fontId="2" fillId="2" borderId="0" xfId="0" applyNumberFormat="1" applyFont="1" applyFill="1"/>
    <xf numFmtId="0" fontId="6" fillId="0" borderId="0" xfId="0" applyFont="1" applyAlignment="1">
      <alignment horizontal="right"/>
    </xf>
    <xf numFmtId="17" fontId="0" fillId="3" borderId="0" xfId="0" applyNumberFormat="1" applyFill="1" applyAlignment="1">
      <alignment horizontal="center"/>
    </xf>
    <xf numFmtId="0" fontId="7" fillId="0" borderId="0" xfId="0" applyFont="1" applyAlignment="1">
      <alignment horizontal="center"/>
    </xf>
    <xf numFmtId="0" fontId="2" fillId="5" borderId="0" xfId="0" applyFont="1" applyFill="1" applyAlignment="1">
      <alignment horizontal="center"/>
    </xf>
    <xf numFmtId="0" fontId="4" fillId="5" borderId="0" xfId="0" applyFont="1" applyFill="1"/>
    <xf numFmtId="44" fontId="2" fillId="4" borderId="0" xfId="0" applyNumberFormat="1" applyFont="1" applyFill="1"/>
    <xf numFmtId="44" fontId="0" fillId="0" borderId="1" xfId="0" applyNumberFormat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23"/>
  <sheetViews>
    <sheetView tabSelected="1" workbookViewId="0">
      <selection activeCell="E26" sqref="E26"/>
    </sheetView>
  </sheetViews>
  <sheetFormatPr defaultRowHeight="14.4"/>
  <cols>
    <col min="2" max="2" width="31.33203125" bestFit="1" customWidth="1"/>
    <col min="3" max="3" width="47.6640625" customWidth="1"/>
    <col min="4" max="4" width="15.21875" customWidth="1"/>
    <col min="5" max="5" width="18.33203125" customWidth="1"/>
  </cols>
  <sheetData>
    <row r="1" spans="2:5">
      <c r="D1" s="21" t="s">
        <v>2</v>
      </c>
      <c r="E1" s="21"/>
    </row>
    <row r="2" spans="2:5">
      <c r="D2" s="15" t="s">
        <v>15</v>
      </c>
      <c r="E2" s="15" t="s">
        <v>16</v>
      </c>
    </row>
    <row r="3" spans="2:5">
      <c r="D3" s="20" t="s">
        <v>19</v>
      </c>
      <c r="E3" s="20" t="s">
        <v>20</v>
      </c>
    </row>
    <row r="4" spans="2:5">
      <c r="B4" s="16" t="s">
        <v>0</v>
      </c>
      <c r="C4" s="1"/>
      <c r="D4" s="14">
        <v>44075</v>
      </c>
      <c r="E4" s="6">
        <v>2021</v>
      </c>
    </row>
    <row r="5" spans="2:5">
      <c r="B5" s="17" t="s">
        <v>1</v>
      </c>
      <c r="C5" s="3" t="s">
        <v>3</v>
      </c>
      <c r="D5" s="7">
        <v>5000</v>
      </c>
      <c r="E5" s="7">
        <v>20000</v>
      </c>
    </row>
    <row r="6" spans="2:5">
      <c r="C6" s="3" t="s">
        <v>4</v>
      </c>
      <c r="D6" s="2">
        <v>-40</v>
      </c>
      <c r="E6" s="2">
        <f>-10*12</f>
        <v>-120</v>
      </c>
    </row>
    <row r="7" spans="2:5">
      <c r="C7" s="3" t="s">
        <v>5</v>
      </c>
      <c r="D7" s="2">
        <v>-550</v>
      </c>
      <c r="E7" s="2">
        <v>-4000</v>
      </c>
    </row>
    <row r="8" spans="2:5">
      <c r="C8" s="3" t="s">
        <v>6</v>
      </c>
      <c r="D8" s="2">
        <v>-350</v>
      </c>
      <c r="E8" s="2">
        <f>-150*12</f>
        <v>-1800</v>
      </c>
    </row>
    <row r="9" spans="2:5">
      <c r="C9" s="3" t="s">
        <v>21</v>
      </c>
      <c r="D9" s="2">
        <v>-190</v>
      </c>
      <c r="E9" s="2">
        <v>-700</v>
      </c>
    </row>
    <row r="10" spans="2:5">
      <c r="C10" s="3" t="s">
        <v>7</v>
      </c>
      <c r="D10" s="2">
        <v>-160</v>
      </c>
      <c r="E10" s="2">
        <f>-40*12</f>
        <v>-480</v>
      </c>
    </row>
    <row r="11" spans="2:5" hidden="1">
      <c r="C11" s="3" t="s">
        <v>18</v>
      </c>
    </row>
    <row r="12" spans="2:5">
      <c r="C12" s="10" t="s">
        <v>12</v>
      </c>
      <c r="D12" s="9">
        <f>SUM(D6:D10)</f>
        <v>-1290</v>
      </c>
      <c r="E12" s="18">
        <f>SUM(E6:E10)</f>
        <v>-7100</v>
      </c>
    </row>
    <row r="13" spans="2:5">
      <c r="C13" s="3" t="s">
        <v>8</v>
      </c>
      <c r="D13" s="2">
        <f>5000*0.35</f>
        <v>1750</v>
      </c>
      <c r="E13" s="8">
        <f>E5*0.35</f>
        <v>7000</v>
      </c>
    </row>
    <row r="14" spans="2:5">
      <c r="C14" s="4" t="s">
        <v>17</v>
      </c>
      <c r="D14" s="5">
        <f>D13/2</f>
        <v>875</v>
      </c>
      <c r="E14" s="11">
        <f>E5*0.2625</f>
        <v>5250</v>
      </c>
    </row>
    <row r="17" spans="3:5">
      <c r="C17" s="3" t="s">
        <v>9</v>
      </c>
      <c r="D17" s="8">
        <f>D5*0.15</f>
        <v>750</v>
      </c>
      <c r="E17" s="8">
        <f>E5*0.15</f>
        <v>3000</v>
      </c>
    </row>
    <row r="18" spans="3:5">
      <c r="C18" s="3" t="s">
        <v>10</v>
      </c>
      <c r="D18" s="2">
        <v>-4104</v>
      </c>
      <c r="E18" s="2">
        <v>-4104</v>
      </c>
    </row>
    <row r="19" spans="3:5">
      <c r="C19" s="3" t="s">
        <v>11</v>
      </c>
      <c r="D19" s="8">
        <f>D12</f>
        <v>-1290</v>
      </c>
      <c r="E19" s="8">
        <f>E12</f>
        <v>-7100</v>
      </c>
    </row>
    <row r="20" spans="3:5">
      <c r="C20" s="13" t="s">
        <v>13</v>
      </c>
      <c r="D20" s="19">
        <f>SUM(D17:D19)</f>
        <v>-4644</v>
      </c>
      <c r="E20" s="19">
        <f>SUM(E17:E19)</f>
        <v>-8204</v>
      </c>
    </row>
    <row r="23" spans="3:5">
      <c r="C23" s="3" t="s">
        <v>14</v>
      </c>
      <c r="D23" s="12">
        <f>D14</f>
        <v>875</v>
      </c>
      <c r="E23" s="12">
        <f>E14</f>
        <v>5250</v>
      </c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mmatos</dc:creator>
  <cp:lastModifiedBy>mmatos</cp:lastModifiedBy>
  <dcterms:created xsi:type="dcterms:W3CDTF">2020-07-15T08:40:54Z</dcterms:created>
  <dcterms:modified xsi:type="dcterms:W3CDTF">2020-07-16T09:02:48Z</dcterms:modified>
</cp:coreProperties>
</file>