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/>
  <mc:AlternateContent xmlns:mc="http://schemas.openxmlformats.org/markup-compatibility/2006">
    <mc:Choice Requires="x15">
      <x15ac:absPath xmlns:x15ac="http://schemas.microsoft.com/office/spreadsheetml/2010/11/ac" url="C:\Users\amare\Downloads\"/>
    </mc:Choice>
  </mc:AlternateContent>
  <xr:revisionPtr revIDLastSave="0" documentId="13_ncr:1_{7C7979DB-0A63-4D70-AF27-63BCB146779D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Configurações" sheetId="1" r:id="rId1"/>
    <sheet name="Cadastro de Bens" sheetId="2" r:id="rId2"/>
    <sheet name="Movimentos" sheetId="3" r:id="rId3"/>
    <sheet name="Mapa de Depreciações" sheetId="4" r:id="rId4"/>
    <sheet name="Resumo Dashboard" sheetId="5" r:id="rId5"/>
    <sheet name="Listagens e Alertas" sheetId="6" r:id="rId6"/>
  </sheets>
  <definedNames>
    <definedName name="Lista_Centros">Configurações!$M$5:$M$9</definedName>
    <definedName name="Lista_Classes">Configurações!$D$5:$D$12</definedName>
    <definedName name="Lista_Contas">Configurações!$N$5:$N$10</definedName>
    <definedName name="Lista_Estados">Configurações!$K$5:$K$9</definedName>
    <definedName name="Lista_Localizacoes">Configurações!$L$5:$L$9</definedName>
    <definedName name="Lista_Metodos">Configurações!$J$5:$J$7</definedName>
    <definedName name="Lista_Movimentos">Movimentos!$J$2:$J$10</definedName>
  </definedName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6" l="1"/>
  <c r="B48" i="6"/>
  <c r="A48" i="6"/>
  <c r="C47" i="6"/>
  <c r="B47" i="6"/>
  <c r="A47" i="6"/>
  <c r="C46" i="6"/>
  <c r="B46" i="6"/>
  <c r="A46" i="6"/>
  <c r="C45" i="6"/>
  <c r="B45" i="6"/>
  <c r="A45" i="6"/>
  <c r="C44" i="6"/>
  <c r="B44" i="6"/>
  <c r="A44" i="6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D14" i="6"/>
  <c r="C14" i="6"/>
  <c r="B14" i="6"/>
  <c r="A14" i="6"/>
  <c r="D13" i="6"/>
  <c r="C13" i="6"/>
  <c r="B13" i="6"/>
  <c r="A13" i="6"/>
  <c r="D12" i="6"/>
  <c r="C12" i="6"/>
  <c r="B12" i="6"/>
  <c r="A12" i="6"/>
  <c r="D11" i="6"/>
  <c r="C11" i="6"/>
  <c r="B11" i="6"/>
  <c r="A11" i="6"/>
  <c r="D10" i="6"/>
  <c r="C10" i="6"/>
  <c r="B10" i="6"/>
  <c r="A10" i="6"/>
  <c r="D9" i="6"/>
  <c r="C9" i="6"/>
  <c r="B9" i="6"/>
  <c r="A9" i="6"/>
  <c r="D8" i="6"/>
  <c r="C8" i="6"/>
  <c r="B8" i="6"/>
  <c r="A8" i="6"/>
  <c r="D7" i="6"/>
  <c r="C7" i="6"/>
  <c r="B7" i="6"/>
  <c r="A7" i="6"/>
  <c r="D6" i="6"/>
  <c r="C6" i="6"/>
  <c r="B6" i="6"/>
  <c r="A6" i="6"/>
  <c r="D5" i="6"/>
  <c r="C5" i="6"/>
  <c r="B5" i="6"/>
  <c r="A5" i="6"/>
  <c r="E22" i="5"/>
  <c r="D22" i="5"/>
  <c r="C22" i="5"/>
  <c r="B22" i="5"/>
  <c r="E21" i="5"/>
  <c r="D21" i="5"/>
  <c r="C21" i="5"/>
  <c r="B21" i="5"/>
  <c r="C20" i="5"/>
  <c r="E19" i="5"/>
  <c r="D19" i="5"/>
  <c r="C19" i="5"/>
  <c r="B19" i="5"/>
  <c r="C18" i="5"/>
  <c r="E17" i="5"/>
  <c r="D17" i="5"/>
  <c r="C17" i="5"/>
  <c r="B17" i="5"/>
  <c r="C16" i="5"/>
  <c r="E15" i="5"/>
  <c r="D15" i="5"/>
  <c r="C15" i="5"/>
  <c r="B15" i="5"/>
  <c r="B10" i="5"/>
  <c r="B9" i="5"/>
  <c r="B8" i="5"/>
  <c r="B6" i="5"/>
  <c r="B3" i="5"/>
  <c r="X302" i="4"/>
  <c r="W302" i="4"/>
  <c r="V302" i="4"/>
  <c r="H302" i="4"/>
  <c r="G302" i="4"/>
  <c r="F302" i="4"/>
  <c r="E302" i="4"/>
  <c r="D302" i="4"/>
  <c r="C302" i="4"/>
  <c r="B302" i="4"/>
  <c r="A302" i="4"/>
  <c r="X301" i="4"/>
  <c r="G301" i="4"/>
  <c r="F301" i="4"/>
  <c r="D301" i="4"/>
  <c r="C301" i="4"/>
  <c r="B301" i="4"/>
  <c r="A301" i="4"/>
  <c r="X300" i="4"/>
  <c r="G300" i="4"/>
  <c r="F300" i="4"/>
  <c r="D300" i="4"/>
  <c r="C300" i="4"/>
  <c r="B300" i="4"/>
  <c r="A300" i="4"/>
  <c r="X299" i="4"/>
  <c r="G299" i="4"/>
  <c r="F299" i="4"/>
  <c r="D299" i="4"/>
  <c r="C299" i="4"/>
  <c r="B299" i="4"/>
  <c r="A299" i="4"/>
  <c r="X298" i="4"/>
  <c r="G298" i="4"/>
  <c r="F298" i="4"/>
  <c r="D298" i="4"/>
  <c r="C298" i="4"/>
  <c r="B298" i="4"/>
  <c r="A298" i="4"/>
  <c r="X297" i="4"/>
  <c r="G297" i="4"/>
  <c r="F297" i="4"/>
  <c r="D297" i="4"/>
  <c r="C297" i="4"/>
  <c r="B297" i="4"/>
  <c r="A297" i="4"/>
  <c r="X296" i="4"/>
  <c r="G296" i="4"/>
  <c r="F296" i="4"/>
  <c r="D296" i="4"/>
  <c r="C296" i="4"/>
  <c r="B296" i="4"/>
  <c r="A296" i="4"/>
  <c r="X295" i="4"/>
  <c r="G295" i="4"/>
  <c r="F295" i="4"/>
  <c r="D295" i="4"/>
  <c r="C295" i="4"/>
  <c r="B295" i="4"/>
  <c r="A295" i="4"/>
  <c r="X294" i="4"/>
  <c r="G294" i="4"/>
  <c r="F294" i="4"/>
  <c r="D294" i="4"/>
  <c r="C294" i="4"/>
  <c r="B294" i="4"/>
  <c r="A294" i="4"/>
  <c r="X293" i="4"/>
  <c r="G293" i="4"/>
  <c r="F293" i="4"/>
  <c r="D293" i="4"/>
  <c r="C293" i="4"/>
  <c r="B293" i="4"/>
  <c r="A293" i="4"/>
  <c r="X292" i="4"/>
  <c r="G292" i="4"/>
  <c r="F292" i="4"/>
  <c r="D292" i="4"/>
  <c r="C292" i="4"/>
  <c r="B292" i="4"/>
  <c r="A292" i="4"/>
  <c r="X291" i="4"/>
  <c r="G291" i="4"/>
  <c r="F291" i="4"/>
  <c r="D291" i="4"/>
  <c r="C291" i="4"/>
  <c r="B291" i="4"/>
  <c r="A291" i="4"/>
  <c r="X290" i="4"/>
  <c r="G290" i="4"/>
  <c r="F290" i="4"/>
  <c r="D290" i="4"/>
  <c r="C290" i="4"/>
  <c r="B290" i="4"/>
  <c r="A290" i="4"/>
  <c r="X289" i="4"/>
  <c r="G289" i="4"/>
  <c r="F289" i="4"/>
  <c r="D289" i="4"/>
  <c r="C289" i="4"/>
  <c r="B289" i="4"/>
  <c r="A289" i="4"/>
  <c r="X288" i="4"/>
  <c r="G288" i="4"/>
  <c r="F288" i="4"/>
  <c r="D288" i="4"/>
  <c r="C288" i="4"/>
  <c r="B288" i="4"/>
  <c r="A288" i="4"/>
  <c r="X287" i="4"/>
  <c r="G287" i="4"/>
  <c r="F287" i="4"/>
  <c r="D287" i="4"/>
  <c r="C287" i="4"/>
  <c r="B287" i="4"/>
  <c r="A287" i="4"/>
  <c r="X286" i="4"/>
  <c r="G286" i="4"/>
  <c r="F286" i="4"/>
  <c r="D286" i="4"/>
  <c r="C286" i="4"/>
  <c r="B286" i="4"/>
  <c r="A286" i="4"/>
  <c r="X285" i="4"/>
  <c r="G285" i="4"/>
  <c r="F285" i="4"/>
  <c r="D285" i="4"/>
  <c r="C285" i="4"/>
  <c r="B285" i="4"/>
  <c r="A285" i="4"/>
  <c r="X284" i="4"/>
  <c r="G284" i="4"/>
  <c r="F284" i="4"/>
  <c r="D284" i="4"/>
  <c r="C284" i="4"/>
  <c r="B284" i="4"/>
  <c r="A284" i="4"/>
  <c r="X283" i="4"/>
  <c r="G283" i="4"/>
  <c r="F283" i="4"/>
  <c r="D283" i="4"/>
  <c r="C283" i="4"/>
  <c r="B283" i="4"/>
  <c r="A283" i="4"/>
  <c r="X282" i="4"/>
  <c r="G282" i="4"/>
  <c r="F282" i="4"/>
  <c r="D282" i="4"/>
  <c r="C282" i="4"/>
  <c r="B282" i="4"/>
  <c r="A282" i="4"/>
  <c r="X281" i="4"/>
  <c r="G281" i="4"/>
  <c r="F281" i="4"/>
  <c r="D281" i="4"/>
  <c r="C281" i="4"/>
  <c r="B281" i="4"/>
  <c r="A281" i="4"/>
  <c r="X280" i="4"/>
  <c r="G280" i="4"/>
  <c r="F280" i="4"/>
  <c r="D280" i="4"/>
  <c r="C280" i="4"/>
  <c r="B280" i="4"/>
  <c r="A280" i="4"/>
  <c r="X279" i="4"/>
  <c r="G279" i="4"/>
  <c r="F279" i="4"/>
  <c r="D279" i="4"/>
  <c r="C279" i="4"/>
  <c r="B279" i="4"/>
  <c r="A279" i="4"/>
  <c r="X278" i="4"/>
  <c r="G278" i="4"/>
  <c r="F278" i="4"/>
  <c r="D278" i="4"/>
  <c r="C278" i="4"/>
  <c r="B278" i="4"/>
  <c r="A278" i="4"/>
  <c r="X277" i="4"/>
  <c r="G277" i="4"/>
  <c r="F277" i="4"/>
  <c r="D277" i="4"/>
  <c r="C277" i="4"/>
  <c r="B277" i="4"/>
  <c r="A277" i="4"/>
  <c r="X276" i="4"/>
  <c r="G276" i="4"/>
  <c r="F276" i="4"/>
  <c r="D276" i="4"/>
  <c r="C276" i="4"/>
  <c r="B276" i="4"/>
  <c r="A276" i="4"/>
  <c r="X275" i="4"/>
  <c r="G275" i="4"/>
  <c r="F275" i="4"/>
  <c r="D275" i="4"/>
  <c r="C275" i="4"/>
  <c r="B275" i="4"/>
  <c r="A275" i="4"/>
  <c r="X274" i="4"/>
  <c r="G274" i="4"/>
  <c r="F274" i="4"/>
  <c r="D274" i="4"/>
  <c r="C274" i="4"/>
  <c r="B274" i="4"/>
  <c r="A274" i="4"/>
  <c r="X273" i="4"/>
  <c r="G273" i="4"/>
  <c r="F273" i="4"/>
  <c r="D273" i="4"/>
  <c r="C273" i="4"/>
  <c r="B273" i="4"/>
  <c r="A273" i="4"/>
  <c r="X272" i="4"/>
  <c r="G272" i="4"/>
  <c r="F272" i="4"/>
  <c r="D272" i="4"/>
  <c r="C272" i="4"/>
  <c r="B272" i="4"/>
  <c r="A272" i="4"/>
  <c r="X271" i="4"/>
  <c r="G271" i="4"/>
  <c r="F271" i="4"/>
  <c r="D271" i="4"/>
  <c r="C271" i="4"/>
  <c r="B271" i="4"/>
  <c r="A271" i="4"/>
  <c r="X270" i="4"/>
  <c r="G270" i="4"/>
  <c r="F270" i="4"/>
  <c r="D270" i="4"/>
  <c r="C270" i="4"/>
  <c r="B270" i="4"/>
  <c r="A270" i="4"/>
  <c r="X269" i="4"/>
  <c r="G269" i="4"/>
  <c r="F269" i="4"/>
  <c r="D269" i="4"/>
  <c r="C269" i="4"/>
  <c r="B269" i="4"/>
  <c r="A269" i="4"/>
  <c r="X268" i="4"/>
  <c r="G268" i="4"/>
  <c r="F268" i="4"/>
  <c r="D268" i="4"/>
  <c r="C268" i="4"/>
  <c r="B268" i="4"/>
  <c r="A268" i="4"/>
  <c r="X267" i="4"/>
  <c r="G267" i="4"/>
  <c r="F267" i="4"/>
  <c r="D267" i="4"/>
  <c r="C267" i="4"/>
  <c r="B267" i="4"/>
  <c r="A267" i="4"/>
  <c r="X266" i="4"/>
  <c r="G266" i="4"/>
  <c r="F266" i="4"/>
  <c r="D266" i="4"/>
  <c r="C266" i="4"/>
  <c r="B266" i="4"/>
  <c r="A266" i="4"/>
  <c r="X265" i="4"/>
  <c r="G265" i="4"/>
  <c r="F265" i="4"/>
  <c r="D265" i="4"/>
  <c r="C265" i="4"/>
  <c r="B265" i="4"/>
  <c r="A265" i="4"/>
  <c r="X264" i="4"/>
  <c r="G264" i="4"/>
  <c r="F264" i="4"/>
  <c r="D264" i="4"/>
  <c r="C264" i="4"/>
  <c r="B264" i="4"/>
  <c r="A264" i="4"/>
  <c r="X263" i="4"/>
  <c r="G263" i="4"/>
  <c r="F263" i="4"/>
  <c r="D263" i="4"/>
  <c r="C263" i="4"/>
  <c r="B263" i="4"/>
  <c r="A263" i="4"/>
  <c r="X262" i="4"/>
  <c r="G262" i="4"/>
  <c r="F262" i="4"/>
  <c r="D262" i="4"/>
  <c r="C262" i="4"/>
  <c r="B262" i="4"/>
  <c r="A262" i="4"/>
  <c r="X261" i="4"/>
  <c r="G261" i="4"/>
  <c r="F261" i="4"/>
  <c r="D261" i="4"/>
  <c r="C261" i="4"/>
  <c r="B261" i="4"/>
  <c r="A261" i="4"/>
  <c r="X260" i="4"/>
  <c r="G260" i="4"/>
  <c r="F260" i="4"/>
  <c r="D260" i="4"/>
  <c r="C260" i="4"/>
  <c r="B260" i="4"/>
  <c r="A260" i="4"/>
  <c r="X259" i="4"/>
  <c r="G259" i="4"/>
  <c r="F259" i="4"/>
  <c r="D259" i="4"/>
  <c r="C259" i="4"/>
  <c r="B259" i="4"/>
  <c r="A259" i="4"/>
  <c r="X258" i="4"/>
  <c r="G258" i="4"/>
  <c r="F258" i="4"/>
  <c r="D258" i="4"/>
  <c r="C258" i="4"/>
  <c r="B258" i="4"/>
  <c r="A258" i="4"/>
  <c r="X257" i="4"/>
  <c r="G257" i="4"/>
  <c r="F257" i="4"/>
  <c r="D257" i="4"/>
  <c r="C257" i="4"/>
  <c r="B257" i="4"/>
  <c r="A257" i="4"/>
  <c r="X256" i="4"/>
  <c r="G256" i="4"/>
  <c r="F256" i="4"/>
  <c r="D256" i="4"/>
  <c r="C256" i="4"/>
  <c r="B256" i="4"/>
  <c r="A256" i="4"/>
  <c r="X255" i="4"/>
  <c r="G255" i="4"/>
  <c r="F255" i="4"/>
  <c r="D255" i="4"/>
  <c r="C255" i="4"/>
  <c r="B255" i="4"/>
  <c r="A255" i="4"/>
  <c r="X254" i="4"/>
  <c r="G254" i="4"/>
  <c r="F254" i="4"/>
  <c r="D254" i="4"/>
  <c r="C254" i="4"/>
  <c r="B254" i="4"/>
  <c r="A254" i="4"/>
  <c r="X253" i="4"/>
  <c r="G253" i="4"/>
  <c r="F253" i="4"/>
  <c r="D253" i="4"/>
  <c r="C253" i="4"/>
  <c r="B253" i="4"/>
  <c r="A253" i="4"/>
  <c r="X252" i="4"/>
  <c r="G252" i="4"/>
  <c r="F252" i="4"/>
  <c r="D252" i="4"/>
  <c r="C252" i="4"/>
  <c r="B252" i="4"/>
  <c r="A252" i="4"/>
  <c r="X251" i="4"/>
  <c r="G251" i="4"/>
  <c r="F251" i="4"/>
  <c r="D251" i="4"/>
  <c r="C251" i="4"/>
  <c r="B251" i="4"/>
  <c r="A251" i="4"/>
  <c r="X250" i="4"/>
  <c r="G250" i="4"/>
  <c r="F250" i="4"/>
  <c r="D250" i="4"/>
  <c r="C250" i="4"/>
  <c r="B250" i="4"/>
  <c r="A250" i="4"/>
  <c r="X249" i="4"/>
  <c r="G249" i="4"/>
  <c r="F249" i="4"/>
  <c r="D249" i="4"/>
  <c r="C249" i="4"/>
  <c r="B249" i="4"/>
  <c r="A249" i="4"/>
  <c r="X248" i="4"/>
  <c r="G248" i="4"/>
  <c r="F248" i="4"/>
  <c r="D248" i="4"/>
  <c r="C248" i="4"/>
  <c r="B248" i="4"/>
  <c r="A248" i="4"/>
  <c r="X247" i="4"/>
  <c r="G247" i="4"/>
  <c r="F247" i="4"/>
  <c r="D247" i="4"/>
  <c r="C247" i="4"/>
  <c r="B247" i="4"/>
  <c r="A247" i="4"/>
  <c r="X246" i="4"/>
  <c r="G246" i="4"/>
  <c r="F246" i="4"/>
  <c r="D246" i="4"/>
  <c r="C246" i="4"/>
  <c r="B246" i="4"/>
  <c r="A246" i="4"/>
  <c r="X245" i="4"/>
  <c r="G245" i="4"/>
  <c r="F245" i="4"/>
  <c r="D245" i="4"/>
  <c r="C245" i="4"/>
  <c r="B245" i="4"/>
  <c r="A245" i="4"/>
  <c r="X244" i="4"/>
  <c r="G244" i="4"/>
  <c r="F244" i="4"/>
  <c r="D244" i="4"/>
  <c r="C244" i="4"/>
  <c r="B244" i="4"/>
  <c r="A244" i="4"/>
  <c r="X243" i="4"/>
  <c r="G243" i="4"/>
  <c r="F243" i="4"/>
  <c r="D243" i="4"/>
  <c r="C243" i="4"/>
  <c r="B243" i="4"/>
  <c r="A243" i="4"/>
  <c r="X242" i="4"/>
  <c r="G242" i="4"/>
  <c r="F242" i="4"/>
  <c r="D242" i="4"/>
  <c r="C242" i="4"/>
  <c r="B242" i="4"/>
  <c r="A242" i="4"/>
  <c r="X241" i="4"/>
  <c r="G241" i="4"/>
  <c r="F241" i="4"/>
  <c r="D241" i="4"/>
  <c r="C241" i="4"/>
  <c r="B241" i="4"/>
  <c r="A241" i="4"/>
  <c r="X240" i="4"/>
  <c r="G240" i="4"/>
  <c r="F240" i="4"/>
  <c r="D240" i="4"/>
  <c r="C240" i="4"/>
  <c r="B240" i="4"/>
  <c r="A240" i="4"/>
  <c r="X239" i="4"/>
  <c r="G239" i="4"/>
  <c r="F239" i="4"/>
  <c r="D239" i="4"/>
  <c r="C239" i="4"/>
  <c r="B239" i="4"/>
  <c r="A239" i="4"/>
  <c r="X238" i="4"/>
  <c r="G238" i="4"/>
  <c r="F238" i="4"/>
  <c r="D238" i="4"/>
  <c r="C238" i="4"/>
  <c r="B238" i="4"/>
  <c r="A238" i="4"/>
  <c r="X237" i="4"/>
  <c r="G237" i="4"/>
  <c r="F237" i="4"/>
  <c r="D237" i="4"/>
  <c r="C237" i="4"/>
  <c r="B237" i="4"/>
  <c r="A237" i="4"/>
  <c r="X236" i="4"/>
  <c r="G236" i="4"/>
  <c r="F236" i="4"/>
  <c r="D236" i="4"/>
  <c r="C236" i="4"/>
  <c r="B236" i="4"/>
  <c r="A236" i="4"/>
  <c r="X235" i="4"/>
  <c r="G235" i="4"/>
  <c r="F235" i="4"/>
  <c r="D235" i="4"/>
  <c r="C235" i="4"/>
  <c r="B235" i="4"/>
  <c r="A235" i="4"/>
  <c r="X234" i="4"/>
  <c r="G234" i="4"/>
  <c r="F234" i="4"/>
  <c r="D234" i="4"/>
  <c r="C234" i="4"/>
  <c r="B234" i="4"/>
  <c r="A234" i="4"/>
  <c r="X233" i="4"/>
  <c r="G233" i="4"/>
  <c r="F233" i="4"/>
  <c r="D233" i="4"/>
  <c r="C233" i="4"/>
  <c r="B233" i="4"/>
  <c r="A233" i="4"/>
  <c r="X232" i="4"/>
  <c r="G232" i="4"/>
  <c r="F232" i="4"/>
  <c r="D232" i="4"/>
  <c r="C232" i="4"/>
  <c r="B232" i="4"/>
  <c r="A232" i="4"/>
  <c r="X231" i="4"/>
  <c r="G231" i="4"/>
  <c r="F231" i="4"/>
  <c r="D231" i="4"/>
  <c r="C231" i="4"/>
  <c r="B231" i="4"/>
  <c r="A231" i="4"/>
  <c r="X230" i="4"/>
  <c r="G230" i="4"/>
  <c r="F230" i="4"/>
  <c r="D230" i="4"/>
  <c r="C230" i="4"/>
  <c r="B230" i="4"/>
  <c r="A230" i="4"/>
  <c r="X229" i="4"/>
  <c r="G229" i="4"/>
  <c r="F229" i="4"/>
  <c r="D229" i="4"/>
  <c r="C229" i="4"/>
  <c r="B229" i="4"/>
  <c r="A229" i="4"/>
  <c r="X228" i="4"/>
  <c r="G228" i="4"/>
  <c r="F228" i="4"/>
  <c r="D228" i="4"/>
  <c r="C228" i="4"/>
  <c r="B228" i="4"/>
  <c r="A228" i="4"/>
  <c r="X227" i="4"/>
  <c r="G227" i="4"/>
  <c r="F227" i="4"/>
  <c r="D227" i="4"/>
  <c r="C227" i="4"/>
  <c r="B227" i="4"/>
  <c r="A227" i="4"/>
  <c r="X226" i="4"/>
  <c r="G226" i="4"/>
  <c r="F226" i="4"/>
  <c r="D226" i="4"/>
  <c r="C226" i="4"/>
  <c r="B226" i="4"/>
  <c r="A226" i="4"/>
  <c r="X225" i="4"/>
  <c r="G225" i="4"/>
  <c r="F225" i="4"/>
  <c r="D225" i="4"/>
  <c r="C225" i="4"/>
  <c r="B225" i="4"/>
  <c r="A225" i="4"/>
  <c r="X224" i="4"/>
  <c r="G224" i="4"/>
  <c r="F224" i="4"/>
  <c r="D224" i="4"/>
  <c r="C224" i="4"/>
  <c r="B224" i="4"/>
  <c r="A224" i="4"/>
  <c r="X223" i="4"/>
  <c r="G223" i="4"/>
  <c r="F223" i="4"/>
  <c r="D223" i="4"/>
  <c r="C223" i="4"/>
  <c r="B223" i="4"/>
  <c r="A223" i="4"/>
  <c r="X222" i="4"/>
  <c r="G222" i="4"/>
  <c r="F222" i="4"/>
  <c r="D222" i="4"/>
  <c r="C222" i="4"/>
  <c r="B222" i="4"/>
  <c r="A222" i="4"/>
  <c r="X221" i="4"/>
  <c r="G221" i="4"/>
  <c r="F221" i="4"/>
  <c r="D221" i="4"/>
  <c r="C221" i="4"/>
  <c r="B221" i="4"/>
  <c r="A221" i="4"/>
  <c r="X220" i="4"/>
  <c r="G220" i="4"/>
  <c r="F220" i="4"/>
  <c r="D220" i="4"/>
  <c r="C220" i="4"/>
  <c r="B220" i="4"/>
  <c r="A220" i="4"/>
  <c r="X219" i="4"/>
  <c r="G219" i="4"/>
  <c r="F219" i="4"/>
  <c r="D219" i="4"/>
  <c r="C219" i="4"/>
  <c r="B219" i="4"/>
  <c r="A219" i="4"/>
  <c r="X218" i="4"/>
  <c r="G218" i="4"/>
  <c r="F218" i="4"/>
  <c r="D218" i="4"/>
  <c r="C218" i="4"/>
  <c r="B218" i="4"/>
  <c r="A218" i="4"/>
  <c r="X217" i="4"/>
  <c r="G217" i="4"/>
  <c r="F217" i="4"/>
  <c r="D217" i="4"/>
  <c r="C217" i="4"/>
  <c r="B217" i="4"/>
  <c r="A217" i="4"/>
  <c r="X216" i="4"/>
  <c r="G216" i="4"/>
  <c r="F216" i="4"/>
  <c r="D216" i="4"/>
  <c r="C216" i="4"/>
  <c r="B216" i="4"/>
  <c r="A216" i="4"/>
  <c r="X215" i="4"/>
  <c r="G215" i="4"/>
  <c r="F215" i="4"/>
  <c r="D215" i="4"/>
  <c r="C215" i="4"/>
  <c r="B215" i="4"/>
  <c r="A215" i="4"/>
  <c r="X214" i="4"/>
  <c r="G214" i="4"/>
  <c r="F214" i="4"/>
  <c r="D214" i="4"/>
  <c r="C214" i="4"/>
  <c r="B214" i="4"/>
  <c r="A214" i="4"/>
  <c r="X213" i="4"/>
  <c r="G213" i="4"/>
  <c r="F213" i="4"/>
  <c r="D213" i="4"/>
  <c r="C213" i="4"/>
  <c r="B213" i="4"/>
  <c r="A213" i="4"/>
  <c r="X212" i="4"/>
  <c r="G212" i="4"/>
  <c r="F212" i="4"/>
  <c r="D212" i="4"/>
  <c r="C212" i="4"/>
  <c r="B212" i="4"/>
  <c r="A212" i="4"/>
  <c r="X211" i="4"/>
  <c r="G211" i="4"/>
  <c r="F211" i="4"/>
  <c r="D211" i="4"/>
  <c r="C211" i="4"/>
  <c r="B211" i="4"/>
  <c r="A211" i="4"/>
  <c r="X210" i="4"/>
  <c r="G210" i="4"/>
  <c r="F210" i="4"/>
  <c r="D210" i="4"/>
  <c r="C210" i="4"/>
  <c r="B210" i="4"/>
  <c r="A210" i="4"/>
  <c r="X209" i="4"/>
  <c r="G209" i="4"/>
  <c r="F209" i="4"/>
  <c r="D209" i="4"/>
  <c r="C209" i="4"/>
  <c r="B209" i="4"/>
  <c r="A209" i="4"/>
  <c r="X208" i="4"/>
  <c r="G208" i="4"/>
  <c r="F208" i="4"/>
  <c r="D208" i="4"/>
  <c r="C208" i="4"/>
  <c r="B208" i="4"/>
  <c r="A208" i="4"/>
  <c r="X207" i="4"/>
  <c r="G207" i="4"/>
  <c r="F207" i="4"/>
  <c r="D207" i="4"/>
  <c r="C207" i="4"/>
  <c r="B207" i="4"/>
  <c r="A207" i="4"/>
  <c r="X206" i="4"/>
  <c r="G206" i="4"/>
  <c r="F206" i="4"/>
  <c r="D206" i="4"/>
  <c r="C206" i="4"/>
  <c r="B206" i="4"/>
  <c r="A206" i="4"/>
  <c r="X205" i="4"/>
  <c r="G205" i="4"/>
  <c r="F205" i="4"/>
  <c r="D205" i="4"/>
  <c r="C205" i="4"/>
  <c r="B205" i="4"/>
  <c r="A205" i="4"/>
  <c r="X204" i="4"/>
  <c r="G204" i="4"/>
  <c r="F204" i="4"/>
  <c r="D204" i="4"/>
  <c r="C204" i="4"/>
  <c r="B204" i="4"/>
  <c r="A204" i="4"/>
  <c r="X203" i="4"/>
  <c r="G203" i="4"/>
  <c r="F203" i="4"/>
  <c r="D203" i="4"/>
  <c r="C203" i="4"/>
  <c r="B203" i="4"/>
  <c r="A203" i="4"/>
  <c r="X202" i="4"/>
  <c r="G202" i="4"/>
  <c r="F202" i="4"/>
  <c r="D202" i="4"/>
  <c r="C202" i="4"/>
  <c r="B202" i="4"/>
  <c r="A202" i="4"/>
  <c r="X201" i="4"/>
  <c r="G201" i="4"/>
  <c r="F201" i="4"/>
  <c r="D201" i="4"/>
  <c r="C201" i="4"/>
  <c r="B201" i="4"/>
  <c r="A201" i="4"/>
  <c r="X200" i="4"/>
  <c r="G200" i="4"/>
  <c r="F200" i="4"/>
  <c r="D200" i="4"/>
  <c r="C200" i="4"/>
  <c r="B200" i="4"/>
  <c r="A200" i="4"/>
  <c r="X199" i="4"/>
  <c r="G199" i="4"/>
  <c r="F199" i="4"/>
  <c r="D199" i="4"/>
  <c r="C199" i="4"/>
  <c r="B199" i="4"/>
  <c r="A199" i="4"/>
  <c r="X198" i="4"/>
  <c r="G198" i="4"/>
  <c r="F198" i="4"/>
  <c r="D198" i="4"/>
  <c r="C198" i="4"/>
  <c r="B198" i="4"/>
  <c r="A198" i="4"/>
  <c r="X197" i="4"/>
  <c r="G197" i="4"/>
  <c r="F197" i="4"/>
  <c r="D197" i="4"/>
  <c r="C197" i="4"/>
  <c r="B197" i="4"/>
  <c r="A197" i="4"/>
  <c r="X196" i="4"/>
  <c r="G196" i="4"/>
  <c r="F196" i="4"/>
  <c r="D196" i="4"/>
  <c r="C196" i="4"/>
  <c r="B196" i="4"/>
  <c r="A196" i="4"/>
  <c r="X195" i="4"/>
  <c r="G195" i="4"/>
  <c r="F195" i="4"/>
  <c r="D195" i="4"/>
  <c r="C195" i="4"/>
  <c r="B195" i="4"/>
  <c r="A195" i="4"/>
  <c r="X194" i="4"/>
  <c r="G194" i="4"/>
  <c r="F194" i="4"/>
  <c r="D194" i="4"/>
  <c r="C194" i="4"/>
  <c r="B194" i="4"/>
  <c r="A194" i="4"/>
  <c r="X193" i="4"/>
  <c r="G193" i="4"/>
  <c r="F193" i="4"/>
  <c r="D193" i="4"/>
  <c r="C193" i="4"/>
  <c r="B193" i="4"/>
  <c r="A193" i="4"/>
  <c r="X192" i="4"/>
  <c r="G192" i="4"/>
  <c r="F192" i="4"/>
  <c r="D192" i="4"/>
  <c r="C192" i="4"/>
  <c r="B192" i="4"/>
  <c r="A192" i="4"/>
  <c r="X191" i="4"/>
  <c r="G191" i="4"/>
  <c r="F191" i="4"/>
  <c r="D191" i="4"/>
  <c r="C191" i="4"/>
  <c r="B191" i="4"/>
  <c r="A191" i="4"/>
  <c r="X190" i="4"/>
  <c r="G190" i="4"/>
  <c r="F190" i="4"/>
  <c r="D190" i="4"/>
  <c r="C190" i="4"/>
  <c r="B190" i="4"/>
  <c r="A190" i="4"/>
  <c r="X189" i="4"/>
  <c r="G189" i="4"/>
  <c r="F189" i="4"/>
  <c r="D189" i="4"/>
  <c r="C189" i="4"/>
  <c r="B189" i="4"/>
  <c r="A189" i="4"/>
  <c r="X188" i="4"/>
  <c r="G188" i="4"/>
  <c r="F188" i="4"/>
  <c r="D188" i="4"/>
  <c r="C188" i="4"/>
  <c r="B188" i="4"/>
  <c r="A188" i="4"/>
  <c r="X187" i="4"/>
  <c r="G187" i="4"/>
  <c r="F187" i="4"/>
  <c r="D187" i="4"/>
  <c r="C187" i="4"/>
  <c r="B187" i="4"/>
  <c r="A187" i="4"/>
  <c r="X186" i="4"/>
  <c r="G186" i="4"/>
  <c r="F186" i="4"/>
  <c r="D186" i="4"/>
  <c r="C186" i="4"/>
  <c r="B186" i="4"/>
  <c r="A186" i="4"/>
  <c r="X185" i="4"/>
  <c r="G185" i="4"/>
  <c r="F185" i="4"/>
  <c r="D185" i="4"/>
  <c r="C185" i="4"/>
  <c r="B185" i="4"/>
  <c r="A185" i="4"/>
  <c r="X184" i="4"/>
  <c r="G184" i="4"/>
  <c r="F184" i="4"/>
  <c r="D184" i="4"/>
  <c r="C184" i="4"/>
  <c r="B184" i="4"/>
  <c r="A184" i="4"/>
  <c r="X183" i="4"/>
  <c r="G183" i="4"/>
  <c r="F183" i="4"/>
  <c r="D183" i="4"/>
  <c r="C183" i="4"/>
  <c r="B183" i="4"/>
  <c r="A183" i="4"/>
  <c r="X182" i="4"/>
  <c r="G182" i="4"/>
  <c r="F182" i="4"/>
  <c r="D182" i="4"/>
  <c r="C182" i="4"/>
  <c r="B182" i="4"/>
  <c r="A182" i="4"/>
  <c r="X181" i="4"/>
  <c r="G181" i="4"/>
  <c r="F181" i="4"/>
  <c r="D181" i="4"/>
  <c r="C181" i="4"/>
  <c r="B181" i="4"/>
  <c r="A181" i="4"/>
  <c r="X180" i="4"/>
  <c r="G180" i="4"/>
  <c r="F180" i="4"/>
  <c r="D180" i="4"/>
  <c r="C180" i="4"/>
  <c r="B180" i="4"/>
  <c r="A180" i="4"/>
  <c r="X179" i="4"/>
  <c r="G179" i="4"/>
  <c r="F179" i="4"/>
  <c r="D179" i="4"/>
  <c r="C179" i="4"/>
  <c r="B179" i="4"/>
  <c r="A179" i="4"/>
  <c r="X178" i="4"/>
  <c r="G178" i="4"/>
  <c r="F178" i="4"/>
  <c r="D178" i="4"/>
  <c r="C178" i="4"/>
  <c r="B178" i="4"/>
  <c r="A178" i="4"/>
  <c r="X177" i="4"/>
  <c r="G177" i="4"/>
  <c r="F177" i="4"/>
  <c r="D177" i="4"/>
  <c r="C177" i="4"/>
  <c r="B177" i="4"/>
  <c r="A177" i="4"/>
  <c r="X176" i="4"/>
  <c r="G176" i="4"/>
  <c r="F176" i="4"/>
  <c r="D176" i="4"/>
  <c r="C176" i="4"/>
  <c r="B176" i="4"/>
  <c r="A176" i="4"/>
  <c r="X175" i="4"/>
  <c r="G175" i="4"/>
  <c r="F175" i="4"/>
  <c r="D175" i="4"/>
  <c r="C175" i="4"/>
  <c r="B175" i="4"/>
  <c r="A175" i="4"/>
  <c r="X174" i="4"/>
  <c r="G174" i="4"/>
  <c r="F174" i="4"/>
  <c r="D174" i="4"/>
  <c r="C174" i="4"/>
  <c r="B174" i="4"/>
  <c r="A174" i="4"/>
  <c r="X173" i="4"/>
  <c r="G173" i="4"/>
  <c r="F173" i="4"/>
  <c r="D173" i="4"/>
  <c r="C173" i="4"/>
  <c r="B173" i="4"/>
  <c r="A173" i="4"/>
  <c r="X172" i="4"/>
  <c r="G172" i="4"/>
  <c r="F172" i="4"/>
  <c r="D172" i="4"/>
  <c r="C172" i="4"/>
  <c r="B172" i="4"/>
  <c r="A172" i="4"/>
  <c r="X171" i="4"/>
  <c r="G171" i="4"/>
  <c r="F171" i="4"/>
  <c r="D171" i="4"/>
  <c r="C171" i="4"/>
  <c r="B171" i="4"/>
  <c r="A171" i="4"/>
  <c r="X170" i="4"/>
  <c r="G170" i="4"/>
  <c r="F170" i="4"/>
  <c r="D170" i="4"/>
  <c r="C170" i="4"/>
  <c r="B170" i="4"/>
  <c r="A170" i="4"/>
  <c r="X169" i="4"/>
  <c r="G169" i="4"/>
  <c r="F169" i="4"/>
  <c r="D169" i="4"/>
  <c r="C169" i="4"/>
  <c r="B169" i="4"/>
  <c r="A169" i="4"/>
  <c r="X168" i="4"/>
  <c r="G168" i="4"/>
  <c r="F168" i="4"/>
  <c r="D168" i="4"/>
  <c r="C168" i="4"/>
  <c r="B168" i="4"/>
  <c r="A168" i="4"/>
  <c r="X167" i="4"/>
  <c r="G167" i="4"/>
  <c r="F167" i="4"/>
  <c r="D167" i="4"/>
  <c r="C167" i="4"/>
  <c r="B167" i="4"/>
  <c r="A167" i="4"/>
  <c r="X166" i="4"/>
  <c r="G166" i="4"/>
  <c r="F166" i="4"/>
  <c r="D166" i="4"/>
  <c r="C166" i="4"/>
  <c r="B166" i="4"/>
  <c r="A166" i="4"/>
  <c r="X165" i="4"/>
  <c r="G165" i="4"/>
  <c r="F165" i="4"/>
  <c r="D165" i="4"/>
  <c r="C165" i="4"/>
  <c r="B165" i="4"/>
  <c r="A165" i="4"/>
  <c r="X164" i="4"/>
  <c r="G164" i="4"/>
  <c r="F164" i="4"/>
  <c r="D164" i="4"/>
  <c r="C164" i="4"/>
  <c r="B164" i="4"/>
  <c r="A164" i="4"/>
  <c r="X163" i="4"/>
  <c r="G163" i="4"/>
  <c r="F163" i="4"/>
  <c r="D163" i="4"/>
  <c r="C163" i="4"/>
  <c r="B163" i="4"/>
  <c r="A163" i="4"/>
  <c r="X162" i="4"/>
  <c r="G162" i="4"/>
  <c r="F162" i="4"/>
  <c r="D162" i="4"/>
  <c r="C162" i="4"/>
  <c r="B162" i="4"/>
  <c r="A162" i="4"/>
  <c r="X161" i="4"/>
  <c r="G161" i="4"/>
  <c r="F161" i="4"/>
  <c r="D161" i="4"/>
  <c r="C161" i="4"/>
  <c r="B161" i="4"/>
  <c r="A161" i="4"/>
  <c r="X160" i="4"/>
  <c r="G160" i="4"/>
  <c r="F160" i="4"/>
  <c r="D160" i="4"/>
  <c r="C160" i="4"/>
  <c r="B160" i="4"/>
  <c r="A160" i="4"/>
  <c r="X159" i="4"/>
  <c r="G159" i="4"/>
  <c r="F159" i="4"/>
  <c r="D159" i="4"/>
  <c r="C159" i="4"/>
  <c r="B159" i="4"/>
  <c r="A159" i="4"/>
  <c r="X158" i="4"/>
  <c r="G158" i="4"/>
  <c r="F158" i="4"/>
  <c r="D158" i="4"/>
  <c r="C158" i="4"/>
  <c r="B158" i="4"/>
  <c r="A158" i="4"/>
  <c r="X157" i="4"/>
  <c r="G157" i="4"/>
  <c r="F157" i="4"/>
  <c r="D157" i="4"/>
  <c r="C157" i="4"/>
  <c r="B157" i="4"/>
  <c r="A157" i="4"/>
  <c r="X156" i="4"/>
  <c r="G156" i="4"/>
  <c r="F156" i="4"/>
  <c r="D156" i="4"/>
  <c r="C156" i="4"/>
  <c r="B156" i="4"/>
  <c r="A156" i="4"/>
  <c r="X155" i="4"/>
  <c r="G155" i="4"/>
  <c r="F155" i="4"/>
  <c r="D155" i="4"/>
  <c r="C155" i="4"/>
  <c r="B155" i="4"/>
  <c r="A155" i="4"/>
  <c r="X154" i="4"/>
  <c r="G154" i="4"/>
  <c r="F154" i="4"/>
  <c r="D154" i="4"/>
  <c r="C154" i="4"/>
  <c r="B154" i="4"/>
  <c r="A154" i="4"/>
  <c r="X153" i="4"/>
  <c r="G153" i="4"/>
  <c r="F153" i="4"/>
  <c r="D153" i="4"/>
  <c r="C153" i="4"/>
  <c r="B153" i="4"/>
  <c r="A153" i="4"/>
  <c r="X152" i="4"/>
  <c r="G152" i="4"/>
  <c r="F152" i="4"/>
  <c r="D152" i="4"/>
  <c r="C152" i="4"/>
  <c r="B152" i="4"/>
  <c r="A152" i="4"/>
  <c r="X151" i="4"/>
  <c r="G151" i="4"/>
  <c r="F151" i="4"/>
  <c r="D151" i="4"/>
  <c r="C151" i="4"/>
  <c r="B151" i="4"/>
  <c r="A151" i="4"/>
  <c r="X150" i="4"/>
  <c r="G150" i="4"/>
  <c r="F150" i="4"/>
  <c r="D150" i="4"/>
  <c r="C150" i="4"/>
  <c r="B150" i="4"/>
  <c r="A150" i="4"/>
  <c r="X149" i="4"/>
  <c r="G149" i="4"/>
  <c r="F149" i="4"/>
  <c r="D149" i="4"/>
  <c r="C149" i="4"/>
  <c r="B149" i="4"/>
  <c r="A149" i="4"/>
  <c r="X148" i="4"/>
  <c r="G148" i="4"/>
  <c r="F148" i="4"/>
  <c r="D148" i="4"/>
  <c r="C148" i="4"/>
  <c r="B148" i="4"/>
  <c r="A148" i="4"/>
  <c r="X147" i="4"/>
  <c r="G147" i="4"/>
  <c r="F147" i="4"/>
  <c r="D147" i="4"/>
  <c r="C147" i="4"/>
  <c r="B147" i="4"/>
  <c r="A147" i="4"/>
  <c r="X146" i="4"/>
  <c r="G146" i="4"/>
  <c r="F146" i="4"/>
  <c r="D146" i="4"/>
  <c r="C146" i="4"/>
  <c r="B146" i="4"/>
  <c r="A146" i="4"/>
  <c r="X145" i="4"/>
  <c r="G145" i="4"/>
  <c r="F145" i="4"/>
  <c r="D145" i="4"/>
  <c r="C145" i="4"/>
  <c r="B145" i="4"/>
  <c r="A145" i="4"/>
  <c r="X144" i="4"/>
  <c r="G144" i="4"/>
  <c r="F144" i="4"/>
  <c r="D144" i="4"/>
  <c r="C144" i="4"/>
  <c r="B144" i="4"/>
  <c r="A144" i="4"/>
  <c r="X143" i="4"/>
  <c r="G143" i="4"/>
  <c r="F143" i="4"/>
  <c r="D143" i="4"/>
  <c r="C143" i="4"/>
  <c r="B143" i="4"/>
  <c r="A143" i="4"/>
  <c r="X142" i="4"/>
  <c r="G142" i="4"/>
  <c r="F142" i="4"/>
  <c r="D142" i="4"/>
  <c r="C142" i="4"/>
  <c r="B142" i="4"/>
  <c r="A142" i="4"/>
  <c r="X141" i="4"/>
  <c r="G141" i="4"/>
  <c r="F141" i="4"/>
  <c r="D141" i="4"/>
  <c r="C141" i="4"/>
  <c r="B141" i="4"/>
  <c r="A141" i="4"/>
  <c r="X140" i="4"/>
  <c r="G140" i="4"/>
  <c r="F140" i="4"/>
  <c r="D140" i="4"/>
  <c r="C140" i="4"/>
  <c r="B140" i="4"/>
  <c r="A140" i="4"/>
  <c r="X139" i="4"/>
  <c r="G139" i="4"/>
  <c r="F139" i="4"/>
  <c r="D139" i="4"/>
  <c r="C139" i="4"/>
  <c r="B139" i="4"/>
  <c r="A139" i="4"/>
  <c r="X138" i="4"/>
  <c r="G138" i="4"/>
  <c r="F138" i="4"/>
  <c r="D138" i="4"/>
  <c r="C138" i="4"/>
  <c r="B138" i="4"/>
  <c r="A138" i="4"/>
  <c r="X137" i="4"/>
  <c r="G137" i="4"/>
  <c r="F137" i="4"/>
  <c r="D137" i="4"/>
  <c r="C137" i="4"/>
  <c r="B137" i="4"/>
  <c r="A137" i="4"/>
  <c r="X136" i="4"/>
  <c r="G136" i="4"/>
  <c r="F136" i="4"/>
  <c r="D136" i="4"/>
  <c r="C136" i="4"/>
  <c r="B136" i="4"/>
  <c r="A136" i="4"/>
  <c r="X135" i="4"/>
  <c r="G135" i="4"/>
  <c r="F135" i="4"/>
  <c r="D135" i="4"/>
  <c r="C135" i="4"/>
  <c r="B135" i="4"/>
  <c r="A135" i="4"/>
  <c r="X134" i="4"/>
  <c r="G134" i="4"/>
  <c r="F134" i="4"/>
  <c r="D134" i="4"/>
  <c r="C134" i="4"/>
  <c r="B134" i="4"/>
  <c r="A134" i="4"/>
  <c r="X133" i="4"/>
  <c r="G133" i="4"/>
  <c r="F133" i="4"/>
  <c r="D133" i="4"/>
  <c r="C133" i="4"/>
  <c r="B133" i="4"/>
  <c r="A133" i="4"/>
  <c r="X132" i="4"/>
  <c r="G132" i="4"/>
  <c r="F132" i="4"/>
  <c r="D132" i="4"/>
  <c r="C132" i="4"/>
  <c r="B132" i="4"/>
  <c r="A132" i="4"/>
  <c r="X131" i="4"/>
  <c r="G131" i="4"/>
  <c r="F131" i="4"/>
  <c r="D131" i="4"/>
  <c r="C131" i="4"/>
  <c r="B131" i="4"/>
  <c r="A131" i="4"/>
  <c r="X130" i="4"/>
  <c r="G130" i="4"/>
  <c r="F130" i="4"/>
  <c r="D130" i="4"/>
  <c r="C130" i="4"/>
  <c r="B130" i="4"/>
  <c r="A130" i="4"/>
  <c r="X129" i="4"/>
  <c r="G129" i="4"/>
  <c r="F129" i="4"/>
  <c r="D129" i="4"/>
  <c r="C129" i="4"/>
  <c r="B129" i="4"/>
  <c r="A129" i="4"/>
  <c r="X128" i="4"/>
  <c r="G128" i="4"/>
  <c r="F128" i="4"/>
  <c r="D128" i="4"/>
  <c r="C128" i="4"/>
  <c r="B128" i="4"/>
  <c r="A128" i="4"/>
  <c r="X127" i="4"/>
  <c r="G127" i="4"/>
  <c r="F127" i="4"/>
  <c r="D127" i="4"/>
  <c r="C127" i="4"/>
  <c r="B127" i="4"/>
  <c r="A127" i="4"/>
  <c r="X126" i="4"/>
  <c r="G126" i="4"/>
  <c r="F126" i="4"/>
  <c r="D126" i="4"/>
  <c r="C126" i="4"/>
  <c r="B126" i="4"/>
  <c r="A126" i="4"/>
  <c r="X125" i="4"/>
  <c r="G125" i="4"/>
  <c r="F125" i="4"/>
  <c r="D125" i="4"/>
  <c r="C125" i="4"/>
  <c r="B125" i="4"/>
  <c r="A125" i="4"/>
  <c r="X124" i="4"/>
  <c r="G124" i="4"/>
  <c r="F124" i="4"/>
  <c r="D124" i="4"/>
  <c r="C124" i="4"/>
  <c r="B124" i="4"/>
  <c r="A124" i="4"/>
  <c r="X123" i="4"/>
  <c r="G123" i="4"/>
  <c r="F123" i="4"/>
  <c r="D123" i="4"/>
  <c r="C123" i="4"/>
  <c r="B123" i="4"/>
  <c r="A123" i="4"/>
  <c r="X122" i="4"/>
  <c r="G122" i="4"/>
  <c r="F122" i="4"/>
  <c r="D122" i="4"/>
  <c r="C122" i="4"/>
  <c r="B122" i="4"/>
  <c r="A122" i="4"/>
  <c r="X121" i="4"/>
  <c r="G121" i="4"/>
  <c r="F121" i="4"/>
  <c r="D121" i="4"/>
  <c r="C121" i="4"/>
  <c r="B121" i="4"/>
  <c r="A121" i="4"/>
  <c r="X120" i="4"/>
  <c r="G120" i="4"/>
  <c r="F120" i="4"/>
  <c r="D120" i="4"/>
  <c r="C120" i="4"/>
  <c r="B120" i="4"/>
  <c r="A120" i="4"/>
  <c r="X119" i="4"/>
  <c r="G119" i="4"/>
  <c r="F119" i="4"/>
  <c r="D119" i="4"/>
  <c r="C119" i="4"/>
  <c r="B119" i="4"/>
  <c r="A119" i="4"/>
  <c r="X118" i="4"/>
  <c r="G118" i="4"/>
  <c r="F118" i="4"/>
  <c r="D118" i="4"/>
  <c r="C118" i="4"/>
  <c r="B118" i="4"/>
  <c r="A118" i="4"/>
  <c r="X117" i="4"/>
  <c r="G117" i="4"/>
  <c r="F117" i="4"/>
  <c r="D117" i="4"/>
  <c r="C117" i="4"/>
  <c r="B117" i="4"/>
  <c r="A117" i="4"/>
  <c r="X116" i="4"/>
  <c r="G116" i="4"/>
  <c r="F116" i="4"/>
  <c r="D116" i="4"/>
  <c r="C116" i="4"/>
  <c r="B116" i="4"/>
  <c r="A116" i="4"/>
  <c r="X115" i="4"/>
  <c r="G115" i="4"/>
  <c r="F115" i="4"/>
  <c r="D115" i="4"/>
  <c r="C115" i="4"/>
  <c r="B115" i="4"/>
  <c r="A115" i="4"/>
  <c r="X114" i="4"/>
  <c r="G114" i="4"/>
  <c r="F114" i="4"/>
  <c r="D114" i="4"/>
  <c r="C114" i="4"/>
  <c r="B114" i="4"/>
  <c r="A114" i="4"/>
  <c r="X113" i="4"/>
  <c r="G113" i="4"/>
  <c r="F113" i="4"/>
  <c r="D113" i="4"/>
  <c r="C113" i="4"/>
  <c r="B113" i="4"/>
  <c r="A113" i="4"/>
  <c r="X112" i="4"/>
  <c r="G112" i="4"/>
  <c r="F112" i="4"/>
  <c r="D112" i="4"/>
  <c r="C112" i="4"/>
  <c r="B112" i="4"/>
  <c r="A112" i="4"/>
  <c r="X111" i="4"/>
  <c r="G111" i="4"/>
  <c r="F111" i="4"/>
  <c r="D111" i="4"/>
  <c r="C111" i="4"/>
  <c r="B111" i="4"/>
  <c r="A111" i="4"/>
  <c r="X110" i="4"/>
  <c r="G110" i="4"/>
  <c r="F110" i="4"/>
  <c r="D110" i="4"/>
  <c r="C110" i="4"/>
  <c r="B110" i="4"/>
  <c r="A110" i="4"/>
  <c r="X109" i="4"/>
  <c r="G109" i="4"/>
  <c r="F109" i="4"/>
  <c r="D109" i="4"/>
  <c r="C109" i="4"/>
  <c r="B109" i="4"/>
  <c r="A109" i="4"/>
  <c r="X108" i="4"/>
  <c r="G108" i="4"/>
  <c r="F108" i="4"/>
  <c r="D108" i="4"/>
  <c r="C108" i="4"/>
  <c r="B108" i="4"/>
  <c r="A108" i="4"/>
  <c r="X107" i="4"/>
  <c r="G107" i="4"/>
  <c r="F107" i="4"/>
  <c r="D107" i="4"/>
  <c r="C107" i="4"/>
  <c r="B107" i="4"/>
  <c r="A107" i="4"/>
  <c r="X106" i="4"/>
  <c r="G106" i="4"/>
  <c r="F106" i="4"/>
  <c r="D106" i="4"/>
  <c r="C106" i="4"/>
  <c r="B106" i="4"/>
  <c r="A106" i="4"/>
  <c r="X105" i="4"/>
  <c r="G105" i="4"/>
  <c r="F105" i="4"/>
  <c r="D105" i="4"/>
  <c r="C105" i="4"/>
  <c r="B105" i="4"/>
  <c r="A105" i="4"/>
  <c r="X104" i="4"/>
  <c r="G104" i="4"/>
  <c r="F104" i="4"/>
  <c r="D104" i="4"/>
  <c r="C104" i="4"/>
  <c r="B104" i="4"/>
  <c r="A104" i="4"/>
  <c r="X103" i="4"/>
  <c r="G103" i="4"/>
  <c r="F103" i="4"/>
  <c r="D103" i="4"/>
  <c r="C103" i="4"/>
  <c r="B103" i="4"/>
  <c r="A103" i="4"/>
  <c r="X102" i="4"/>
  <c r="G102" i="4"/>
  <c r="F102" i="4"/>
  <c r="D102" i="4"/>
  <c r="C102" i="4"/>
  <c r="B102" i="4"/>
  <c r="A102" i="4"/>
  <c r="X101" i="4"/>
  <c r="G101" i="4"/>
  <c r="F101" i="4"/>
  <c r="D101" i="4"/>
  <c r="C101" i="4"/>
  <c r="B101" i="4"/>
  <c r="A101" i="4"/>
  <c r="X100" i="4"/>
  <c r="G100" i="4"/>
  <c r="F100" i="4"/>
  <c r="D100" i="4"/>
  <c r="C100" i="4"/>
  <c r="B100" i="4"/>
  <c r="A100" i="4"/>
  <c r="X99" i="4"/>
  <c r="G99" i="4"/>
  <c r="F99" i="4"/>
  <c r="D99" i="4"/>
  <c r="C99" i="4"/>
  <c r="B99" i="4"/>
  <c r="A99" i="4"/>
  <c r="X98" i="4"/>
  <c r="G98" i="4"/>
  <c r="F98" i="4"/>
  <c r="D98" i="4"/>
  <c r="C98" i="4"/>
  <c r="B98" i="4"/>
  <c r="A98" i="4"/>
  <c r="X97" i="4"/>
  <c r="G97" i="4"/>
  <c r="F97" i="4"/>
  <c r="D97" i="4"/>
  <c r="C97" i="4"/>
  <c r="B97" i="4"/>
  <c r="A97" i="4"/>
  <c r="X96" i="4"/>
  <c r="G96" i="4"/>
  <c r="F96" i="4"/>
  <c r="D96" i="4"/>
  <c r="C96" i="4"/>
  <c r="B96" i="4"/>
  <c r="A96" i="4"/>
  <c r="X95" i="4"/>
  <c r="G95" i="4"/>
  <c r="F95" i="4"/>
  <c r="D95" i="4"/>
  <c r="C95" i="4"/>
  <c r="B95" i="4"/>
  <c r="A95" i="4"/>
  <c r="X94" i="4"/>
  <c r="G94" i="4"/>
  <c r="F94" i="4"/>
  <c r="D94" i="4"/>
  <c r="C94" i="4"/>
  <c r="B94" i="4"/>
  <c r="A94" i="4"/>
  <c r="X93" i="4"/>
  <c r="G93" i="4"/>
  <c r="F93" i="4"/>
  <c r="D93" i="4"/>
  <c r="C93" i="4"/>
  <c r="B93" i="4"/>
  <c r="A93" i="4"/>
  <c r="X92" i="4"/>
  <c r="G92" i="4"/>
  <c r="F92" i="4"/>
  <c r="D92" i="4"/>
  <c r="C92" i="4"/>
  <c r="B92" i="4"/>
  <c r="A92" i="4"/>
  <c r="X91" i="4"/>
  <c r="G91" i="4"/>
  <c r="F91" i="4"/>
  <c r="D91" i="4"/>
  <c r="C91" i="4"/>
  <c r="B91" i="4"/>
  <c r="A91" i="4"/>
  <c r="X90" i="4"/>
  <c r="G90" i="4"/>
  <c r="F90" i="4"/>
  <c r="D90" i="4"/>
  <c r="C90" i="4"/>
  <c r="B90" i="4"/>
  <c r="A90" i="4"/>
  <c r="X89" i="4"/>
  <c r="G89" i="4"/>
  <c r="F89" i="4"/>
  <c r="D89" i="4"/>
  <c r="C89" i="4"/>
  <c r="B89" i="4"/>
  <c r="A89" i="4"/>
  <c r="X88" i="4"/>
  <c r="G88" i="4"/>
  <c r="F88" i="4"/>
  <c r="D88" i="4"/>
  <c r="C88" i="4"/>
  <c r="B88" i="4"/>
  <c r="A88" i="4"/>
  <c r="X87" i="4"/>
  <c r="G87" i="4"/>
  <c r="F87" i="4"/>
  <c r="D87" i="4"/>
  <c r="C87" i="4"/>
  <c r="B87" i="4"/>
  <c r="A87" i="4"/>
  <c r="X86" i="4"/>
  <c r="G86" i="4"/>
  <c r="F86" i="4"/>
  <c r="D86" i="4"/>
  <c r="C86" i="4"/>
  <c r="B86" i="4"/>
  <c r="A86" i="4"/>
  <c r="X85" i="4"/>
  <c r="G85" i="4"/>
  <c r="F85" i="4"/>
  <c r="D85" i="4"/>
  <c r="C85" i="4"/>
  <c r="B85" i="4"/>
  <c r="A85" i="4"/>
  <c r="X84" i="4"/>
  <c r="G84" i="4"/>
  <c r="F84" i="4"/>
  <c r="D84" i="4"/>
  <c r="C84" i="4"/>
  <c r="B84" i="4"/>
  <c r="A84" i="4"/>
  <c r="X83" i="4"/>
  <c r="G83" i="4"/>
  <c r="F83" i="4"/>
  <c r="D83" i="4"/>
  <c r="C83" i="4"/>
  <c r="B83" i="4"/>
  <c r="A83" i="4"/>
  <c r="X82" i="4"/>
  <c r="G82" i="4"/>
  <c r="F82" i="4"/>
  <c r="D82" i="4"/>
  <c r="C82" i="4"/>
  <c r="B82" i="4"/>
  <c r="A82" i="4"/>
  <c r="X81" i="4"/>
  <c r="G81" i="4"/>
  <c r="F81" i="4"/>
  <c r="D81" i="4"/>
  <c r="C81" i="4"/>
  <c r="B81" i="4"/>
  <c r="A81" i="4"/>
  <c r="X80" i="4"/>
  <c r="G80" i="4"/>
  <c r="F80" i="4"/>
  <c r="D80" i="4"/>
  <c r="C80" i="4"/>
  <c r="B80" i="4"/>
  <c r="A80" i="4"/>
  <c r="X79" i="4"/>
  <c r="G79" i="4"/>
  <c r="F79" i="4"/>
  <c r="D79" i="4"/>
  <c r="C79" i="4"/>
  <c r="B79" i="4"/>
  <c r="A79" i="4"/>
  <c r="X78" i="4"/>
  <c r="G78" i="4"/>
  <c r="F78" i="4"/>
  <c r="D78" i="4"/>
  <c r="C78" i="4"/>
  <c r="B78" i="4"/>
  <c r="A78" i="4"/>
  <c r="X77" i="4"/>
  <c r="G77" i="4"/>
  <c r="F77" i="4"/>
  <c r="D77" i="4"/>
  <c r="C77" i="4"/>
  <c r="B77" i="4"/>
  <c r="A77" i="4"/>
  <c r="X76" i="4"/>
  <c r="G76" i="4"/>
  <c r="F76" i="4"/>
  <c r="D76" i="4"/>
  <c r="C76" i="4"/>
  <c r="B76" i="4"/>
  <c r="A76" i="4"/>
  <c r="X75" i="4"/>
  <c r="G75" i="4"/>
  <c r="F75" i="4"/>
  <c r="D75" i="4"/>
  <c r="C75" i="4"/>
  <c r="B75" i="4"/>
  <c r="A75" i="4"/>
  <c r="X74" i="4"/>
  <c r="G74" i="4"/>
  <c r="F74" i="4"/>
  <c r="D74" i="4"/>
  <c r="C74" i="4"/>
  <c r="B74" i="4"/>
  <c r="A74" i="4"/>
  <c r="X73" i="4"/>
  <c r="G73" i="4"/>
  <c r="F73" i="4"/>
  <c r="D73" i="4"/>
  <c r="C73" i="4"/>
  <c r="B73" i="4"/>
  <c r="A73" i="4"/>
  <c r="X72" i="4"/>
  <c r="G72" i="4"/>
  <c r="F72" i="4"/>
  <c r="D72" i="4"/>
  <c r="C72" i="4"/>
  <c r="B72" i="4"/>
  <c r="A72" i="4"/>
  <c r="X71" i="4"/>
  <c r="G71" i="4"/>
  <c r="F71" i="4"/>
  <c r="D71" i="4"/>
  <c r="C71" i="4"/>
  <c r="B71" i="4"/>
  <c r="A71" i="4"/>
  <c r="X70" i="4"/>
  <c r="G70" i="4"/>
  <c r="F70" i="4"/>
  <c r="D70" i="4"/>
  <c r="C70" i="4"/>
  <c r="B70" i="4"/>
  <c r="A70" i="4"/>
  <c r="X69" i="4"/>
  <c r="G69" i="4"/>
  <c r="F69" i="4"/>
  <c r="D69" i="4"/>
  <c r="C69" i="4"/>
  <c r="B69" i="4"/>
  <c r="A69" i="4"/>
  <c r="X68" i="4"/>
  <c r="G68" i="4"/>
  <c r="F68" i="4"/>
  <c r="D68" i="4"/>
  <c r="C68" i="4"/>
  <c r="B68" i="4"/>
  <c r="A68" i="4"/>
  <c r="X67" i="4"/>
  <c r="G67" i="4"/>
  <c r="F67" i="4"/>
  <c r="D67" i="4"/>
  <c r="C67" i="4"/>
  <c r="B67" i="4"/>
  <c r="A67" i="4"/>
  <c r="X66" i="4"/>
  <c r="G66" i="4"/>
  <c r="F66" i="4"/>
  <c r="D66" i="4"/>
  <c r="C66" i="4"/>
  <c r="B66" i="4"/>
  <c r="A66" i="4"/>
  <c r="X65" i="4"/>
  <c r="G65" i="4"/>
  <c r="F65" i="4"/>
  <c r="D65" i="4"/>
  <c r="C65" i="4"/>
  <c r="B65" i="4"/>
  <c r="A65" i="4"/>
  <c r="X64" i="4"/>
  <c r="G64" i="4"/>
  <c r="F64" i="4"/>
  <c r="D64" i="4"/>
  <c r="C64" i="4"/>
  <c r="B64" i="4"/>
  <c r="A64" i="4"/>
  <c r="X63" i="4"/>
  <c r="G63" i="4"/>
  <c r="F63" i="4"/>
  <c r="D63" i="4"/>
  <c r="C63" i="4"/>
  <c r="B63" i="4"/>
  <c r="A63" i="4"/>
  <c r="X62" i="4"/>
  <c r="G62" i="4"/>
  <c r="F62" i="4"/>
  <c r="D62" i="4"/>
  <c r="C62" i="4"/>
  <c r="B62" i="4"/>
  <c r="A62" i="4"/>
  <c r="X61" i="4"/>
  <c r="G61" i="4"/>
  <c r="F61" i="4"/>
  <c r="D61" i="4"/>
  <c r="C61" i="4"/>
  <c r="B61" i="4"/>
  <c r="A61" i="4"/>
  <c r="X60" i="4"/>
  <c r="G60" i="4"/>
  <c r="F60" i="4"/>
  <c r="D60" i="4"/>
  <c r="C60" i="4"/>
  <c r="B60" i="4"/>
  <c r="A60" i="4"/>
  <c r="X59" i="4"/>
  <c r="G59" i="4"/>
  <c r="F59" i="4"/>
  <c r="D59" i="4"/>
  <c r="C59" i="4"/>
  <c r="B59" i="4"/>
  <c r="A59" i="4"/>
  <c r="X58" i="4"/>
  <c r="G58" i="4"/>
  <c r="F58" i="4"/>
  <c r="D58" i="4"/>
  <c r="C58" i="4"/>
  <c r="B58" i="4"/>
  <c r="A58" i="4"/>
  <c r="X57" i="4"/>
  <c r="G57" i="4"/>
  <c r="F57" i="4"/>
  <c r="D57" i="4"/>
  <c r="C57" i="4"/>
  <c r="B57" i="4"/>
  <c r="A57" i="4"/>
  <c r="X56" i="4"/>
  <c r="G56" i="4"/>
  <c r="F56" i="4"/>
  <c r="D56" i="4"/>
  <c r="C56" i="4"/>
  <c r="B56" i="4"/>
  <c r="A56" i="4"/>
  <c r="X55" i="4"/>
  <c r="G55" i="4"/>
  <c r="F55" i="4"/>
  <c r="D55" i="4"/>
  <c r="C55" i="4"/>
  <c r="B55" i="4"/>
  <c r="A55" i="4"/>
  <c r="X54" i="4"/>
  <c r="G54" i="4"/>
  <c r="F54" i="4"/>
  <c r="D54" i="4"/>
  <c r="C54" i="4"/>
  <c r="B54" i="4"/>
  <c r="A54" i="4"/>
  <c r="X53" i="4"/>
  <c r="G53" i="4"/>
  <c r="F53" i="4"/>
  <c r="D53" i="4"/>
  <c r="C53" i="4"/>
  <c r="B53" i="4"/>
  <c r="A53" i="4"/>
  <c r="X52" i="4"/>
  <c r="G52" i="4"/>
  <c r="F52" i="4"/>
  <c r="D52" i="4"/>
  <c r="C52" i="4"/>
  <c r="B52" i="4"/>
  <c r="A52" i="4"/>
  <c r="X51" i="4"/>
  <c r="G51" i="4"/>
  <c r="F51" i="4"/>
  <c r="D51" i="4"/>
  <c r="C51" i="4"/>
  <c r="B51" i="4"/>
  <c r="A51" i="4"/>
  <c r="X50" i="4"/>
  <c r="G50" i="4"/>
  <c r="F50" i="4"/>
  <c r="D50" i="4"/>
  <c r="C50" i="4"/>
  <c r="B50" i="4"/>
  <c r="A50" i="4"/>
  <c r="X49" i="4"/>
  <c r="G49" i="4"/>
  <c r="F49" i="4"/>
  <c r="D49" i="4"/>
  <c r="C49" i="4"/>
  <c r="B49" i="4"/>
  <c r="A49" i="4"/>
  <c r="X48" i="4"/>
  <c r="G48" i="4"/>
  <c r="F48" i="4"/>
  <c r="D48" i="4"/>
  <c r="C48" i="4"/>
  <c r="B48" i="4"/>
  <c r="A48" i="4"/>
  <c r="X47" i="4"/>
  <c r="G47" i="4"/>
  <c r="F47" i="4"/>
  <c r="D47" i="4"/>
  <c r="C47" i="4"/>
  <c r="B47" i="4"/>
  <c r="A47" i="4"/>
  <c r="X46" i="4"/>
  <c r="G46" i="4"/>
  <c r="F46" i="4"/>
  <c r="D46" i="4"/>
  <c r="C46" i="4"/>
  <c r="B46" i="4"/>
  <c r="A46" i="4"/>
  <c r="X45" i="4"/>
  <c r="G45" i="4"/>
  <c r="F45" i="4"/>
  <c r="D45" i="4"/>
  <c r="C45" i="4"/>
  <c r="B45" i="4"/>
  <c r="A45" i="4"/>
  <c r="X44" i="4"/>
  <c r="G44" i="4"/>
  <c r="F44" i="4"/>
  <c r="D44" i="4"/>
  <c r="C44" i="4"/>
  <c r="B44" i="4"/>
  <c r="A44" i="4"/>
  <c r="X43" i="4"/>
  <c r="G43" i="4"/>
  <c r="F43" i="4"/>
  <c r="D43" i="4"/>
  <c r="C43" i="4"/>
  <c r="B43" i="4"/>
  <c r="A43" i="4"/>
  <c r="X42" i="4"/>
  <c r="G42" i="4"/>
  <c r="F42" i="4"/>
  <c r="D42" i="4"/>
  <c r="C42" i="4"/>
  <c r="B42" i="4"/>
  <c r="A42" i="4"/>
  <c r="X41" i="4"/>
  <c r="G41" i="4"/>
  <c r="F41" i="4"/>
  <c r="D41" i="4"/>
  <c r="C41" i="4"/>
  <c r="B41" i="4"/>
  <c r="A41" i="4"/>
  <c r="X40" i="4"/>
  <c r="G40" i="4"/>
  <c r="F40" i="4"/>
  <c r="D40" i="4"/>
  <c r="C40" i="4"/>
  <c r="B40" i="4"/>
  <c r="A40" i="4"/>
  <c r="X39" i="4"/>
  <c r="G39" i="4"/>
  <c r="F39" i="4"/>
  <c r="D39" i="4"/>
  <c r="C39" i="4"/>
  <c r="B39" i="4"/>
  <c r="A39" i="4"/>
  <c r="X38" i="4"/>
  <c r="G38" i="4"/>
  <c r="F38" i="4"/>
  <c r="D38" i="4"/>
  <c r="C38" i="4"/>
  <c r="B38" i="4"/>
  <c r="A38" i="4"/>
  <c r="X37" i="4"/>
  <c r="G37" i="4"/>
  <c r="F37" i="4"/>
  <c r="D37" i="4"/>
  <c r="C37" i="4"/>
  <c r="B37" i="4"/>
  <c r="A37" i="4"/>
  <c r="X36" i="4"/>
  <c r="G36" i="4"/>
  <c r="F36" i="4"/>
  <c r="D36" i="4"/>
  <c r="C36" i="4"/>
  <c r="B36" i="4"/>
  <c r="A36" i="4"/>
  <c r="X35" i="4"/>
  <c r="G35" i="4"/>
  <c r="F35" i="4"/>
  <c r="D35" i="4"/>
  <c r="C35" i="4"/>
  <c r="B35" i="4"/>
  <c r="A35" i="4"/>
  <c r="X34" i="4"/>
  <c r="G34" i="4"/>
  <c r="F34" i="4"/>
  <c r="D34" i="4"/>
  <c r="C34" i="4"/>
  <c r="B34" i="4"/>
  <c r="A34" i="4"/>
  <c r="X33" i="4"/>
  <c r="G33" i="4"/>
  <c r="F33" i="4"/>
  <c r="D33" i="4"/>
  <c r="C33" i="4"/>
  <c r="B33" i="4"/>
  <c r="A33" i="4"/>
  <c r="X32" i="4"/>
  <c r="G32" i="4"/>
  <c r="F32" i="4"/>
  <c r="D32" i="4"/>
  <c r="C32" i="4"/>
  <c r="B32" i="4"/>
  <c r="A32" i="4"/>
  <c r="X31" i="4"/>
  <c r="G31" i="4"/>
  <c r="F31" i="4"/>
  <c r="D31" i="4"/>
  <c r="C31" i="4"/>
  <c r="B31" i="4"/>
  <c r="A31" i="4"/>
  <c r="X30" i="4"/>
  <c r="G30" i="4"/>
  <c r="F30" i="4"/>
  <c r="D30" i="4"/>
  <c r="C30" i="4"/>
  <c r="B30" i="4"/>
  <c r="A30" i="4"/>
  <c r="X29" i="4"/>
  <c r="G29" i="4"/>
  <c r="F29" i="4"/>
  <c r="D29" i="4"/>
  <c r="C29" i="4"/>
  <c r="B29" i="4"/>
  <c r="A29" i="4"/>
  <c r="X28" i="4"/>
  <c r="G28" i="4"/>
  <c r="F28" i="4"/>
  <c r="D28" i="4"/>
  <c r="C28" i="4"/>
  <c r="B28" i="4"/>
  <c r="A28" i="4"/>
  <c r="X27" i="4"/>
  <c r="G27" i="4"/>
  <c r="F27" i="4"/>
  <c r="D27" i="4"/>
  <c r="C27" i="4"/>
  <c r="B27" i="4"/>
  <c r="A27" i="4"/>
  <c r="X26" i="4"/>
  <c r="G26" i="4"/>
  <c r="F26" i="4"/>
  <c r="D26" i="4"/>
  <c r="C26" i="4"/>
  <c r="B26" i="4"/>
  <c r="A26" i="4"/>
  <c r="X25" i="4"/>
  <c r="G25" i="4"/>
  <c r="F25" i="4"/>
  <c r="D25" i="4"/>
  <c r="C25" i="4"/>
  <c r="B25" i="4"/>
  <c r="A25" i="4"/>
  <c r="X24" i="4"/>
  <c r="G24" i="4"/>
  <c r="F24" i="4"/>
  <c r="D24" i="4"/>
  <c r="C24" i="4"/>
  <c r="B24" i="4"/>
  <c r="A24" i="4"/>
  <c r="X23" i="4"/>
  <c r="G23" i="4"/>
  <c r="F23" i="4"/>
  <c r="D23" i="4"/>
  <c r="C23" i="4"/>
  <c r="B23" i="4"/>
  <c r="A23" i="4"/>
  <c r="X22" i="4"/>
  <c r="G22" i="4"/>
  <c r="F22" i="4"/>
  <c r="D22" i="4"/>
  <c r="C22" i="4"/>
  <c r="B22" i="4"/>
  <c r="A22" i="4"/>
  <c r="X21" i="4"/>
  <c r="G21" i="4"/>
  <c r="F21" i="4"/>
  <c r="D21" i="4"/>
  <c r="C21" i="4"/>
  <c r="B21" i="4"/>
  <c r="A21" i="4"/>
  <c r="X20" i="4"/>
  <c r="G20" i="4"/>
  <c r="F20" i="4"/>
  <c r="D20" i="4"/>
  <c r="C20" i="4"/>
  <c r="B20" i="4"/>
  <c r="A20" i="4"/>
  <c r="X19" i="4"/>
  <c r="G19" i="4"/>
  <c r="F19" i="4"/>
  <c r="D19" i="4"/>
  <c r="C19" i="4"/>
  <c r="B19" i="4"/>
  <c r="A19" i="4"/>
  <c r="X18" i="4"/>
  <c r="G18" i="4"/>
  <c r="F18" i="4"/>
  <c r="D18" i="4"/>
  <c r="C18" i="4"/>
  <c r="B18" i="4"/>
  <c r="A18" i="4"/>
  <c r="X17" i="4"/>
  <c r="G17" i="4"/>
  <c r="F17" i="4"/>
  <c r="D17" i="4"/>
  <c r="C17" i="4"/>
  <c r="B17" i="4"/>
  <c r="A17" i="4"/>
  <c r="X16" i="4"/>
  <c r="G16" i="4"/>
  <c r="F16" i="4"/>
  <c r="D16" i="4"/>
  <c r="C16" i="4"/>
  <c r="B16" i="4"/>
  <c r="A16" i="4"/>
  <c r="X15" i="4"/>
  <c r="G15" i="4"/>
  <c r="F15" i="4"/>
  <c r="D15" i="4"/>
  <c r="C15" i="4"/>
  <c r="B15" i="4"/>
  <c r="A15" i="4"/>
  <c r="X14" i="4"/>
  <c r="G14" i="4"/>
  <c r="F14" i="4"/>
  <c r="D14" i="4"/>
  <c r="C14" i="4"/>
  <c r="B14" i="4"/>
  <c r="A14" i="4"/>
  <c r="X13" i="4"/>
  <c r="G13" i="4"/>
  <c r="F13" i="4"/>
  <c r="D13" i="4"/>
  <c r="C13" i="4"/>
  <c r="B13" i="4"/>
  <c r="A13" i="4"/>
  <c r="X12" i="4"/>
  <c r="G12" i="4"/>
  <c r="F12" i="4"/>
  <c r="D12" i="4"/>
  <c r="C12" i="4"/>
  <c r="B12" i="4"/>
  <c r="A12" i="4"/>
  <c r="X11" i="4"/>
  <c r="G11" i="4"/>
  <c r="F11" i="4"/>
  <c r="D11" i="4"/>
  <c r="C11" i="4"/>
  <c r="B11" i="4"/>
  <c r="A11" i="4"/>
  <c r="X10" i="4"/>
  <c r="G10" i="4"/>
  <c r="F10" i="4"/>
  <c r="D10" i="4"/>
  <c r="C10" i="4"/>
  <c r="B10" i="4"/>
  <c r="A10" i="4"/>
  <c r="X9" i="4"/>
  <c r="G9" i="4"/>
  <c r="F9" i="4"/>
  <c r="D9" i="4"/>
  <c r="C9" i="4"/>
  <c r="B9" i="4"/>
  <c r="A9" i="4"/>
  <c r="X8" i="4"/>
  <c r="G8" i="4"/>
  <c r="F8" i="4"/>
  <c r="D8" i="4"/>
  <c r="C8" i="4"/>
  <c r="B8" i="4"/>
  <c r="A8" i="4"/>
  <c r="X7" i="4"/>
  <c r="G7" i="4"/>
  <c r="F7" i="4"/>
  <c r="D7" i="4"/>
  <c r="C7" i="4"/>
  <c r="B7" i="4"/>
  <c r="A7" i="4"/>
  <c r="X6" i="4"/>
  <c r="G6" i="4"/>
  <c r="F6" i="4"/>
  <c r="D6" i="4"/>
  <c r="C6" i="4"/>
  <c r="B6" i="4"/>
  <c r="A6" i="4"/>
  <c r="X5" i="4"/>
  <c r="G5" i="4"/>
  <c r="F5" i="4"/>
  <c r="D5" i="4"/>
  <c r="C5" i="4"/>
  <c r="B5" i="4"/>
  <c r="A5" i="4"/>
  <c r="X4" i="4"/>
  <c r="G4" i="4"/>
  <c r="F4" i="4"/>
  <c r="D4" i="4"/>
  <c r="C4" i="4"/>
  <c r="B4" i="4"/>
  <c r="A4" i="4"/>
  <c r="X3" i="4"/>
  <c r="G3" i="4"/>
  <c r="F3" i="4"/>
  <c r="D3" i="4"/>
  <c r="C3" i="4"/>
  <c r="B3" i="4"/>
  <c r="A3" i="4"/>
  <c r="AE300" i="2"/>
  <c r="AD300" i="2"/>
  <c r="U300" i="2"/>
  <c r="N300" i="2"/>
  <c r="P300" i="2" s="1"/>
  <c r="AE299" i="2"/>
  <c r="AD299" i="2"/>
  <c r="U299" i="2"/>
  <c r="N299" i="2"/>
  <c r="P299" i="2" s="1"/>
  <c r="E300" i="4" s="1"/>
  <c r="AE298" i="2"/>
  <c r="AD298" i="2"/>
  <c r="U298" i="2"/>
  <c r="N298" i="2"/>
  <c r="AE297" i="2"/>
  <c r="AD297" i="2"/>
  <c r="U297" i="2"/>
  <c r="N297" i="2"/>
  <c r="P297" i="2" s="1"/>
  <c r="AE296" i="2"/>
  <c r="AD296" i="2"/>
  <c r="U296" i="2"/>
  <c r="N296" i="2"/>
  <c r="P296" i="2" s="1"/>
  <c r="AE295" i="2"/>
  <c r="AD295" i="2"/>
  <c r="U295" i="2"/>
  <c r="N295" i="2"/>
  <c r="P295" i="2" s="1"/>
  <c r="AG295" i="2" s="1"/>
  <c r="V296" i="4" s="1"/>
  <c r="AE294" i="2"/>
  <c r="AD294" i="2"/>
  <c r="U294" i="2"/>
  <c r="N294" i="2"/>
  <c r="P294" i="2" s="1"/>
  <c r="AE293" i="2"/>
  <c r="AD293" i="2"/>
  <c r="U293" i="2"/>
  <c r="N293" i="2"/>
  <c r="P293" i="2" s="1"/>
  <c r="AE292" i="2"/>
  <c r="AD292" i="2"/>
  <c r="U292" i="2"/>
  <c r="N292" i="2"/>
  <c r="P292" i="2" s="1"/>
  <c r="AB292" i="2" s="1"/>
  <c r="AC292" i="2" s="1"/>
  <c r="AE291" i="2"/>
  <c r="AD291" i="2"/>
  <c r="U291" i="2"/>
  <c r="N291" i="2"/>
  <c r="AE290" i="2"/>
  <c r="AD290" i="2"/>
  <c r="U290" i="2"/>
  <c r="N290" i="2"/>
  <c r="AE289" i="2"/>
  <c r="AD289" i="2"/>
  <c r="U289" i="2"/>
  <c r="N289" i="2"/>
  <c r="AE288" i="2"/>
  <c r="AD288" i="2"/>
  <c r="U288" i="2"/>
  <c r="N288" i="2"/>
  <c r="P288" i="2" s="1"/>
  <c r="E289" i="4" s="1"/>
  <c r="AE287" i="2"/>
  <c r="AD287" i="2"/>
  <c r="U287" i="2"/>
  <c r="N287" i="2"/>
  <c r="P287" i="2" s="1"/>
  <c r="AE286" i="2"/>
  <c r="AD286" i="2"/>
  <c r="U286" i="2"/>
  <c r="N286" i="2"/>
  <c r="P286" i="2" s="1"/>
  <c r="AG286" i="2" s="1"/>
  <c r="AE285" i="2"/>
  <c r="AD285" i="2"/>
  <c r="U285" i="2"/>
  <c r="N285" i="2"/>
  <c r="AE284" i="2"/>
  <c r="AD284" i="2"/>
  <c r="U284" i="2"/>
  <c r="N284" i="2"/>
  <c r="AE283" i="2"/>
  <c r="AD283" i="2"/>
  <c r="U283" i="2"/>
  <c r="N283" i="2"/>
  <c r="P283" i="2" s="1"/>
  <c r="AE282" i="2"/>
  <c r="AD282" i="2"/>
  <c r="U282" i="2"/>
  <c r="N282" i="2"/>
  <c r="AE281" i="2"/>
  <c r="AD281" i="2"/>
  <c r="U281" i="2"/>
  <c r="N281" i="2"/>
  <c r="P281" i="2" s="1"/>
  <c r="E282" i="4" s="1"/>
  <c r="AE280" i="2"/>
  <c r="AD280" i="2"/>
  <c r="U280" i="2"/>
  <c r="N280" i="2"/>
  <c r="P280" i="2" s="1"/>
  <c r="AE279" i="2"/>
  <c r="AD279" i="2"/>
  <c r="U279" i="2"/>
  <c r="N279" i="2"/>
  <c r="P279" i="2" s="1"/>
  <c r="Z279" i="2" s="1"/>
  <c r="AA279" i="2" s="1"/>
  <c r="H280" i="4" s="1"/>
  <c r="AE278" i="2"/>
  <c r="AD278" i="2"/>
  <c r="U278" i="2"/>
  <c r="N278" i="2"/>
  <c r="P278" i="2" s="1"/>
  <c r="AE277" i="2"/>
  <c r="AD277" i="2"/>
  <c r="U277" i="2"/>
  <c r="N277" i="2"/>
  <c r="P277" i="2" s="1"/>
  <c r="AE276" i="2"/>
  <c r="AD276" i="2"/>
  <c r="U276" i="2"/>
  <c r="N276" i="2"/>
  <c r="AE275" i="2"/>
  <c r="AD275" i="2"/>
  <c r="U275" i="2"/>
  <c r="N275" i="2"/>
  <c r="P275" i="2" s="1"/>
  <c r="AE274" i="2"/>
  <c r="AD274" i="2"/>
  <c r="U274" i="2"/>
  <c r="N274" i="2"/>
  <c r="P274" i="2" s="1"/>
  <c r="AE273" i="2"/>
  <c r="AD273" i="2"/>
  <c r="U273" i="2"/>
  <c r="N273" i="2"/>
  <c r="AE272" i="2"/>
  <c r="AD272" i="2"/>
  <c r="U272" i="2"/>
  <c r="N272" i="2"/>
  <c r="P272" i="2" s="1"/>
  <c r="E273" i="4" s="1"/>
  <c r="AE271" i="2"/>
  <c r="AD271" i="2"/>
  <c r="U271" i="2"/>
  <c r="N271" i="2"/>
  <c r="P271" i="2" s="1"/>
  <c r="AE270" i="2"/>
  <c r="AD270" i="2"/>
  <c r="U270" i="2"/>
  <c r="N270" i="2"/>
  <c r="P270" i="2" s="1"/>
  <c r="AE269" i="2"/>
  <c r="AD269" i="2"/>
  <c r="U269" i="2"/>
  <c r="N269" i="2"/>
  <c r="P269" i="2" s="1"/>
  <c r="AE268" i="2"/>
  <c r="AD268" i="2"/>
  <c r="U268" i="2"/>
  <c r="N268" i="2"/>
  <c r="P268" i="2" s="1"/>
  <c r="AE267" i="2"/>
  <c r="AD267" i="2"/>
  <c r="U267" i="2"/>
  <c r="N267" i="2"/>
  <c r="AE266" i="2"/>
  <c r="AD266" i="2"/>
  <c r="U266" i="2"/>
  <c r="N266" i="2"/>
  <c r="P266" i="2" s="1"/>
  <c r="AB266" i="2" s="1"/>
  <c r="AC266" i="2" s="1"/>
  <c r="AE265" i="2"/>
  <c r="AD265" i="2"/>
  <c r="U265" i="2"/>
  <c r="N265" i="2"/>
  <c r="P265" i="2" s="1"/>
  <c r="AE264" i="2"/>
  <c r="AD264" i="2"/>
  <c r="U264" i="2"/>
  <c r="N264" i="2"/>
  <c r="AE263" i="2"/>
  <c r="AD263" i="2"/>
  <c r="U263" i="2"/>
  <c r="N263" i="2"/>
  <c r="P263" i="2" s="1"/>
  <c r="E264" i="4" s="1"/>
  <c r="AE262" i="2"/>
  <c r="AD262" i="2"/>
  <c r="U262" i="2"/>
  <c r="N262" i="2"/>
  <c r="P262" i="2" s="1"/>
  <c r="AE261" i="2"/>
  <c r="AD261" i="2"/>
  <c r="U261" i="2"/>
  <c r="N261" i="2"/>
  <c r="AE260" i="2"/>
  <c r="AD260" i="2"/>
  <c r="U260" i="2"/>
  <c r="N260" i="2"/>
  <c r="AE259" i="2"/>
  <c r="AD259" i="2"/>
  <c r="U259" i="2"/>
  <c r="N259" i="2"/>
  <c r="P259" i="2" s="1"/>
  <c r="AE258" i="2"/>
  <c r="AD258" i="2"/>
  <c r="U258" i="2"/>
  <c r="N258" i="2"/>
  <c r="AE257" i="2"/>
  <c r="AD257" i="2"/>
  <c r="U257" i="2"/>
  <c r="N257" i="2"/>
  <c r="P257" i="2" s="1"/>
  <c r="AB257" i="2" s="1"/>
  <c r="AC257" i="2" s="1"/>
  <c r="AE256" i="2"/>
  <c r="AD256" i="2"/>
  <c r="U256" i="2"/>
  <c r="N256" i="2"/>
  <c r="AE255" i="2"/>
  <c r="AD255" i="2"/>
  <c r="U255" i="2"/>
  <c r="N255" i="2"/>
  <c r="P255" i="2" s="1"/>
  <c r="AG255" i="2" s="1"/>
  <c r="AE254" i="2"/>
  <c r="AD254" i="2"/>
  <c r="U254" i="2"/>
  <c r="N254" i="2"/>
  <c r="P254" i="2" s="1"/>
  <c r="E255" i="4" s="1"/>
  <c r="AE253" i="2"/>
  <c r="AD253" i="2"/>
  <c r="U253" i="2"/>
  <c r="N253" i="2"/>
  <c r="P253" i="2" s="1"/>
  <c r="AE252" i="2"/>
  <c r="AD252" i="2"/>
  <c r="U252" i="2"/>
  <c r="N252" i="2"/>
  <c r="AE251" i="2"/>
  <c r="AD251" i="2"/>
  <c r="U251" i="2"/>
  <c r="N251" i="2"/>
  <c r="P251" i="2" s="1"/>
  <c r="AE250" i="2"/>
  <c r="AD250" i="2"/>
  <c r="U250" i="2"/>
  <c r="N250" i="2"/>
  <c r="P250" i="2" s="1"/>
  <c r="AE249" i="2"/>
  <c r="AD249" i="2"/>
  <c r="U249" i="2"/>
  <c r="N249" i="2"/>
  <c r="AE248" i="2"/>
  <c r="AD248" i="2"/>
  <c r="U248" i="2"/>
  <c r="N248" i="2"/>
  <c r="P248" i="2" s="1"/>
  <c r="AE247" i="2"/>
  <c r="AD247" i="2"/>
  <c r="U247" i="2"/>
  <c r="N247" i="2"/>
  <c r="AE246" i="2"/>
  <c r="AD246" i="2"/>
  <c r="U246" i="2"/>
  <c r="N246" i="2"/>
  <c r="P246" i="2" s="1"/>
  <c r="AE245" i="2"/>
  <c r="AD245" i="2"/>
  <c r="U245" i="2"/>
  <c r="N245" i="2"/>
  <c r="AE244" i="2"/>
  <c r="AD244" i="2"/>
  <c r="U244" i="2"/>
  <c r="N244" i="2"/>
  <c r="P244" i="2" s="1"/>
  <c r="AG244" i="2" s="1"/>
  <c r="V245" i="4" s="1"/>
  <c r="AE243" i="2"/>
  <c r="AD243" i="2"/>
  <c r="U243" i="2"/>
  <c r="N243" i="2"/>
  <c r="P243" i="2" s="1"/>
  <c r="AE242" i="2"/>
  <c r="AD242" i="2"/>
  <c r="U242" i="2"/>
  <c r="N242" i="2"/>
  <c r="AE241" i="2"/>
  <c r="AD241" i="2"/>
  <c r="U241" i="2"/>
  <c r="N241" i="2"/>
  <c r="P241" i="2" s="1"/>
  <c r="AE240" i="2"/>
  <c r="AD240" i="2"/>
  <c r="U240" i="2"/>
  <c r="N240" i="2"/>
  <c r="P240" i="2" s="1"/>
  <c r="AE239" i="2"/>
  <c r="AD239" i="2"/>
  <c r="U239" i="2"/>
  <c r="N239" i="2"/>
  <c r="P239" i="2" s="1"/>
  <c r="AE238" i="2"/>
  <c r="AD238" i="2"/>
  <c r="U238" i="2"/>
  <c r="N238" i="2"/>
  <c r="P238" i="2" s="1"/>
  <c r="AE237" i="2"/>
  <c r="AD237" i="2"/>
  <c r="U237" i="2"/>
  <c r="N237" i="2"/>
  <c r="P237" i="2" s="1"/>
  <c r="AE236" i="2"/>
  <c r="AD236" i="2"/>
  <c r="U236" i="2"/>
  <c r="N236" i="2"/>
  <c r="P236" i="2" s="1"/>
  <c r="AB236" i="2" s="1"/>
  <c r="AC236" i="2" s="1"/>
  <c r="AE235" i="2"/>
  <c r="AD235" i="2"/>
  <c r="U235" i="2"/>
  <c r="N235" i="2"/>
  <c r="P235" i="2" s="1"/>
  <c r="AG235" i="2" s="1"/>
  <c r="V236" i="4" s="1"/>
  <c r="AE234" i="2"/>
  <c r="AD234" i="2"/>
  <c r="U234" i="2"/>
  <c r="N234" i="2"/>
  <c r="P234" i="2" s="1"/>
  <c r="AE233" i="2"/>
  <c r="AD233" i="2"/>
  <c r="U233" i="2"/>
  <c r="N233" i="2"/>
  <c r="AE232" i="2"/>
  <c r="AD232" i="2"/>
  <c r="U232" i="2"/>
  <c r="N232" i="2"/>
  <c r="P232" i="2" s="1"/>
  <c r="Z232" i="2" s="1"/>
  <c r="AA232" i="2" s="1"/>
  <c r="H233" i="4" s="1"/>
  <c r="AE231" i="2"/>
  <c r="AD231" i="2"/>
  <c r="U231" i="2"/>
  <c r="N231" i="2"/>
  <c r="P231" i="2" s="1"/>
  <c r="AE230" i="2"/>
  <c r="AD230" i="2"/>
  <c r="U230" i="2"/>
  <c r="N230" i="2"/>
  <c r="P230" i="2" s="1"/>
  <c r="Z230" i="2" s="1"/>
  <c r="AA230" i="2" s="1"/>
  <c r="H231" i="4" s="1"/>
  <c r="AE229" i="2"/>
  <c r="AD229" i="2"/>
  <c r="U229" i="2"/>
  <c r="N229" i="2"/>
  <c r="P229" i="2" s="1"/>
  <c r="AE228" i="2"/>
  <c r="AD228" i="2"/>
  <c r="U228" i="2"/>
  <c r="N228" i="2"/>
  <c r="P228" i="2" s="1"/>
  <c r="E229" i="4" s="1"/>
  <c r="AE227" i="2"/>
  <c r="AD227" i="2"/>
  <c r="U227" i="2"/>
  <c r="N227" i="2"/>
  <c r="P227" i="2" s="1"/>
  <c r="AE226" i="2"/>
  <c r="AD226" i="2"/>
  <c r="U226" i="2"/>
  <c r="N226" i="2"/>
  <c r="P226" i="2" s="1"/>
  <c r="AE225" i="2"/>
  <c r="AD225" i="2"/>
  <c r="U225" i="2"/>
  <c r="N225" i="2"/>
  <c r="AE224" i="2"/>
  <c r="AD224" i="2"/>
  <c r="U224" i="2"/>
  <c r="N224" i="2"/>
  <c r="P224" i="2" s="1"/>
  <c r="AE223" i="2"/>
  <c r="AD223" i="2"/>
  <c r="U223" i="2"/>
  <c r="N223" i="2"/>
  <c r="P223" i="2" s="1"/>
  <c r="AB223" i="2" s="1"/>
  <c r="AC223" i="2" s="1"/>
  <c r="AE222" i="2"/>
  <c r="AD222" i="2"/>
  <c r="U222" i="2"/>
  <c r="N222" i="2"/>
  <c r="AE221" i="2"/>
  <c r="AD221" i="2"/>
  <c r="U221" i="2"/>
  <c r="N221" i="2"/>
  <c r="P221" i="2" s="1"/>
  <c r="AE220" i="2"/>
  <c r="AD220" i="2"/>
  <c r="U220" i="2"/>
  <c r="N220" i="2"/>
  <c r="P220" i="2" s="1"/>
  <c r="Z220" i="2" s="1"/>
  <c r="AA220" i="2" s="1"/>
  <c r="H221" i="4" s="1"/>
  <c r="AE219" i="2"/>
  <c r="AD219" i="2"/>
  <c r="U219" i="2"/>
  <c r="N219" i="2"/>
  <c r="P219" i="2" s="1"/>
  <c r="AE218" i="2"/>
  <c r="AD218" i="2"/>
  <c r="U218" i="2"/>
  <c r="N218" i="2"/>
  <c r="P218" i="2" s="1"/>
  <c r="AE217" i="2"/>
  <c r="AD217" i="2"/>
  <c r="U217" i="2"/>
  <c r="N217" i="2"/>
  <c r="P217" i="2" s="1"/>
  <c r="AG217" i="2" s="1"/>
  <c r="AE216" i="2"/>
  <c r="AD216" i="2"/>
  <c r="U216" i="2"/>
  <c r="N216" i="2"/>
  <c r="P216" i="2" s="1"/>
  <c r="AE215" i="2"/>
  <c r="AD215" i="2"/>
  <c r="U215" i="2"/>
  <c r="N215" i="2"/>
  <c r="P215" i="2" s="1"/>
  <c r="AE214" i="2"/>
  <c r="AD214" i="2"/>
  <c r="U214" i="2"/>
  <c r="N214" i="2"/>
  <c r="P214" i="2" s="1"/>
  <c r="AE213" i="2"/>
  <c r="AD213" i="2"/>
  <c r="U213" i="2"/>
  <c r="N213" i="2"/>
  <c r="P213" i="2" s="1"/>
  <c r="AE212" i="2"/>
  <c r="AD212" i="2"/>
  <c r="U212" i="2"/>
  <c r="N212" i="2"/>
  <c r="P212" i="2" s="1"/>
  <c r="E213" i="4" s="1"/>
  <c r="AE211" i="2"/>
  <c r="AD211" i="2"/>
  <c r="U211" i="2"/>
  <c r="N211" i="2"/>
  <c r="P211" i="2" s="1"/>
  <c r="AE210" i="2"/>
  <c r="AD210" i="2"/>
  <c r="U210" i="2"/>
  <c r="N210" i="2"/>
  <c r="P210" i="2" s="1"/>
  <c r="AE209" i="2"/>
  <c r="AD209" i="2"/>
  <c r="U209" i="2"/>
  <c r="N209" i="2"/>
  <c r="AE208" i="2"/>
  <c r="AD208" i="2"/>
  <c r="U208" i="2"/>
  <c r="N208" i="2"/>
  <c r="P208" i="2" s="1"/>
  <c r="AE207" i="2"/>
  <c r="AD207" i="2"/>
  <c r="U207" i="2"/>
  <c r="N207" i="2"/>
  <c r="AE206" i="2"/>
  <c r="AD206" i="2"/>
  <c r="U206" i="2"/>
  <c r="N206" i="2"/>
  <c r="P206" i="2" s="1"/>
  <c r="AG206" i="2" s="1"/>
  <c r="V207" i="4" s="1"/>
  <c r="AE205" i="2"/>
  <c r="AD205" i="2"/>
  <c r="U205" i="2"/>
  <c r="N205" i="2"/>
  <c r="P205" i="2" s="1"/>
  <c r="AE204" i="2"/>
  <c r="AD204" i="2"/>
  <c r="U204" i="2"/>
  <c r="N204" i="2"/>
  <c r="P204" i="2" s="1"/>
  <c r="AG204" i="2" s="1"/>
  <c r="V205" i="4" s="1"/>
  <c r="AE203" i="2"/>
  <c r="AD203" i="2"/>
  <c r="U203" i="2"/>
  <c r="N203" i="2"/>
  <c r="P203" i="2" s="1"/>
  <c r="AE202" i="2"/>
  <c r="AD202" i="2"/>
  <c r="U202" i="2"/>
  <c r="N202" i="2"/>
  <c r="AE201" i="2"/>
  <c r="AD201" i="2"/>
  <c r="U201" i="2"/>
  <c r="N201" i="2"/>
  <c r="P201" i="2" s="1"/>
  <c r="AE200" i="2"/>
  <c r="AD200" i="2"/>
  <c r="U200" i="2"/>
  <c r="N200" i="2"/>
  <c r="AE199" i="2"/>
  <c r="AD199" i="2"/>
  <c r="U199" i="2"/>
  <c r="N199" i="2"/>
  <c r="P199" i="2" s="1"/>
  <c r="AE198" i="2"/>
  <c r="AD198" i="2"/>
  <c r="U198" i="2"/>
  <c r="N198" i="2"/>
  <c r="P198" i="2" s="1"/>
  <c r="AB198" i="2" s="1"/>
  <c r="AC198" i="2" s="1"/>
  <c r="AE197" i="2"/>
  <c r="AD197" i="2"/>
  <c r="U197" i="2"/>
  <c r="N197" i="2"/>
  <c r="P197" i="2" s="1"/>
  <c r="AB197" i="2" s="1"/>
  <c r="AC197" i="2" s="1"/>
  <c r="AE196" i="2"/>
  <c r="AD196" i="2"/>
  <c r="U196" i="2"/>
  <c r="N196" i="2"/>
  <c r="P196" i="2" s="1"/>
  <c r="AE195" i="2"/>
  <c r="AD195" i="2"/>
  <c r="U195" i="2"/>
  <c r="N195" i="2"/>
  <c r="AE194" i="2"/>
  <c r="AD194" i="2"/>
  <c r="U194" i="2"/>
  <c r="N194" i="2"/>
  <c r="P194" i="2" s="1"/>
  <c r="AE193" i="2"/>
  <c r="AD193" i="2"/>
  <c r="U193" i="2"/>
  <c r="N193" i="2"/>
  <c r="P193" i="2" s="1"/>
  <c r="AE192" i="2"/>
  <c r="AD192" i="2"/>
  <c r="U192" i="2"/>
  <c r="N192" i="2"/>
  <c r="P192" i="2" s="1"/>
  <c r="AE191" i="2"/>
  <c r="AD191" i="2"/>
  <c r="U191" i="2"/>
  <c r="N191" i="2"/>
  <c r="P191" i="2" s="1"/>
  <c r="AE190" i="2"/>
  <c r="AD190" i="2"/>
  <c r="U190" i="2"/>
  <c r="N190" i="2"/>
  <c r="P190" i="2" s="1"/>
  <c r="AE189" i="2"/>
  <c r="AD189" i="2"/>
  <c r="U189" i="2"/>
  <c r="N189" i="2"/>
  <c r="P189" i="2" s="1"/>
  <c r="AE188" i="2"/>
  <c r="AD188" i="2"/>
  <c r="U188" i="2"/>
  <c r="N188" i="2"/>
  <c r="P188" i="2" s="1"/>
  <c r="E189" i="4" s="1"/>
  <c r="AE187" i="2"/>
  <c r="AD187" i="2"/>
  <c r="U187" i="2"/>
  <c r="N187" i="2"/>
  <c r="AE186" i="2"/>
  <c r="AD186" i="2"/>
  <c r="U186" i="2"/>
  <c r="N186" i="2"/>
  <c r="P186" i="2" s="1"/>
  <c r="AB186" i="2" s="1"/>
  <c r="AC186" i="2" s="1"/>
  <c r="AE185" i="2"/>
  <c r="AD185" i="2"/>
  <c r="U185" i="2"/>
  <c r="N185" i="2"/>
  <c r="AE184" i="2"/>
  <c r="AD184" i="2"/>
  <c r="U184" i="2"/>
  <c r="N184" i="2"/>
  <c r="AE183" i="2"/>
  <c r="AD183" i="2"/>
  <c r="U183" i="2"/>
  <c r="N183" i="2"/>
  <c r="P183" i="2" s="1"/>
  <c r="AE182" i="2"/>
  <c r="AD182" i="2"/>
  <c r="U182" i="2"/>
  <c r="N182" i="2"/>
  <c r="AE181" i="2"/>
  <c r="AD181" i="2"/>
  <c r="U181" i="2"/>
  <c r="N181" i="2"/>
  <c r="P181" i="2" s="1"/>
  <c r="AE180" i="2"/>
  <c r="AD180" i="2"/>
  <c r="U180" i="2"/>
  <c r="N180" i="2"/>
  <c r="AE179" i="2"/>
  <c r="AD179" i="2"/>
  <c r="U179" i="2"/>
  <c r="N179" i="2"/>
  <c r="P179" i="2" s="1"/>
  <c r="AE178" i="2"/>
  <c r="AD178" i="2"/>
  <c r="U178" i="2"/>
  <c r="N178" i="2"/>
  <c r="AE177" i="2"/>
  <c r="AD177" i="2"/>
  <c r="U177" i="2"/>
  <c r="N177" i="2"/>
  <c r="P177" i="2" s="1"/>
  <c r="E178" i="4" s="1"/>
  <c r="AE176" i="2"/>
  <c r="AD176" i="2"/>
  <c r="U176" i="2"/>
  <c r="N176" i="2"/>
  <c r="P176" i="2" s="1"/>
  <c r="AB176" i="2" s="1"/>
  <c r="AC176" i="2" s="1"/>
  <c r="AE175" i="2"/>
  <c r="AD175" i="2"/>
  <c r="U175" i="2"/>
  <c r="N175" i="2"/>
  <c r="P175" i="2" s="1"/>
  <c r="AE174" i="2"/>
  <c r="AD174" i="2"/>
  <c r="U174" i="2"/>
  <c r="N174" i="2"/>
  <c r="AE173" i="2"/>
  <c r="AD173" i="2"/>
  <c r="U173" i="2"/>
  <c r="N173" i="2"/>
  <c r="P173" i="2" s="1"/>
  <c r="AE172" i="2"/>
  <c r="AD172" i="2"/>
  <c r="U172" i="2"/>
  <c r="N172" i="2"/>
  <c r="P172" i="2" s="1"/>
  <c r="AE171" i="2"/>
  <c r="AD171" i="2"/>
  <c r="U171" i="2"/>
  <c r="N171" i="2"/>
  <c r="P171" i="2" s="1"/>
  <c r="AG171" i="2" s="1"/>
  <c r="V172" i="4" s="1"/>
  <c r="AE170" i="2"/>
  <c r="AD170" i="2"/>
  <c r="U170" i="2"/>
  <c r="N170" i="2"/>
  <c r="AE169" i="2"/>
  <c r="AD169" i="2"/>
  <c r="U169" i="2"/>
  <c r="N169" i="2"/>
  <c r="P169" i="2" s="1"/>
  <c r="AG169" i="2" s="1"/>
  <c r="AE168" i="2"/>
  <c r="AD168" i="2"/>
  <c r="U168" i="2"/>
  <c r="N168" i="2"/>
  <c r="P168" i="2" s="1"/>
  <c r="AE167" i="2"/>
  <c r="AD167" i="2"/>
  <c r="U167" i="2"/>
  <c r="N167" i="2"/>
  <c r="AE166" i="2"/>
  <c r="AD166" i="2"/>
  <c r="U166" i="2"/>
  <c r="N166" i="2"/>
  <c r="P166" i="2" s="1"/>
  <c r="AE165" i="2"/>
  <c r="AD165" i="2"/>
  <c r="U165" i="2"/>
  <c r="N165" i="2"/>
  <c r="P165" i="2" s="1"/>
  <c r="AE164" i="2"/>
  <c r="AD164" i="2"/>
  <c r="U164" i="2"/>
  <c r="N164" i="2"/>
  <c r="P164" i="2" s="1"/>
  <c r="AE163" i="2"/>
  <c r="AD163" i="2"/>
  <c r="U163" i="2"/>
  <c r="N163" i="2"/>
  <c r="AE162" i="2"/>
  <c r="AD162" i="2"/>
  <c r="U162" i="2"/>
  <c r="N162" i="2"/>
  <c r="P162" i="2" s="1"/>
  <c r="E163" i="4" s="1"/>
  <c r="AE161" i="2"/>
  <c r="AD161" i="2"/>
  <c r="U161" i="2"/>
  <c r="N161" i="2"/>
  <c r="AE160" i="2"/>
  <c r="AD160" i="2"/>
  <c r="U160" i="2"/>
  <c r="N160" i="2"/>
  <c r="P160" i="2" s="1"/>
  <c r="AG160" i="2" s="1"/>
  <c r="V161" i="4" s="1"/>
  <c r="AE159" i="2"/>
  <c r="AD159" i="2"/>
  <c r="U159" i="2"/>
  <c r="N159" i="2"/>
  <c r="P159" i="2" s="1"/>
  <c r="AE158" i="2"/>
  <c r="AD158" i="2"/>
  <c r="U158" i="2"/>
  <c r="N158" i="2"/>
  <c r="P158" i="2" s="1"/>
  <c r="Z158" i="2" s="1"/>
  <c r="AA158" i="2" s="1"/>
  <c r="H159" i="4" s="1"/>
  <c r="AE157" i="2"/>
  <c r="AD157" i="2"/>
  <c r="U157" i="2"/>
  <c r="N157" i="2"/>
  <c r="P157" i="2" s="1"/>
  <c r="AE156" i="2"/>
  <c r="AD156" i="2"/>
  <c r="U156" i="2"/>
  <c r="N156" i="2"/>
  <c r="AE155" i="2"/>
  <c r="AD155" i="2"/>
  <c r="U155" i="2"/>
  <c r="N155" i="2"/>
  <c r="P155" i="2" s="1"/>
  <c r="E156" i="4" s="1"/>
  <c r="AE154" i="2"/>
  <c r="AD154" i="2"/>
  <c r="U154" i="2"/>
  <c r="N154" i="2"/>
  <c r="AE153" i="2"/>
  <c r="AD153" i="2"/>
  <c r="U153" i="2"/>
  <c r="N153" i="2"/>
  <c r="P153" i="2" s="1"/>
  <c r="AG153" i="2" s="1"/>
  <c r="V154" i="4" s="1"/>
  <c r="AE152" i="2"/>
  <c r="AD152" i="2"/>
  <c r="U152" i="2"/>
  <c r="N152" i="2"/>
  <c r="AE151" i="2"/>
  <c r="AD151" i="2"/>
  <c r="U151" i="2"/>
  <c r="N151" i="2"/>
  <c r="P151" i="2" s="1"/>
  <c r="AG151" i="2" s="1"/>
  <c r="V152" i="4" s="1"/>
  <c r="AE150" i="2"/>
  <c r="AD150" i="2"/>
  <c r="U150" i="2"/>
  <c r="N150" i="2"/>
  <c r="P150" i="2" s="1"/>
  <c r="AE149" i="2"/>
  <c r="AD149" i="2"/>
  <c r="U149" i="2"/>
  <c r="N149" i="2"/>
  <c r="P149" i="2" s="1"/>
  <c r="AE148" i="2"/>
  <c r="AD148" i="2"/>
  <c r="U148" i="2"/>
  <c r="N148" i="2"/>
  <c r="P148" i="2" s="1"/>
  <c r="E149" i="4" s="1"/>
  <c r="AE147" i="2"/>
  <c r="AD147" i="2"/>
  <c r="U147" i="2"/>
  <c r="N147" i="2"/>
  <c r="P147" i="2" s="1"/>
  <c r="AE146" i="2"/>
  <c r="AD146" i="2"/>
  <c r="U146" i="2"/>
  <c r="N146" i="2"/>
  <c r="P146" i="2" s="1"/>
  <c r="AE145" i="2"/>
  <c r="AD145" i="2"/>
  <c r="U145" i="2"/>
  <c r="N145" i="2"/>
  <c r="P145" i="2" s="1"/>
  <c r="AE144" i="2"/>
  <c r="AD144" i="2"/>
  <c r="U144" i="2"/>
  <c r="N144" i="2"/>
  <c r="P144" i="2" s="1"/>
  <c r="AE143" i="2"/>
  <c r="AD143" i="2"/>
  <c r="U143" i="2"/>
  <c r="N143" i="2"/>
  <c r="AE142" i="2"/>
  <c r="AD142" i="2"/>
  <c r="U142" i="2"/>
  <c r="N142" i="2"/>
  <c r="P142" i="2" s="1"/>
  <c r="AE141" i="2"/>
  <c r="AD141" i="2"/>
  <c r="U141" i="2"/>
  <c r="N141" i="2"/>
  <c r="AE140" i="2"/>
  <c r="AD140" i="2"/>
  <c r="U140" i="2"/>
  <c r="N140" i="2"/>
  <c r="P140" i="2" s="1"/>
  <c r="AE139" i="2"/>
  <c r="AD139" i="2"/>
  <c r="U139" i="2"/>
  <c r="N139" i="2"/>
  <c r="P139" i="2" s="1"/>
  <c r="AB139" i="2" s="1"/>
  <c r="AC139" i="2" s="1"/>
  <c r="AE138" i="2"/>
  <c r="AD138" i="2"/>
  <c r="U138" i="2"/>
  <c r="N138" i="2"/>
  <c r="P138" i="2" s="1"/>
  <c r="AG138" i="2" s="1"/>
  <c r="AE137" i="2"/>
  <c r="AD137" i="2"/>
  <c r="U137" i="2"/>
  <c r="N137" i="2"/>
  <c r="P137" i="2" s="1"/>
  <c r="AE136" i="2"/>
  <c r="AD136" i="2"/>
  <c r="U136" i="2"/>
  <c r="N136" i="2"/>
  <c r="AE135" i="2"/>
  <c r="AD135" i="2"/>
  <c r="U135" i="2"/>
  <c r="N135" i="2"/>
  <c r="P135" i="2" s="1"/>
  <c r="E136" i="4" s="1"/>
  <c r="AE134" i="2"/>
  <c r="AD134" i="2"/>
  <c r="U134" i="2"/>
  <c r="N134" i="2"/>
  <c r="AE133" i="2"/>
  <c r="AD133" i="2"/>
  <c r="U133" i="2"/>
  <c r="N133" i="2"/>
  <c r="P133" i="2" s="1"/>
  <c r="Z133" i="2" s="1"/>
  <c r="AA133" i="2" s="1"/>
  <c r="H134" i="4" s="1"/>
  <c r="AE132" i="2"/>
  <c r="AD132" i="2"/>
  <c r="U132" i="2"/>
  <c r="N132" i="2"/>
  <c r="AE131" i="2"/>
  <c r="AD131" i="2"/>
  <c r="U131" i="2"/>
  <c r="N131" i="2"/>
  <c r="P131" i="2" s="1"/>
  <c r="AG131" i="2" s="1"/>
  <c r="V132" i="4" s="1"/>
  <c r="AE130" i="2"/>
  <c r="AD130" i="2"/>
  <c r="U130" i="2"/>
  <c r="N130" i="2"/>
  <c r="AE129" i="2"/>
  <c r="AD129" i="2"/>
  <c r="U129" i="2"/>
  <c r="N129" i="2"/>
  <c r="P129" i="2" s="1"/>
  <c r="AG129" i="2" s="1"/>
  <c r="V130" i="4" s="1"/>
  <c r="AE128" i="2"/>
  <c r="AD128" i="2"/>
  <c r="U128" i="2"/>
  <c r="N128" i="2"/>
  <c r="P128" i="2" s="1"/>
  <c r="AE127" i="2"/>
  <c r="AD127" i="2"/>
  <c r="U127" i="2"/>
  <c r="N127" i="2"/>
  <c r="P127" i="2" s="1"/>
  <c r="Z127" i="2" s="1"/>
  <c r="AA127" i="2" s="1"/>
  <c r="H128" i="4" s="1"/>
  <c r="AE126" i="2"/>
  <c r="AD126" i="2"/>
  <c r="U126" i="2"/>
  <c r="N126" i="2"/>
  <c r="P126" i="2" s="1"/>
  <c r="AE125" i="2"/>
  <c r="AD125" i="2"/>
  <c r="U125" i="2"/>
  <c r="N125" i="2"/>
  <c r="AE124" i="2"/>
  <c r="AD124" i="2"/>
  <c r="U124" i="2"/>
  <c r="N124" i="2"/>
  <c r="P124" i="2" s="1"/>
  <c r="AE123" i="2"/>
  <c r="AD123" i="2"/>
  <c r="U123" i="2"/>
  <c r="N123" i="2"/>
  <c r="AE122" i="2"/>
  <c r="AD122" i="2"/>
  <c r="U122" i="2"/>
  <c r="N122" i="2"/>
  <c r="P122" i="2" s="1"/>
  <c r="AE121" i="2"/>
  <c r="AD121" i="2"/>
  <c r="U121" i="2"/>
  <c r="N121" i="2"/>
  <c r="AE120" i="2"/>
  <c r="AD120" i="2"/>
  <c r="U120" i="2"/>
  <c r="N120" i="2"/>
  <c r="P120" i="2" s="1"/>
  <c r="AE119" i="2"/>
  <c r="AD119" i="2"/>
  <c r="U119" i="2"/>
  <c r="N119" i="2"/>
  <c r="AE118" i="2"/>
  <c r="AD118" i="2"/>
  <c r="U118" i="2"/>
  <c r="N118" i="2"/>
  <c r="P118" i="2" s="1"/>
  <c r="E119" i="4" s="1"/>
  <c r="AE117" i="2"/>
  <c r="AD117" i="2"/>
  <c r="U117" i="2"/>
  <c r="N117" i="2"/>
  <c r="P117" i="2" s="1"/>
  <c r="Z117" i="2" s="1"/>
  <c r="AA117" i="2" s="1"/>
  <c r="H118" i="4" s="1"/>
  <c r="AE116" i="2"/>
  <c r="AD116" i="2"/>
  <c r="U116" i="2"/>
  <c r="N116" i="2"/>
  <c r="P116" i="2" s="1"/>
  <c r="AE115" i="2"/>
  <c r="AD115" i="2"/>
  <c r="U115" i="2"/>
  <c r="N115" i="2"/>
  <c r="P115" i="2" s="1"/>
  <c r="AE114" i="2"/>
  <c r="AD114" i="2"/>
  <c r="U114" i="2"/>
  <c r="N114" i="2"/>
  <c r="AE113" i="2"/>
  <c r="AD113" i="2"/>
  <c r="U113" i="2"/>
  <c r="N113" i="2"/>
  <c r="P113" i="2" s="1"/>
  <c r="AB113" i="2" s="1"/>
  <c r="AC113" i="2" s="1"/>
  <c r="AE112" i="2"/>
  <c r="AD112" i="2"/>
  <c r="U112" i="2"/>
  <c r="N112" i="2"/>
  <c r="P112" i="2" s="1"/>
  <c r="AE111" i="2"/>
  <c r="AD111" i="2"/>
  <c r="U111" i="2"/>
  <c r="N111" i="2"/>
  <c r="P111" i="2" s="1"/>
  <c r="AE110" i="2"/>
  <c r="AD110" i="2"/>
  <c r="U110" i="2"/>
  <c r="N110" i="2"/>
  <c r="P110" i="2" s="1"/>
  <c r="AB110" i="2" s="1"/>
  <c r="AC110" i="2" s="1"/>
  <c r="AE109" i="2"/>
  <c r="AD109" i="2"/>
  <c r="U109" i="2"/>
  <c r="N109" i="2"/>
  <c r="AE108" i="2"/>
  <c r="AD108" i="2"/>
  <c r="U108" i="2"/>
  <c r="N108" i="2"/>
  <c r="P108" i="2" s="1"/>
  <c r="AE107" i="2"/>
  <c r="AD107" i="2"/>
  <c r="U107" i="2"/>
  <c r="N107" i="2"/>
  <c r="P107" i="2" s="1"/>
  <c r="AE106" i="2"/>
  <c r="AD106" i="2"/>
  <c r="U106" i="2"/>
  <c r="N106" i="2"/>
  <c r="P106" i="2" s="1"/>
  <c r="E107" i="4" s="1"/>
  <c r="AE105" i="2"/>
  <c r="AD105" i="2"/>
  <c r="U105" i="2"/>
  <c r="N105" i="2"/>
  <c r="P105" i="2" s="1"/>
  <c r="AE104" i="2"/>
  <c r="AD104" i="2"/>
  <c r="U104" i="2"/>
  <c r="N104" i="2"/>
  <c r="P104" i="2" s="1"/>
  <c r="E105" i="4" s="1"/>
  <c r="AE103" i="2"/>
  <c r="AD103" i="2"/>
  <c r="U103" i="2"/>
  <c r="N103" i="2"/>
  <c r="P103" i="2" s="1"/>
  <c r="AB103" i="2" s="1"/>
  <c r="AC103" i="2" s="1"/>
  <c r="AE102" i="2"/>
  <c r="AD102" i="2"/>
  <c r="U102" i="2"/>
  <c r="N102" i="2"/>
  <c r="P102" i="2" s="1"/>
  <c r="AB102" i="2" s="1"/>
  <c r="AC102" i="2" s="1"/>
  <c r="AE101" i="2"/>
  <c r="AD101" i="2"/>
  <c r="U101" i="2"/>
  <c r="N101" i="2"/>
  <c r="P101" i="2" s="1"/>
  <c r="E102" i="4" s="1"/>
  <c r="AE100" i="2"/>
  <c r="AD100" i="2"/>
  <c r="U100" i="2"/>
  <c r="N100" i="2"/>
  <c r="P100" i="2" s="1"/>
  <c r="AE99" i="2"/>
  <c r="AD99" i="2"/>
  <c r="U99" i="2"/>
  <c r="N99" i="2"/>
  <c r="P99" i="2" s="1"/>
  <c r="AG99" i="2" s="1"/>
  <c r="AE98" i="2"/>
  <c r="AD98" i="2"/>
  <c r="U98" i="2"/>
  <c r="N98" i="2"/>
  <c r="AE97" i="2"/>
  <c r="AD97" i="2"/>
  <c r="U97" i="2"/>
  <c r="N97" i="2"/>
  <c r="P97" i="2" s="1"/>
  <c r="AG97" i="2" s="1"/>
  <c r="AE96" i="2"/>
  <c r="AD96" i="2"/>
  <c r="U96" i="2"/>
  <c r="N96" i="2"/>
  <c r="P96" i="2" s="1"/>
  <c r="AE95" i="2"/>
  <c r="AD95" i="2"/>
  <c r="U95" i="2"/>
  <c r="N95" i="2"/>
  <c r="P95" i="2" s="1"/>
  <c r="E96" i="4" s="1"/>
  <c r="AE94" i="2"/>
  <c r="AD94" i="2"/>
  <c r="U94" i="2"/>
  <c r="N94" i="2"/>
  <c r="P94" i="2" s="1"/>
  <c r="AE93" i="2"/>
  <c r="AD93" i="2"/>
  <c r="U93" i="2"/>
  <c r="N93" i="2"/>
  <c r="P93" i="2" s="1"/>
  <c r="AG93" i="2" s="1"/>
  <c r="V94" i="4" s="1"/>
  <c r="AE92" i="2"/>
  <c r="AD92" i="2"/>
  <c r="U92" i="2"/>
  <c r="N92" i="2"/>
  <c r="P92" i="2" s="1"/>
  <c r="AE91" i="2"/>
  <c r="AD91" i="2"/>
  <c r="U91" i="2"/>
  <c r="N91" i="2"/>
  <c r="P91" i="2" s="1"/>
  <c r="AG91" i="2" s="1"/>
  <c r="V92" i="4" s="1"/>
  <c r="AE90" i="2"/>
  <c r="AD90" i="2"/>
  <c r="U90" i="2"/>
  <c r="N90" i="2"/>
  <c r="AE89" i="2"/>
  <c r="AD89" i="2"/>
  <c r="U89" i="2"/>
  <c r="N89" i="2"/>
  <c r="P89" i="2" s="1"/>
  <c r="AG89" i="2" s="1"/>
  <c r="V90" i="4" s="1"/>
  <c r="AE88" i="2"/>
  <c r="AD88" i="2"/>
  <c r="U88" i="2"/>
  <c r="N88" i="2"/>
  <c r="P88" i="2" s="1"/>
  <c r="AE87" i="2"/>
  <c r="AD87" i="2"/>
  <c r="U87" i="2"/>
  <c r="N87" i="2"/>
  <c r="P87" i="2" s="1"/>
  <c r="Z87" i="2" s="1"/>
  <c r="AA87" i="2" s="1"/>
  <c r="H88" i="4" s="1"/>
  <c r="AE86" i="2"/>
  <c r="AD86" i="2"/>
  <c r="U86" i="2"/>
  <c r="N86" i="2"/>
  <c r="P86" i="2" s="1"/>
  <c r="AE85" i="2"/>
  <c r="AD85" i="2"/>
  <c r="U85" i="2"/>
  <c r="N85" i="2"/>
  <c r="P85" i="2" s="1"/>
  <c r="AE84" i="2"/>
  <c r="AD84" i="2"/>
  <c r="U84" i="2"/>
  <c r="N84" i="2"/>
  <c r="P84" i="2" s="1"/>
  <c r="AE83" i="2"/>
  <c r="AD83" i="2"/>
  <c r="U83" i="2"/>
  <c r="N83" i="2"/>
  <c r="P83" i="2" s="1"/>
  <c r="AE82" i="2"/>
  <c r="AD82" i="2"/>
  <c r="U82" i="2"/>
  <c r="N82" i="2"/>
  <c r="P82" i="2" s="1"/>
  <c r="AE81" i="2"/>
  <c r="AD81" i="2"/>
  <c r="U81" i="2"/>
  <c r="N81" i="2"/>
  <c r="P81" i="2" s="1"/>
  <c r="AE80" i="2"/>
  <c r="AD80" i="2"/>
  <c r="U80" i="2"/>
  <c r="N80" i="2"/>
  <c r="AE79" i="2"/>
  <c r="AD79" i="2"/>
  <c r="U79" i="2"/>
  <c r="N79" i="2"/>
  <c r="P79" i="2" s="1"/>
  <c r="AE78" i="2"/>
  <c r="AD78" i="2"/>
  <c r="U78" i="2"/>
  <c r="N78" i="2"/>
  <c r="AE77" i="2"/>
  <c r="AD77" i="2"/>
  <c r="U77" i="2"/>
  <c r="N77" i="2"/>
  <c r="P77" i="2" s="1"/>
  <c r="E78" i="4" s="1"/>
  <c r="AE76" i="2"/>
  <c r="AD76" i="2"/>
  <c r="U76" i="2"/>
  <c r="N76" i="2"/>
  <c r="P76" i="2" s="1"/>
  <c r="Z76" i="2" s="1"/>
  <c r="AA76" i="2" s="1"/>
  <c r="H77" i="4" s="1"/>
  <c r="AE75" i="2"/>
  <c r="AD75" i="2"/>
  <c r="U75" i="2"/>
  <c r="N75" i="2"/>
  <c r="P75" i="2" s="1"/>
  <c r="AB75" i="2" s="1"/>
  <c r="AC75" i="2" s="1"/>
  <c r="AE74" i="2"/>
  <c r="AD74" i="2"/>
  <c r="U74" i="2"/>
  <c r="N74" i="2"/>
  <c r="P74" i="2" s="1"/>
  <c r="E75" i="4" s="1"/>
  <c r="AE73" i="2"/>
  <c r="AD73" i="2"/>
  <c r="U73" i="2"/>
  <c r="N73" i="2"/>
  <c r="P73" i="2" s="1"/>
  <c r="AE72" i="2"/>
  <c r="AD72" i="2"/>
  <c r="U72" i="2"/>
  <c r="N72" i="2"/>
  <c r="AE71" i="2"/>
  <c r="AD71" i="2"/>
  <c r="U71" i="2"/>
  <c r="N71" i="2"/>
  <c r="AE70" i="2"/>
  <c r="AD70" i="2"/>
  <c r="U70" i="2"/>
  <c r="N70" i="2"/>
  <c r="P70" i="2" s="1"/>
  <c r="AE69" i="2"/>
  <c r="AD69" i="2"/>
  <c r="U69" i="2"/>
  <c r="N69" i="2"/>
  <c r="AE68" i="2"/>
  <c r="AD68" i="2"/>
  <c r="U68" i="2"/>
  <c r="N68" i="2"/>
  <c r="P68" i="2" s="1"/>
  <c r="AG68" i="2" s="1"/>
  <c r="V69" i="4" s="1"/>
  <c r="AE67" i="2"/>
  <c r="AD67" i="2"/>
  <c r="U67" i="2"/>
  <c r="N67" i="2"/>
  <c r="AE66" i="2"/>
  <c r="AD66" i="2"/>
  <c r="U66" i="2"/>
  <c r="N66" i="2"/>
  <c r="P66" i="2" s="1"/>
  <c r="AE65" i="2"/>
  <c r="AD65" i="2"/>
  <c r="U65" i="2"/>
  <c r="N65" i="2"/>
  <c r="AE64" i="2"/>
  <c r="AD64" i="2"/>
  <c r="U64" i="2"/>
  <c r="N64" i="2"/>
  <c r="P64" i="2" s="1"/>
  <c r="AE63" i="2"/>
  <c r="AD63" i="2"/>
  <c r="U63" i="2"/>
  <c r="N63" i="2"/>
  <c r="P63" i="2" s="1"/>
  <c r="AB63" i="2" s="1"/>
  <c r="AC63" i="2" s="1"/>
  <c r="AE62" i="2"/>
  <c r="AD62" i="2"/>
  <c r="U62" i="2"/>
  <c r="N62" i="2"/>
  <c r="AE61" i="2"/>
  <c r="AD61" i="2"/>
  <c r="U61" i="2"/>
  <c r="N61" i="2"/>
  <c r="P61" i="2" s="1"/>
  <c r="AE60" i="2"/>
  <c r="AD60" i="2"/>
  <c r="U60" i="2"/>
  <c r="N60" i="2"/>
  <c r="P60" i="2" s="1"/>
  <c r="AG60" i="2" s="1"/>
  <c r="V61" i="4" s="1"/>
  <c r="AE59" i="2"/>
  <c r="AD59" i="2"/>
  <c r="U59" i="2"/>
  <c r="N59" i="2"/>
  <c r="AE58" i="2"/>
  <c r="AD58" i="2"/>
  <c r="U58" i="2"/>
  <c r="N58" i="2"/>
  <c r="P58" i="2" s="1"/>
  <c r="AE57" i="2"/>
  <c r="AD57" i="2"/>
  <c r="U57" i="2"/>
  <c r="N57" i="2"/>
  <c r="AE56" i="2"/>
  <c r="AD56" i="2"/>
  <c r="U56" i="2"/>
  <c r="N56" i="2"/>
  <c r="P56" i="2" s="1"/>
  <c r="AE55" i="2"/>
  <c r="AD55" i="2"/>
  <c r="U55" i="2"/>
  <c r="N55" i="2"/>
  <c r="P55" i="2" s="1"/>
  <c r="E56" i="4" s="1"/>
  <c r="AE54" i="2"/>
  <c r="AD54" i="2"/>
  <c r="U54" i="2"/>
  <c r="N54" i="2"/>
  <c r="P54" i="2" s="1"/>
  <c r="E55" i="4" s="1"/>
  <c r="AE53" i="2"/>
  <c r="AD53" i="2"/>
  <c r="U53" i="2"/>
  <c r="N53" i="2"/>
  <c r="P53" i="2" s="1"/>
  <c r="AB53" i="2" s="1"/>
  <c r="AC53" i="2" s="1"/>
  <c r="AE52" i="2"/>
  <c r="AD52" i="2"/>
  <c r="U52" i="2"/>
  <c r="N52" i="2"/>
  <c r="P52" i="2" s="1"/>
  <c r="AE51" i="2"/>
  <c r="AD51" i="2"/>
  <c r="U51" i="2"/>
  <c r="N51" i="2"/>
  <c r="P51" i="2" s="1"/>
  <c r="AE50" i="2"/>
  <c r="AD50" i="2"/>
  <c r="U50" i="2"/>
  <c r="N50" i="2"/>
  <c r="AE49" i="2"/>
  <c r="AD49" i="2"/>
  <c r="U49" i="2"/>
  <c r="N49" i="2"/>
  <c r="P49" i="2" s="1"/>
  <c r="AE48" i="2"/>
  <c r="AD48" i="2"/>
  <c r="U48" i="2"/>
  <c r="N48" i="2"/>
  <c r="P48" i="2" s="1"/>
  <c r="Z48" i="2" s="1"/>
  <c r="AA48" i="2" s="1"/>
  <c r="H49" i="4" s="1"/>
  <c r="AE47" i="2"/>
  <c r="AD47" i="2"/>
  <c r="U47" i="2"/>
  <c r="N47" i="2"/>
  <c r="P47" i="2" s="1"/>
  <c r="AE46" i="2"/>
  <c r="AD46" i="2"/>
  <c r="U46" i="2"/>
  <c r="N46" i="2"/>
  <c r="P46" i="2" s="1"/>
  <c r="AE45" i="2"/>
  <c r="AD45" i="2"/>
  <c r="U45" i="2"/>
  <c r="N45" i="2"/>
  <c r="AE44" i="2"/>
  <c r="AD44" i="2"/>
  <c r="U44" i="2"/>
  <c r="N44" i="2"/>
  <c r="AE43" i="2"/>
  <c r="AD43" i="2"/>
  <c r="U43" i="2"/>
  <c r="N43" i="2"/>
  <c r="P43" i="2" s="1"/>
  <c r="AE42" i="2"/>
  <c r="AD42" i="2"/>
  <c r="U42" i="2"/>
  <c r="N42" i="2"/>
  <c r="P42" i="2" s="1"/>
  <c r="AG42" i="2" s="1"/>
  <c r="AE41" i="2"/>
  <c r="AD41" i="2"/>
  <c r="U41" i="2"/>
  <c r="N41" i="2"/>
  <c r="P41" i="2" s="1"/>
  <c r="AE40" i="2"/>
  <c r="AD40" i="2"/>
  <c r="U40" i="2"/>
  <c r="N40" i="2"/>
  <c r="P40" i="2" s="1"/>
  <c r="AE39" i="2"/>
  <c r="AD39" i="2"/>
  <c r="U39" i="2"/>
  <c r="N39" i="2"/>
  <c r="P39" i="2" s="1"/>
  <c r="AE38" i="2"/>
  <c r="AD38" i="2"/>
  <c r="U38" i="2"/>
  <c r="N38" i="2"/>
  <c r="P38" i="2" s="1"/>
  <c r="AE37" i="2"/>
  <c r="AD37" i="2"/>
  <c r="U37" i="2"/>
  <c r="N37" i="2"/>
  <c r="P37" i="2" s="1"/>
  <c r="AG37" i="2" s="1"/>
  <c r="AE36" i="2"/>
  <c r="AD36" i="2"/>
  <c r="U36" i="2"/>
  <c r="N36" i="2"/>
  <c r="P36" i="2" s="1"/>
  <c r="AE35" i="2"/>
  <c r="AD35" i="2"/>
  <c r="U35" i="2"/>
  <c r="N35" i="2"/>
  <c r="P35" i="2" s="1"/>
  <c r="E36" i="4" s="1"/>
  <c r="AE34" i="2"/>
  <c r="AD34" i="2"/>
  <c r="U34" i="2"/>
  <c r="N34" i="2"/>
  <c r="P34" i="2" s="1"/>
  <c r="AB34" i="2" s="1"/>
  <c r="AC34" i="2" s="1"/>
  <c r="AE33" i="2"/>
  <c r="AD33" i="2"/>
  <c r="U33" i="2"/>
  <c r="N33" i="2"/>
  <c r="P33" i="2" s="1"/>
  <c r="AG33" i="2" s="1"/>
  <c r="V34" i="4" s="1"/>
  <c r="AE32" i="2"/>
  <c r="AD32" i="2"/>
  <c r="U32" i="2"/>
  <c r="N32" i="2"/>
  <c r="AE31" i="2"/>
  <c r="AD31" i="2"/>
  <c r="U31" i="2"/>
  <c r="N31" i="2"/>
  <c r="P31" i="2" s="1"/>
  <c r="AG31" i="2" s="1"/>
  <c r="V32" i="4" s="1"/>
  <c r="AE30" i="2"/>
  <c r="AD30" i="2"/>
  <c r="U30" i="2"/>
  <c r="N30" i="2"/>
  <c r="P30" i="2" s="1"/>
  <c r="AE29" i="2"/>
  <c r="AD29" i="2"/>
  <c r="U29" i="2"/>
  <c r="N29" i="2"/>
  <c r="P29" i="2" s="1"/>
  <c r="AG29" i="2" s="1"/>
  <c r="AE28" i="2"/>
  <c r="AD28" i="2"/>
  <c r="U28" i="2"/>
  <c r="N28" i="2"/>
  <c r="P28" i="2" s="1"/>
  <c r="AE27" i="2"/>
  <c r="AD27" i="2"/>
  <c r="U27" i="2"/>
  <c r="N27" i="2"/>
  <c r="P27" i="2" s="1"/>
  <c r="Z27" i="2" s="1"/>
  <c r="AA27" i="2" s="1"/>
  <c r="H28" i="4" s="1"/>
  <c r="AE26" i="2"/>
  <c r="AD26" i="2"/>
  <c r="U26" i="2"/>
  <c r="N26" i="2"/>
  <c r="P26" i="2" s="1"/>
  <c r="AE25" i="2"/>
  <c r="AD25" i="2"/>
  <c r="U25" i="2"/>
  <c r="N25" i="2"/>
  <c r="P25" i="2" s="1"/>
  <c r="AE24" i="2"/>
  <c r="AD24" i="2"/>
  <c r="U24" i="2"/>
  <c r="N24" i="2"/>
  <c r="AE23" i="2"/>
  <c r="AD23" i="2"/>
  <c r="U23" i="2"/>
  <c r="N23" i="2"/>
  <c r="P23" i="2" s="1"/>
  <c r="AE22" i="2"/>
  <c r="AD22" i="2"/>
  <c r="U22" i="2"/>
  <c r="N22" i="2"/>
  <c r="P22" i="2" s="1"/>
  <c r="AB22" i="2" s="1"/>
  <c r="AC22" i="2" s="1"/>
  <c r="AE21" i="2"/>
  <c r="AD21" i="2"/>
  <c r="U21" i="2"/>
  <c r="N21" i="2"/>
  <c r="P21" i="2" s="1"/>
  <c r="AE20" i="2"/>
  <c r="AD20" i="2"/>
  <c r="U20" i="2"/>
  <c r="N20" i="2"/>
  <c r="P20" i="2" s="1"/>
  <c r="AE19" i="2"/>
  <c r="AD19" i="2"/>
  <c r="U19" i="2"/>
  <c r="N19" i="2"/>
  <c r="P19" i="2" s="1"/>
  <c r="AB19" i="2" s="1"/>
  <c r="AC19" i="2" s="1"/>
  <c r="AE18" i="2"/>
  <c r="AD18" i="2"/>
  <c r="U18" i="2"/>
  <c r="N18" i="2"/>
  <c r="P18" i="2" s="1"/>
  <c r="AG18" i="2" s="1"/>
  <c r="V19" i="4" s="1"/>
  <c r="AE17" i="2"/>
  <c r="AD17" i="2"/>
  <c r="U17" i="2"/>
  <c r="N17" i="2"/>
  <c r="P17" i="2" s="1"/>
  <c r="AE16" i="2"/>
  <c r="AD16" i="2"/>
  <c r="U16" i="2"/>
  <c r="N16" i="2"/>
  <c r="P16" i="2" s="1"/>
  <c r="AE15" i="2"/>
  <c r="AD15" i="2"/>
  <c r="U15" i="2"/>
  <c r="N15" i="2"/>
  <c r="P15" i="2" s="1"/>
  <c r="AB15" i="2" s="1"/>
  <c r="AC15" i="2" s="1"/>
  <c r="AE14" i="2"/>
  <c r="AD14" i="2"/>
  <c r="U14" i="2"/>
  <c r="N14" i="2"/>
  <c r="AE13" i="2"/>
  <c r="AD13" i="2"/>
  <c r="U13" i="2"/>
  <c r="N13" i="2"/>
  <c r="AE12" i="2"/>
  <c r="AD12" i="2"/>
  <c r="U12" i="2"/>
  <c r="N12" i="2"/>
  <c r="AE11" i="2"/>
  <c r="AD11" i="2"/>
  <c r="U11" i="2"/>
  <c r="N11" i="2"/>
  <c r="AE10" i="2"/>
  <c r="AD10" i="2"/>
  <c r="U10" i="2"/>
  <c r="N10" i="2"/>
  <c r="D30" i="6" s="1"/>
  <c r="AE9" i="2"/>
  <c r="AD9" i="2"/>
  <c r="U9" i="2"/>
  <c r="N9" i="2"/>
  <c r="D29" i="6" s="1"/>
  <c r="AE8" i="2"/>
  <c r="AD8" i="2"/>
  <c r="U8" i="2"/>
  <c r="N8" i="2"/>
  <c r="D28" i="6" s="1"/>
  <c r="AE7" i="2"/>
  <c r="AD7" i="2"/>
  <c r="U7" i="2"/>
  <c r="N7" i="2"/>
  <c r="D27" i="6" s="1"/>
  <c r="AE6" i="2"/>
  <c r="AD6" i="2"/>
  <c r="U6" i="2"/>
  <c r="N6" i="2"/>
  <c r="D26" i="6" s="1"/>
  <c r="AE5" i="2"/>
  <c r="AD5" i="2"/>
  <c r="U5" i="2"/>
  <c r="N5" i="2"/>
  <c r="AE4" i="2"/>
  <c r="AD4" i="2"/>
  <c r="U4" i="2"/>
  <c r="N4" i="2"/>
  <c r="P4" i="2" s="1"/>
  <c r="AE3" i="2"/>
  <c r="AD3" i="2"/>
  <c r="U3" i="2"/>
  <c r="N3" i="2"/>
  <c r="AE2" i="2"/>
  <c r="AD2" i="2"/>
  <c r="U2" i="2"/>
  <c r="N2" i="2"/>
  <c r="P2" i="2" s="1"/>
  <c r="AB2" i="2" s="1"/>
  <c r="AC2" i="2" s="1"/>
  <c r="T77" i="4" l="1"/>
  <c r="AG95" i="2"/>
  <c r="V96" i="4" s="1"/>
  <c r="AG279" i="2"/>
  <c r="AH279" i="2" s="1"/>
  <c r="W280" i="4" s="1"/>
  <c r="AG257" i="2"/>
  <c r="V258" i="4" s="1"/>
  <c r="Z288" i="2"/>
  <c r="AA288" i="2" s="1"/>
  <c r="H289" i="4" s="1"/>
  <c r="T289" i="4" s="1"/>
  <c r="AG177" i="2"/>
  <c r="V178" i="4" s="1"/>
  <c r="Z55" i="2"/>
  <c r="AA55" i="2" s="1"/>
  <c r="H56" i="4" s="1"/>
  <c r="T56" i="4" s="1"/>
  <c r="AG197" i="2"/>
  <c r="V198" i="4" s="1"/>
  <c r="AB254" i="2"/>
  <c r="AC254" i="2" s="1"/>
  <c r="AG263" i="2"/>
  <c r="V264" i="4" s="1"/>
  <c r="E266" i="4"/>
  <c r="AG265" i="2"/>
  <c r="V266" i="4" s="1"/>
  <c r="AB265" i="2"/>
  <c r="AC265" i="2" s="1"/>
  <c r="E129" i="4"/>
  <c r="AB128" i="2"/>
  <c r="AC128" i="2" s="1"/>
  <c r="E125" i="4"/>
  <c r="AB124" i="2"/>
  <c r="AC124" i="2" s="1"/>
  <c r="E180" i="4"/>
  <c r="AG179" i="2"/>
  <c r="AG140" i="2"/>
  <c r="V141" i="4" s="1"/>
  <c r="Z140" i="2"/>
  <c r="AA140" i="2" s="1"/>
  <c r="H141" i="4" s="1"/>
  <c r="O141" i="4" s="1"/>
  <c r="T302" i="4"/>
  <c r="Z254" i="2"/>
  <c r="AA254" i="2" s="1"/>
  <c r="H255" i="4" s="1"/>
  <c r="Q255" i="4" s="1"/>
  <c r="Z263" i="2"/>
  <c r="AA263" i="2" s="1"/>
  <c r="H264" i="4" s="1"/>
  <c r="R264" i="4" s="1"/>
  <c r="Z188" i="2"/>
  <c r="AA188" i="2" s="1"/>
  <c r="H189" i="4" s="1"/>
  <c r="L189" i="4" s="1"/>
  <c r="AB188" i="2"/>
  <c r="AC188" i="2" s="1"/>
  <c r="AG272" i="2"/>
  <c r="V273" i="4" s="1"/>
  <c r="AB281" i="2"/>
  <c r="AC281" i="2" s="1"/>
  <c r="Z281" i="2"/>
  <c r="AA281" i="2" s="1"/>
  <c r="H282" i="4" s="1"/>
  <c r="L282" i="4" s="1"/>
  <c r="AG188" i="2"/>
  <c r="V189" i="4" s="1"/>
  <c r="I49" i="4"/>
  <c r="AG228" i="2"/>
  <c r="V229" i="4" s="1"/>
  <c r="Z177" i="2"/>
  <c r="AA177" i="2" s="1"/>
  <c r="H178" i="4" s="1"/>
  <c r="R178" i="4" s="1"/>
  <c r="AG162" i="2"/>
  <c r="V163" i="4" s="1"/>
  <c r="AB177" i="2"/>
  <c r="AC177" i="2" s="1"/>
  <c r="E71" i="4"/>
  <c r="AG70" i="2"/>
  <c r="V71" i="4" s="1"/>
  <c r="E165" i="4"/>
  <c r="AG164" i="2"/>
  <c r="V165" i="4" s="1"/>
  <c r="AB164" i="2"/>
  <c r="AC164" i="2" s="1"/>
  <c r="Z164" i="2"/>
  <c r="AA164" i="2" s="1"/>
  <c r="H165" i="4" s="1"/>
  <c r="O165" i="4" s="1"/>
  <c r="V170" i="4"/>
  <c r="AH169" i="2"/>
  <c r="W170" i="4" s="1"/>
  <c r="E22" i="4"/>
  <c r="AG21" i="2"/>
  <c r="AB21" i="2"/>
  <c r="AC21" i="2" s="1"/>
  <c r="Z21" i="2"/>
  <c r="AA21" i="2" s="1"/>
  <c r="H22" i="4" s="1"/>
  <c r="R22" i="4" s="1"/>
  <c r="E151" i="4"/>
  <c r="AB150" i="2"/>
  <c r="AC150" i="2" s="1"/>
  <c r="E242" i="4"/>
  <c r="Z241" i="2"/>
  <c r="AA241" i="2" s="1"/>
  <c r="H242" i="4" s="1"/>
  <c r="S242" i="4" s="1"/>
  <c r="E143" i="4"/>
  <c r="AB142" i="2"/>
  <c r="AC142" i="2" s="1"/>
  <c r="AG142" i="2"/>
  <c r="V143" i="4" s="1"/>
  <c r="E167" i="4"/>
  <c r="AG166" i="2"/>
  <c r="V167" i="4" s="1"/>
  <c r="Z79" i="2"/>
  <c r="AA79" i="2" s="1"/>
  <c r="H80" i="4" s="1"/>
  <c r="M80" i="4" s="1"/>
  <c r="E80" i="4"/>
  <c r="AG79" i="2"/>
  <c r="AB79" i="2"/>
  <c r="AC79" i="2" s="1"/>
  <c r="E67" i="4"/>
  <c r="AB66" i="2"/>
  <c r="AC66" i="2" s="1"/>
  <c r="AG66" i="2"/>
  <c r="V67" i="4" s="1"/>
  <c r="AG23" i="2"/>
  <c r="AB23" i="2"/>
  <c r="AC23" i="2" s="1"/>
  <c r="Z23" i="2"/>
  <c r="AA23" i="2" s="1"/>
  <c r="H24" i="4" s="1"/>
  <c r="R24" i="4" s="1"/>
  <c r="E24" i="4"/>
  <c r="E53" i="4"/>
  <c r="AG52" i="2"/>
  <c r="V53" i="4" s="1"/>
  <c r="AB52" i="2"/>
  <c r="AC52" i="2" s="1"/>
  <c r="Z52" i="2"/>
  <c r="AA52" i="2" s="1"/>
  <c r="H53" i="4" s="1"/>
  <c r="N53" i="4" s="1"/>
  <c r="E209" i="4"/>
  <c r="AB208" i="2"/>
  <c r="AC208" i="2" s="1"/>
  <c r="Z208" i="2"/>
  <c r="AA208" i="2" s="1"/>
  <c r="H209" i="4" s="1"/>
  <c r="P209" i="4" s="1"/>
  <c r="AG208" i="2"/>
  <c r="Z85" i="2"/>
  <c r="AA85" i="2" s="1"/>
  <c r="H86" i="4" s="1"/>
  <c r="R86" i="4" s="1"/>
  <c r="AB85" i="2"/>
  <c r="AC85" i="2" s="1"/>
  <c r="E247" i="4"/>
  <c r="Z246" i="2"/>
  <c r="AA246" i="2" s="1"/>
  <c r="H247" i="4" s="1"/>
  <c r="S247" i="4" s="1"/>
  <c r="AG246" i="2"/>
  <c r="AB246" i="2"/>
  <c r="AC246" i="2" s="1"/>
  <c r="E82" i="4"/>
  <c r="AG81" i="2"/>
  <c r="V82" i="4" s="1"/>
  <c r="AB81" i="2"/>
  <c r="AC81" i="2" s="1"/>
  <c r="Z81" i="2"/>
  <c r="AA81" i="2" s="1"/>
  <c r="H82" i="4" s="1"/>
  <c r="K82" i="4" s="1"/>
  <c r="E85" i="4"/>
  <c r="AB84" i="2"/>
  <c r="AC84" i="2" s="1"/>
  <c r="AG84" i="2"/>
  <c r="V85" i="4" s="1"/>
  <c r="Z84" i="2"/>
  <c r="AA84" i="2" s="1"/>
  <c r="H85" i="4" s="1"/>
  <c r="N85" i="4" s="1"/>
  <c r="E87" i="4"/>
  <c r="AB86" i="2"/>
  <c r="AC86" i="2" s="1"/>
  <c r="Z194" i="2"/>
  <c r="AA194" i="2" s="1"/>
  <c r="H195" i="4" s="1"/>
  <c r="O195" i="4" s="1"/>
  <c r="AG194" i="2"/>
  <c r="V195" i="4" s="1"/>
  <c r="E5" i="4"/>
  <c r="AB4" i="2"/>
  <c r="AC4" i="2" s="1"/>
  <c r="Z4" i="2"/>
  <c r="AA4" i="2" s="1"/>
  <c r="H5" i="4" s="1"/>
  <c r="Q5" i="4" s="1"/>
  <c r="E200" i="4"/>
  <c r="AG199" i="2"/>
  <c r="V200" i="4" s="1"/>
  <c r="AB199" i="2"/>
  <c r="AC199" i="2" s="1"/>
  <c r="Z199" i="2"/>
  <c r="AA199" i="2" s="1"/>
  <c r="H200" i="4" s="1"/>
  <c r="O200" i="4" s="1"/>
  <c r="E147" i="4"/>
  <c r="AG146" i="2"/>
  <c r="AG175" i="2"/>
  <c r="V176" i="4" s="1"/>
  <c r="AB175" i="2"/>
  <c r="AC175" i="2" s="1"/>
  <c r="AB56" i="2"/>
  <c r="AC56" i="2" s="1"/>
  <c r="Z56" i="2"/>
  <c r="AA56" i="2" s="1"/>
  <c r="H57" i="4" s="1"/>
  <c r="T57" i="4" s="1"/>
  <c r="E227" i="4"/>
  <c r="Z226" i="2"/>
  <c r="AA226" i="2" s="1"/>
  <c r="H227" i="4" s="1"/>
  <c r="P227" i="4" s="1"/>
  <c r="AG226" i="2"/>
  <c r="AB226" i="2"/>
  <c r="AC226" i="2" s="1"/>
  <c r="E220" i="4"/>
  <c r="AB219" i="2"/>
  <c r="AC219" i="2" s="1"/>
  <c r="AG219" i="2"/>
  <c r="V220" i="4" s="1"/>
  <c r="Z219" i="2"/>
  <c r="AA219" i="2" s="1"/>
  <c r="H220" i="4" s="1"/>
  <c r="T220" i="4" s="1"/>
  <c r="E244" i="4"/>
  <c r="AG243" i="2"/>
  <c r="V244" i="4" s="1"/>
  <c r="Z243" i="2"/>
  <c r="AA243" i="2" s="1"/>
  <c r="H244" i="4" s="1"/>
  <c r="I244" i="4" s="1"/>
  <c r="AB243" i="2"/>
  <c r="AC243" i="2" s="1"/>
  <c r="E191" i="4"/>
  <c r="AB190" i="2"/>
  <c r="AC190" i="2" s="1"/>
  <c r="AG190" i="2"/>
  <c r="V191" i="4" s="1"/>
  <c r="E249" i="4"/>
  <c r="AG248" i="2"/>
  <c r="V249" i="4" s="1"/>
  <c r="AB248" i="2"/>
  <c r="AC248" i="2" s="1"/>
  <c r="Z248" i="2"/>
  <c r="AA248" i="2" s="1"/>
  <c r="H249" i="4" s="1"/>
  <c r="R249" i="4" s="1"/>
  <c r="E145" i="4"/>
  <c r="AG144" i="2"/>
  <c r="V145" i="4" s="1"/>
  <c r="AB144" i="2"/>
  <c r="AC144" i="2" s="1"/>
  <c r="Z144" i="2"/>
  <c r="AA144" i="2" s="1"/>
  <c r="H145" i="4" s="1"/>
  <c r="T145" i="4" s="1"/>
  <c r="E182" i="4"/>
  <c r="AG181" i="2"/>
  <c r="AH181" i="2" s="1"/>
  <c r="W182" i="4" s="1"/>
  <c r="AB181" i="2"/>
  <c r="AC181" i="2" s="1"/>
  <c r="E235" i="4"/>
  <c r="AB234" i="2"/>
  <c r="AC234" i="2" s="1"/>
  <c r="AG234" i="2"/>
  <c r="V235" i="4" s="1"/>
  <c r="Z234" i="2"/>
  <c r="AA234" i="2" s="1"/>
  <c r="H235" i="4" s="1"/>
  <c r="P235" i="4" s="1"/>
  <c r="E211" i="4"/>
  <c r="AG210" i="2"/>
  <c r="V211" i="4" s="1"/>
  <c r="AB210" i="2"/>
  <c r="AC210" i="2" s="1"/>
  <c r="Z210" i="2"/>
  <c r="AA210" i="2" s="1"/>
  <c r="H211" i="4" s="1"/>
  <c r="S211" i="4" s="1"/>
  <c r="E216" i="4"/>
  <c r="AG215" i="2"/>
  <c r="AB215" i="2"/>
  <c r="AC215" i="2" s="1"/>
  <c r="E31" i="4"/>
  <c r="AB30" i="2"/>
  <c r="AC30" i="2" s="1"/>
  <c r="E65" i="4"/>
  <c r="Z64" i="2"/>
  <c r="AA64" i="2" s="1"/>
  <c r="H65" i="4" s="1"/>
  <c r="Q65" i="4" s="1"/>
  <c r="AG64" i="2"/>
  <c r="V65" i="4" s="1"/>
  <c r="AB64" i="2"/>
  <c r="AC64" i="2" s="1"/>
  <c r="AB83" i="2"/>
  <c r="AC83" i="2" s="1"/>
  <c r="Z83" i="2"/>
  <c r="AA83" i="2" s="1"/>
  <c r="H84" i="4" s="1"/>
  <c r="N84" i="4" s="1"/>
  <c r="E89" i="4"/>
  <c r="AB88" i="2"/>
  <c r="AC88" i="2" s="1"/>
  <c r="E113" i="4"/>
  <c r="AB112" i="2"/>
  <c r="AC112" i="2" s="1"/>
  <c r="AG112" i="2"/>
  <c r="V113" i="4" s="1"/>
  <c r="Z112" i="2"/>
  <c r="AA112" i="2" s="1"/>
  <c r="H113" i="4" s="1"/>
  <c r="P113" i="4" s="1"/>
  <c r="Z124" i="2"/>
  <c r="AA124" i="2" s="1"/>
  <c r="H125" i="4" s="1"/>
  <c r="S125" i="4" s="1"/>
  <c r="P195" i="2"/>
  <c r="Z195" i="2" s="1"/>
  <c r="AA195" i="2" s="1"/>
  <c r="H196" i="4" s="1"/>
  <c r="P290" i="2"/>
  <c r="AH91" i="2"/>
  <c r="W92" i="4" s="1"/>
  <c r="Z104" i="2"/>
  <c r="AA104" i="2" s="1"/>
  <c r="H105" i="4" s="1"/>
  <c r="R105" i="4" s="1"/>
  <c r="AB212" i="2"/>
  <c r="AC212" i="2" s="1"/>
  <c r="AH235" i="2"/>
  <c r="W236" i="4" s="1"/>
  <c r="P62" i="2"/>
  <c r="E63" i="4" s="1"/>
  <c r="AB104" i="2"/>
  <c r="AC104" i="2" s="1"/>
  <c r="E134" i="4"/>
  <c r="P6" i="2"/>
  <c r="AH31" i="2"/>
  <c r="W32" i="4" s="1"/>
  <c r="AG104" i="2"/>
  <c r="V105" i="4" s="1"/>
  <c r="Z299" i="2"/>
  <c r="AA299" i="2" s="1"/>
  <c r="H300" i="4" s="1"/>
  <c r="P300" i="4" s="1"/>
  <c r="AG35" i="2"/>
  <c r="V36" i="4" s="1"/>
  <c r="AB77" i="2"/>
  <c r="AC77" i="2" s="1"/>
  <c r="AB299" i="2"/>
  <c r="AC299" i="2" s="1"/>
  <c r="P24" i="2"/>
  <c r="Z77" i="2"/>
  <c r="AA77" i="2" s="1"/>
  <c r="H78" i="4" s="1"/>
  <c r="Q78" i="4" s="1"/>
  <c r="AB55" i="2"/>
  <c r="AC55" i="2" s="1"/>
  <c r="AH160" i="2"/>
  <c r="W161" i="4" s="1"/>
  <c r="AH171" i="2"/>
  <c r="W172" i="4" s="1"/>
  <c r="AB263" i="2"/>
  <c r="AC263" i="2" s="1"/>
  <c r="AB54" i="2"/>
  <c r="AC54" i="2" s="1"/>
  <c r="AG254" i="2"/>
  <c r="V255" i="4" s="1"/>
  <c r="AG15" i="2"/>
  <c r="AH15" i="2" s="1"/>
  <c r="W16" i="4" s="1"/>
  <c r="AG77" i="2"/>
  <c r="V78" i="4" s="1"/>
  <c r="AG186" i="2"/>
  <c r="V187" i="4" s="1"/>
  <c r="AB288" i="2"/>
  <c r="AC288" i="2" s="1"/>
  <c r="AH18" i="2"/>
  <c r="W19" i="4" s="1"/>
  <c r="AB33" i="2"/>
  <c r="AC33" i="2" s="1"/>
  <c r="Z179" i="2"/>
  <c r="AA179" i="2" s="1"/>
  <c r="H180" i="4" s="1"/>
  <c r="T180" i="4" s="1"/>
  <c r="Z228" i="2"/>
  <c r="AA228" i="2" s="1"/>
  <c r="H229" i="4" s="1"/>
  <c r="L229" i="4" s="1"/>
  <c r="Z272" i="2"/>
  <c r="AA272" i="2" s="1"/>
  <c r="H273" i="4" s="1"/>
  <c r="N273" i="4" s="1"/>
  <c r="E16" i="4"/>
  <c r="P44" i="2"/>
  <c r="AG124" i="2"/>
  <c r="AG118" i="2"/>
  <c r="V119" i="4" s="1"/>
  <c r="Z135" i="2"/>
  <c r="AA135" i="2" s="1"/>
  <c r="H136" i="4" s="1"/>
  <c r="R136" i="4" s="1"/>
  <c r="AB179" i="2"/>
  <c r="AC179" i="2" s="1"/>
  <c r="AB228" i="2"/>
  <c r="AC228" i="2" s="1"/>
  <c r="Z54" i="2"/>
  <c r="AA54" i="2" s="1"/>
  <c r="H55" i="4" s="1"/>
  <c r="P55" i="4" s="1"/>
  <c r="AG299" i="2"/>
  <c r="V300" i="4" s="1"/>
  <c r="AB135" i="2"/>
  <c r="AC135" i="2" s="1"/>
  <c r="AH204" i="2"/>
  <c r="W205" i="4" s="1"/>
  <c r="AB272" i="2"/>
  <c r="AC272" i="2" s="1"/>
  <c r="AG54" i="2"/>
  <c r="V55" i="4" s="1"/>
  <c r="AG212" i="2"/>
  <c r="AH212" i="2" s="1"/>
  <c r="W213" i="4" s="1"/>
  <c r="AB162" i="2"/>
  <c r="AC162" i="2" s="1"/>
  <c r="S28" i="4"/>
  <c r="R28" i="4"/>
  <c r="T28" i="4"/>
  <c r="Q28" i="4"/>
  <c r="P28" i="4"/>
  <c r="AB40" i="2"/>
  <c r="AC40" i="2" s="1"/>
  <c r="E41" i="4"/>
  <c r="Z40" i="2"/>
  <c r="AA40" i="2" s="1"/>
  <c r="H41" i="4" s="1"/>
  <c r="M41" i="4" s="1"/>
  <c r="AG40" i="2"/>
  <c r="V41" i="4" s="1"/>
  <c r="V98" i="4"/>
  <c r="AH97" i="2"/>
  <c r="W98" i="4" s="1"/>
  <c r="N118" i="4"/>
  <c r="L118" i="4"/>
  <c r="K118" i="4"/>
  <c r="J118" i="4"/>
  <c r="I118" i="4"/>
  <c r="E230" i="4"/>
  <c r="AG229" i="2"/>
  <c r="V230" i="4" s="1"/>
  <c r="AB229" i="2"/>
  <c r="AC229" i="2" s="1"/>
  <c r="Z229" i="2"/>
  <c r="AA229" i="2" s="1"/>
  <c r="H230" i="4" s="1"/>
  <c r="P230" i="4" s="1"/>
  <c r="E93" i="4"/>
  <c r="AG92" i="2"/>
  <c r="V93" i="4" s="1"/>
  <c r="Z92" i="2"/>
  <c r="AA92" i="2" s="1"/>
  <c r="H93" i="4" s="1"/>
  <c r="Q93" i="4" s="1"/>
  <c r="AB92" i="2"/>
  <c r="AC92" i="2" s="1"/>
  <c r="T280" i="4"/>
  <c r="M280" i="4"/>
  <c r="E146" i="4"/>
  <c r="AG145" i="2"/>
  <c r="V146" i="4" s="1"/>
  <c r="Z145" i="2"/>
  <c r="AA145" i="2" s="1"/>
  <c r="H146" i="4" s="1"/>
  <c r="AB145" i="2"/>
  <c r="AC145" i="2" s="1"/>
  <c r="E150" i="4"/>
  <c r="AB149" i="2"/>
  <c r="AC149" i="2" s="1"/>
  <c r="Z149" i="2"/>
  <c r="AA149" i="2" s="1"/>
  <c r="H150" i="4" s="1"/>
  <c r="AG149" i="2"/>
  <c r="V150" i="4" s="1"/>
  <c r="E241" i="4"/>
  <c r="AG240" i="2"/>
  <c r="V241" i="4" s="1"/>
  <c r="AB240" i="2"/>
  <c r="AC240" i="2" s="1"/>
  <c r="Z240" i="2"/>
  <c r="AA240" i="2" s="1"/>
  <c r="H241" i="4" s="1"/>
  <c r="M241" i="4" s="1"/>
  <c r="V38" i="4"/>
  <c r="AH37" i="2"/>
  <c r="W38" i="4" s="1"/>
  <c r="V100" i="4"/>
  <c r="AH99" i="2"/>
  <c r="W100" i="4" s="1"/>
  <c r="V43" i="4"/>
  <c r="AH42" i="2"/>
  <c r="W43" i="4" s="1"/>
  <c r="E166" i="4"/>
  <c r="AG165" i="2"/>
  <c r="V166" i="4" s="1"/>
  <c r="Z165" i="2"/>
  <c r="AA165" i="2" s="1"/>
  <c r="H166" i="4" s="1"/>
  <c r="S166" i="4" s="1"/>
  <c r="AB165" i="2"/>
  <c r="AC165" i="2" s="1"/>
  <c r="V30" i="4"/>
  <c r="AH29" i="2"/>
  <c r="W30" i="4" s="1"/>
  <c r="P24" i="4"/>
  <c r="E62" i="4"/>
  <c r="AG61" i="2"/>
  <c r="V62" i="4" s="1"/>
  <c r="Z61" i="2"/>
  <c r="AA61" i="2" s="1"/>
  <c r="H62" i="4" s="1"/>
  <c r="M62" i="4" s="1"/>
  <c r="AB61" i="2"/>
  <c r="AC61" i="2" s="1"/>
  <c r="E109" i="4"/>
  <c r="AG108" i="2"/>
  <c r="V109" i="4" s="1"/>
  <c r="Z108" i="2"/>
  <c r="AA108" i="2" s="1"/>
  <c r="H109" i="4" s="1"/>
  <c r="AB108" i="2"/>
  <c r="AC108" i="2" s="1"/>
  <c r="N88" i="4"/>
  <c r="J88" i="4"/>
  <c r="K88" i="4"/>
  <c r="T159" i="4"/>
  <c r="R159" i="4"/>
  <c r="Q159" i="4"/>
  <c r="P57" i="2"/>
  <c r="AG48" i="2"/>
  <c r="V49" i="4" s="1"/>
  <c r="AB48" i="2"/>
  <c r="AC48" i="2" s="1"/>
  <c r="E49" i="4"/>
  <c r="V139" i="4"/>
  <c r="AH138" i="2"/>
  <c r="W139" i="4" s="1"/>
  <c r="E233" i="4"/>
  <c r="AG232" i="2"/>
  <c r="AB232" i="2"/>
  <c r="AC232" i="2" s="1"/>
  <c r="Z19" i="2"/>
  <c r="AA19" i="2" s="1"/>
  <c r="H20" i="4" s="1"/>
  <c r="T20" i="4" s="1"/>
  <c r="AB49" i="2"/>
  <c r="AC49" i="2" s="1"/>
  <c r="Z49" i="2"/>
  <c r="AA49" i="2" s="1"/>
  <c r="H50" i="4" s="1"/>
  <c r="S50" i="4" s="1"/>
  <c r="E50" i="4"/>
  <c r="AG49" i="2"/>
  <c r="V50" i="4" s="1"/>
  <c r="P130" i="2"/>
  <c r="P152" i="2"/>
  <c r="P260" i="2"/>
  <c r="V287" i="4"/>
  <c r="AH286" i="2"/>
  <c r="W287" i="4" s="1"/>
  <c r="AH60" i="2"/>
  <c r="W61" i="4" s="1"/>
  <c r="E284" i="4"/>
  <c r="Z283" i="2"/>
  <c r="AA283" i="2" s="1"/>
  <c r="H284" i="4" s="1"/>
  <c r="R284" i="4" s="1"/>
  <c r="AG283" i="2"/>
  <c r="AB283" i="2"/>
  <c r="AC283" i="2" s="1"/>
  <c r="E18" i="4"/>
  <c r="AG17" i="2"/>
  <c r="AG43" i="2"/>
  <c r="AB43" i="2"/>
  <c r="AC43" i="2" s="1"/>
  <c r="E44" i="4"/>
  <c r="Z43" i="2"/>
  <c r="AA43" i="2" s="1"/>
  <c r="H44" i="4" s="1"/>
  <c r="P44" i="4" s="1"/>
  <c r="E47" i="4"/>
  <c r="AG46" i="2"/>
  <c r="AB46" i="2"/>
  <c r="AC46" i="2" s="1"/>
  <c r="P134" i="2"/>
  <c r="P156" i="2"/>
  <c r="E215" i="4"/>
  <c r="AB214" i="2"/>
  <c r="AC214" i="2" s="1"/>
  <c r="Z214" i="2"/>
  <c r="AA214" i="2" s="1"/>
  <c r="H215" i="4" s="1"/>
  <c r="T215" i="4" s="1"/>
  <c r="AG214" i="2"/>
  <c r="AH89" i="2"/>
  <c r="W90" i="4" s="1"/>
  <c r="E138" i="4"/>
  <c r="AG137" i="2"/>
  <c r="V138" i="4" s="1"/>
  <c r="Z137" i="2"/>
  <c r="AA137" i="2" s="1"/>
  <c r="H138" i="4" s="1"/>
  <c r="AB137" i="2"/>
  <c r="AC137" i="2" s="1"/>
  <c r="P261" i="2"/>
  <c r="P32" i="2"/>
  <c r="E173" i="4"/>
  <c r="AG172" i="2"/>
  <c r="V173" i="4" s="1"/>
  <c r="AB172" i="2"/>
  <c r="AC172" i="2" s="1"/>
  <c r="Z172" i="2"/>
  <c r="AA172" i="2" s="1"/>
  <c r="H173" i="4" s="1"/>
  <c r="M173" i="4" s="1"/>
  <c r="AH129" i="2"/>
  <c r="W130" i="4" s="1"/>
  <c r="P163" i="2"/>
  <c r="Z17" i="2"/>
  <c r="AA17" i="2" s="1"/>
  <c r="H18" i="4" s="1"/>
  <c r="E101" i="4"/>
  <c r="AB100" i="2"/>
  <c r="AC100" i="2" s="1"/>
  <c r="AG100" i="2"/>
  <c r="V101" i="4" s="1"/>
  <c r="E190" i="4"/>
  <c r="AG189" i="2"/>
  <c r="V190" i="4" s="1"/>
  <c r="E193" i="4"/>
  <c r="AB192" i="2"/>
  <c r="AC192" i="2" s="1"/>
  <c r="Z192" i="2"/>
  <c r="AA192" i="2" s="1"/>
  <c r="H193" i="4" s="1"/>
  <c r="J193" i="4" s="1"/>
  <c r="AG192" i="2"/>
  <c r="V193" i="4" s="1"/>
  <c r="E206" i="4"/>
  <c r="AB205" i="2"/>
  <c r="AC205" i="2" s="1"/>
  <c r="AG205" i="2"/>
  <c r="V206" i="4" s="1"/>
  <c r="E212" i="4"/>
  <c r="AG211" i="2"/>
  <c r="V212" i="4" s="1"/>
  <c r="AB211" i="2"/>
  <c r="AC211" i="2" s="1"/>
  <c r="Z211" i="2"/>
  <c r="AA211" i="2" s="1"/>
  <c r="H212" i="4" s="1"/>
  <c r="R212" i="4" s="1"/>
  <c r="V218" i="4"/>
  <c r="AH217" i="2"/>
  <c r="W218" i="4" s="1"/>
  <c r="T221" i="4"/>
  <c r="S221" i="4"/>
  <c r="E238" i="4"/>
  <c r="Z237" i="2"/>
  <c r="AA237" i="2" s="1"/>
  <c r="H238" i="4" s="1"/>
  <c r="M238" i="4" s="1"/>
  <c r="AG237" i="2"/>
  <c r="E59" i="4"/>
  <c r="Z58" i="2"/>
  <c r="AA58" i="2" s="1"/>
  <c r="H59" i="4" s="1"/>
  <c r="P170" i="2"/>
  <c r="P174" i="2"/>
  <c r="E169" i="4"/>
  <c r="AG168" i="2"/>
  <c r="V169" i="4" s="1"/>
  <c r="AB168" i="2"/>
  <c r="AC168" i="2" s="1"/>
  <c r="Z168" i="2"/>
  <c r="AA168" i="2" s="1"/>
  <c r="H169" i="4" s="1"/>
  <c r="L169" i="4" s="1"/>
  <c r="P13" i="2"/>
  <c r="E27" i="4"/>
  <c r="AG26" i="2"/>
  <c r="Z26" i="2"/>
  <c r="AA26" i="2" s="1"/>
  <c r="H27" i="4" s="1"/>
  <c r="J27" i="4" s="1"/>
  <c r="AB26" i="2"/>
  <c r="AC26" i="2" s="1"/>
  <c r="AB42" i="2"/>
  <c r="AC42" i="2" s="1"/>
  <c r="E103" i="4"/>
  <c r="Z102" i="2"/>
  <c r="AA102" i="2" s="1"/>
  <c r="H103" i="4" s="1"/>
  <c r="AG102" i="2"/>
  <c r="Z106" i="2"/>
  <c r="AA106" i="2" s="1"/>
  <c r="H107" i="4" s="1"/>
  <c r="O107" i="4" s="1"/>
  <c r="AH93" i="2"/>
  <c r="W94" i="4" s="1"/>
  <c r="Z100" i="2"/>
  <c r="AA100" i="2" s="1"/>
  <c r="H101" i="4" s="1"/>
  <c r="Z189" i="2"/>
  <c r="AA189" i="2" s="1"/>
  <c r="H190" i="4" s="1"/>
  <c r="T190" i="4" s="1"/>
  <c r="E219" i="4"/>
  <c r="AG218" i="2"/>
  <c r="V219" i="4" s="1"/>
  <c r="AB218" i="2"/>
  <c r="AC218" i="2" s="1"/>
  <c r="E64" i="4"/>
  <c r="AG63" i="2"/>
  <c r="V64" i="4" s="1"/>
  <c r="Z63" i="2"/>
  <c r="AA63" i="2" s="1"/>
  <c r="H64" i="4" s="1"/>
  <c r="S64" i="4" s="1"/>
  <c r="P184" i="2"/>
  <c r="E43" i="4"/>
  <c r="Z42" i="2"/>
  <c r="AA42" i="2" s="1"/>
  <c r="H43" i="4" s="1"/>
  <c r="AH68" i="2"/>
  <c r="W69" i="4" s="1"/>
  <c r="T134" i="4"/>
  <c r="M134" i="4"/>
  <c r="L134" i="4"/>
  <c r="K134" i="4"/>
  <c r="J134" i="4"/>
  <c r="I134" i="4"/>
  <c r="Q134" i="4"/>
  <c r="P134" i="4"/>
  <c r="O134" i="4"/>
  <c r="N134" i="4"/>
  <c r="R134" i="4"/>
  <c r="S134" i="4"/>
  <c r="P143" i="2"/>
  <c r="AB17" i="2"/>
  <c r="AC17" i="2" s="1"/>
  <c r="AH33" i="2"/>
  <c r="W34" i="4" s="1"/>
  <c r="Z205" i="2"/>
  <c r="AA205" i="2" s="1"/>
  <c r="H206" i="4" s="1"/>
  <c r="P206" i="4" s="1"/>
  <c r="D31" i="6"/>
  <c r="P11" i="2"/>
  <c r="AG47" i="2"/>
  <c r="AB47" i="2"/>
  <c r="AC47" i="2" s="1"/>
  <c r="E48" i="4"/>
  <c r="Z47" i="2"/>
  <c r="AA47" i="2" s="1"/>
  <c r="H48" i="4" s="1"/>
  <c r="K48" i="4" s="1"/>
  <c r="P59" i="2"/>
  <c r="P71" i="2"/>
  <c r="AB106" i="2"/>
  <c r="AC106" i="2" s="1"/>
  <c r="E117" i="4"/>
  <c r="AG116" i="2"/>
  <c r="V117" i="4" s="1"/>
  <c r="Z116" i="2"/>
  <c r="AA116" i="2" s="1"/>
  <c r="H117" i="4" s="1"/>
  <c r="AB116" i="2"/>
  <c r="AC116" i="2" s="1"/>
  <c r="E158" i="4"/>
  <c r="AG157" i="2"/>
  <c r="V158" i="4" s="1"/>
  <c r="Z157" i="2"/>
  <c r="AA157" i="2" s="1"/>
  <c r="H158" i="4" s="1"/>
  <c r="M158" i="4" s="1"/>
  <c r="AB157" i="2"/>
  <c r="AC157" i="2" s="1"/>
  <c r="AB189" i="2"/>
  <c r="AC189" i="2" s="1"/>
  <c r="E222" i="4"/>
  <c r="AG221" i="2"/>
  <c r="AB221" i="2"/>
  <c r="AC221" i="2" s="1"/>
  <c r="Z221" i="2"/>
  <c r="AA221" i="2" s="1"/>
  <c r="H222" i="4" s="1"/>
  <c r="I222" i="4" s="1"/>
  <c r="AB237" i="2"/>
  <c r="AC237" i="2" s="1"/>
  <c r="E127" i="4"/>
  <c r="AG126" i="2"/>
  <c r="AB126" i="2"/>
  <c r="AC126" i="2" s="1"/>
  <c r="Z126" i="2"/>
  <c r="AA126" i="2" s="1"/>
  <c r="H127" i="4" s="1"/>
  <c r="J127" i="4" s="1"/>
  <c r="P252" i="2"/>
  <c r="E97" i="4"/>
  <c r="AG96" i="2"/>
  <c r="V97" i="4" s="1"/>
  <c r="AB96" i="2"/>
  <c r="AC96" i="2" s="1"/>
  <c r="Z96" i="2"/>
  <c r="AA96" i="2" s="1"/>
  <c r="H97" i="4" s="1"/>
  <c r="E83" i="4"/>
  <c r="Z82" i="2"/>
  <c r="AA82" i="2" s="1"/>
  <c r="H83" i="4" s="1"/>
  <c r="AG82" i="2"/>
  <c r="AB82" i="2"/>
  <c r="AC82" i="2" s="1"/>
  <c r="P125" i="2"/>
  <c r="AB41" i="2"/>
  <c r="AC41" i="2" s="1"/>
  <c r="Z41" i="2"/>
  <c r="AA41" i="2" s="1"/>
  <c r="H42" i="4" s="1"/>
  <c r="P42" i="4" s="1"/>
  <c r="E42" i="4"/>
  <c r="E95" i="4"/>
  <c r="AG94" i="2"/>
  <c r="V95" i="4" s="1"/>
  <c r="AB94" i="2"/>
  <c r="AC94" i="2" s="1"/>
  <c r="Z94" i="2"/>
  <c r="AA94" i="2" s="1"/>
  <c r="H95" i="4" s="1"/>
  <c r="N95" i="4" s="1"/>
  <c r="E139" i="4"/>
  <c r="AB138" i="2"/>
  <c r="AC138" i="2" s="1"/>
  <c r="P141" i="2"/>
  <c r="P167" i="2"/>
  <c r="E184" i="4"/>
  <c r="AB183" i="2"/>
  <c r="AC183" i="2" s="1"/>
  <c r="Z183" i="2"/>
  <c r="AA183" i="2" s="1"/>
  <c r="H184" i="4" s="1"/>
  <c r="N184" i="4" s="1"/>
  <c r="Z218" i="2"/>
  <c r="AA218" i="2" s="1"/>
  <c r="H219" i="4" s="1"/>
  <c r="K219" i="4" s="1"/>
  <c r="E74" i="4"/>
  <c r="Z73" i="2"/>
  <c r="AA73" i="2" s="1"/>
  <c r="H74" i="4" s="1"/>
  <c r="K74" i="4" s="1"/>
  <c r="AG73" i="2"/>
  <c r="V74" i="4" s="1"/>
  <c r="AB73" i="2"/>
  <c r="AC73" i="2" s="1"/>
  <c r="Z46" i="2"/>
  <c r="AA46" i="2" s="1"/>
  <c r="H47" i="4" s="1"/>
  <c r="P50" i="2"/>
  <c r="AB97" i="2"/>
  <c r="AC97" i="2" s="1"/>
  <c r="Z97" i="2"/>
  <c r="AA97" i="2" s="1"/>
  <c r="H98" i="4" s="1"/>
  <c r="P98" i="4" s="1"/>
  <c r="E98" i="4"/>
  <c r="E26" i="4"/>
  <c r="AG25" i="2"/>
  <c r="V26" i="4" s="1"/>
  <c r="E69" i="4"/>
  <c r="Z68" i="2"/>
  <c r="AA68" i="2" s="1"/>
  <c r="H69" i="4" s="1"/>
  <c r="I69" i="4" s="1"/>
  <c r="AB68" i="2"/>
  <c r="AC68" i="2" s="1"/>
  <c r="E111" i="4"/>
  <c r="AG110" i="2"/>
  <c r="P123" i="2"/>
  <c r="AH131" i="2"/>
  <c r="W132" i="4" s="1"/>
  <c r="E148" i="4"/>
  <c r="AG147" i="2"/>
  <c r="AB147" i="2"/>
  <c r="AC147" i="2" s="1"/>
  <c r="AH153" i="2"/>
  <c r="W154" i="4" s="1"/>
  <c r="P161" i="2"/>
  <c r="P187" i="2"/>
  <c r="P202" i="2"/>
  <c r="E20" i="4"/>
  <c r="AG19" i="2"/>
  <c r="E40" i="4"/>
  <c r="AB39" i="2"/>
  <c r="AC39" i="2" s="1"/>
  <c r="Z39" i="2"/>
  <c r="AA39" i="2" s="1"/>
  <c r="H40" i="4" s="1"/>
  <c r="N40" i="4" s="1"/>
  <c r="P69" i="2"/>
  <c r="E106" i="4"/>
  <c r="AG105" i="2"/>
  <c r="V106" i="4" s="1"/>
  <c r="AB105" i="2"/>
  <c r="AC105" i="2" s="1"/>
  <c r="Z105" i="2"/>
  <c r="AA105" i="2" s="1"/>
  <c r="H106" i="4" s="1"/>
  <c r="Q106" i="4" s="1"/>
  <c r="E38" i="4"/>
  <c r="AB37" i="2"/>
  <c r="AC37" i="2" s="1"/>
  <c r="Z37" i="2"/>
  <c r="AA37" i="2" s="1"/>
  <c r="H38" i="4" s="1"/>
  <c r="J38" i="4" s="1"/>
  <c r="P119" i="2"/>
  <c r="Z25" i="2"/>
  <c r="AA25" i="2" s="1"/>
  <c r="H26" i="4" s="1"/>
  <c r="P65" i="2"/>
  <c r="E76" i="4"/>
  <c r="AG75" i="2"/>
  <c r="P80" i="2"/>
  <c r="AG106" i="2"/>
  <c r="E121" i="4"/>
  <c r="AB120" i="2"/>
  <c r="AC120" i="2" s="1"/>
  <c r="AG120" i="2"/>
  <c r="V121" i="4" s="1"/>
  <c r="Z120" i="2"/>
  <c r="AA120" i="2" s="1"/>
  <c r="H121" i="4" s="1"/>
  <c r="Z138" i="2"/>
  <c r="AA138" i="2" s="1"/>
  <c r="H139" i="4" s="1"/>
  <c r="T139" i="4" s="1"/>
  <c r="E252" i="4"/>
  <c r="AG251" i="2"/>
  <c r="V252" i="4" s="1"/>
  <c r="AB251" i="2"/>
  <c r="AC251" i="2" s="1"/>
  <c r="Z251" i="2"/>
  <c r="AA251" i="2" s="1"/>
  <c r="H252" i="4" s="1"/>
  <c r="N252" i="4" s="1"/>
  <c r="P121" i="2"/>
  <c r="AH151" i="2"/>
  <c r="W152" i="4" s="1"/>
  <c r="E192" i="4"/>
  <c r="AG191" i="2"/>
  <c r="AB191" i="2"/>
  <c r="AC191" i="2" s="1"/>
  <c r="Z191" i="2"/>
  <c r="AA191" i="2" s="1"/>
  <c r="H192" i="4" s="1"/>
  <c r="M192" i="4" s="1"/>
  <c r="AG39" i="2"/>
  <c r="AG27" i="2"/>
  <c r="AB27" i="2"/>
  <c r="AC27" i="2" s="1"/>
  <c r="E28" i="4"/>
  <c r="E35" i="4"/>
  <c r="AG34" i="2"/>
  <c r="V35" i="4" s="1"/>
  <c r="Z34" i="2"/>
  <c r="AA34" i="2" s="1"/>
  <c r="H35" i="4" s="1"/>
  <c r="D23" i="6"/>
  <c r="B16" i="5"/>
  <c r="P3" i="2"/>
  <c r="Z15" i="2"/>
  <c r="AA15" i="2" s="1"/>
  <c r="H16" i="4" s="1"/>
  <c r="T16" i="4" s="1"/>
  <c r="P98" i="2"/>
  <c r="E108" i="4"/>
  <c r="AG107" i="2"/>
  <c r="V108" i="4" s="1"/>
  <c r="AB107" i="2"/>
  <c r="AC107" i="2" s="1"/>
  <c r="Z107" i="2"/>
  <c r="AA107" i="2" s="1"/>
  <c r="H108" i="4" s="1"/>
  <c r="J108" i="4" s="1"/>
  <c r="Z110" i="2"/>
  <c r="AA110" i="2" s="1"/>
  <c r="H111" i="4" s="1"/>
  <c r="J111" i="4" s="1"/>
  <c r="P132" i="2"/>
  <c r="Z147" i="2"/>
  <c r="AA147" i="2" s="1"/>
  <c r="H148" i="4" s="1"/>
  <c r="N148" i="4" s="1"/>
  <c r="P154" i="2"/>
  <c r="E294" i="4"/>
  <c r="AB293" i="2"/>
  <c r="AC293" i="2" s="1"/>
  <c r="Z293" i="2"/>
  <c r="AA293" i="2" s="1"/>
  <c r="H294" i="4" s="1"/>
  <c r="T294" i="4" s="1"/>
  <c r="AG293" i="2"/>
  <c r="E30" i="4"/>
  <c r="AB29" i="2"/>
  <c r="AC29" i="2" s="1"/>
  <c r="Z29" i="2"/>
  <c r="AA29" i="2" s="1"/>
  <c r="H30" i="4" s="1"/>
  <c r="J30" i="4" s="1"/>
  <c r="P78" i="2"/>
  <c r="P136" i="2"/>
  <c r="E17" i="4"/>
  <c r="AG16" i="2"/>
  <c r="V17" i="4" s="1"/>
  <c r="AB16" i="2"/>
  <c r="AC16" i="2" s="1"/>
  <c r="Z16" i="2"/>
  <c r="AA16" i="2" s="1"/>
  <c r="H17" i="4" s="1"/>
  <c r="J17" i="4" s="1"/>
  <c r="P282" i="2"/>
  <c r="E100" i="4"/>
  <c r="AB99" i="2"/>
  <c r="AC99" i="2" s="1"/>
  <c r="Z99" i="2"/>
  <c r="AA99" i="2" s="1"/>
  <c r="H100" i="4" s="1"/>
  <c r="I100" i="4" s="1"/>
  <c r="E160" i="4"/>
  <c r="AG159" i="2"/>
  <c r="V160" i="4" s="1"/>
  <c r="AB159" i="2"/>
  <c r="AC159" i="2" s="1"/>
  <c r="Z159" i="2"/>
  <c r="AA159" i="2" s="1"/>
  <c r="H160" i="4" s="1"/>
  <c r="R160" i="4" s="1"/>
  <c r="E37" i="4"/>
  <c r="AG36" i="2"/>
  <c r="V37" i="4" s="1"/>
  <c r="Z36" i="2"/>
  <c r="AA36" i="2" s="1"/>
  <c r="H37" i="4" s="1"/>
  <c r="N37" i="4" s="1"/>
  <c r="AB36" i="2"/>
  <c r="AC36" i="2" s="1"/>
  <c r="AB58" i="2"/>
  <c r="AC58" i="2" s="1"/>
  <c r="E116" i="4"/>
  <c r="AB115" i="2"/>
  <c r="AC115" i="2" s="1"/>
  <c r="Z115" i="2"/>
  <c r="AA115" i="2" s="1"/>
  <c r="H116" i="4" s="1"/>
  <c r="J116" i="4" s="1"/>
  <c r="AG115" i="2"/>
  <c r="P67" i="2"/>
  <c r="AG58" i="2"/>
  <c r="E29" i="4"/>
  <c r="AG28" i="2"/>
  <c r="V29" i="4" s="1"/>
  <c r="AB28" i="2"/>
  <c r="AC28" i="2" s="1"/>
  <c r="Z28" i="2"/>
  <c r="AA28" i="2" s="1"/>
  <c r="H29" i="4" s="1"/>
  <c r="L29" i="4" s="1"/>
  <c r="AB25" i="2"/>
  <c r="AC25" i="2" s="1"/>
  <c r="E39" i="4"/>
  <c r="AG38" i="2"/>
  <c r="V39" i="4" s="1"/>
  <c r="AB38" i="2"/>
  <c r="AC38" i="2" s="1"/>
  <c r="Z38" i="2"/>
  <c r="AA38" i="2" s="1"/>
  <c r="H39" i="4" s="1"/>
  <c r="AG41" i="2"/>
  <c r="AB60" i="2"/>
  <c r="AC60" i="2" s="1"/>
  <c r="E61" i="4"/>
  <c r="Z60" i="2"/>
  <c r="AA60" i="2" s="1"/>
  <c r="H61" i="4" s="1"/>
  <c r="O61" i="4" s="1"/>
  <c r="Z75" i="2"/>
  <c r="AA75" i="2" s="1"/>
  <c r="H76" i="4" s="1"/>
  <c r="J76" i="4" s="1"/>
  <c r="E118" i="4"/>
  <c r="AG117" i="2"/>
  <c r="V118" i="4" s="1"/>
  <c r="AB117" i="2"/>
  <c r="AC117" i="2" s="1"/>
  <c r="E159" i="4"/>
  <c r="AB158" i="2"/>
  <c r="AC158" i="2" s="1"/>
  <c r="AG158" i="2"/>
  <c r="AG183" i="2"/>
  <c r="E271" i="4"/>
  <c r="AB270" i="2"/>
  <c r="AC270" i="2" s="1"/>
  <c r="AG270" i="2"/>
  <c r="Z270" i="2"/>
  <c r="AA270" i="2" s="1"/>
  <c r="H271" i="4" s="1"/>
  <c r="S271" i="4" s="1"/>
  <c r="E287" i="4"/>
  <c r="Z286" i="2"/>
  <c r="AA286" i="2" s="1"/>
  <c r="H287" i="4" s="1"/>
  <c r="R287" i="4" s="1"/>
  <c r="AB286" i="2"/>
  <c r="AC286" i="2" s="1"/>
  <c r="P109" i="2"/>
  <c r="P247" i="2"/>
  <c r="E269" i="4"/>
  <c r="AG268" i="2"/>
  <c r="AB268" i="2"/>
  <c r="AC268" i="2" s="1"/>
  <c r="AG74" i="2"/>
  <c r="V75" i="4" s="1"/>
  <c r="E86" i="4"/>
  <c r="AG85" i="2"/>
  <c r="V86" i="4" s="1"/>
  <c r="E88" i="4"/>
  <c r="AG87" i="2"/>
  <c r="AB87" i="2"/>
  <c r="AC87" i="2" s="1"/>
  <c r="E90" i="4"/>
  <c r="AB89" i="2"/>
  <c r="AC89" i="2" s="1"/>
  <c r="Z89" i="2"/>
  <c r="AA89" i="2" s="1"/>
  <c r="H90" i="4" s="1"/>
  <c r="L90" i="4" s="1"/>
  <c r="AG101" i="2"/>
  <c r="E128" i="4"/>
  <c r="AG127" i="2"/>
  <c r="AB127" i="2"/>
  <c r="AC127" i="2" s="1"/>
  <c r="AG133" i="2"/>
  <c r="AG148" i="2"/>
  <c r="V149" i="4" s="1"/>
  <c r="AG155" i="2"/>
  <c r="AB160" i="2"/>
  <c r="AC160" i="2" s="1"/>
  <c r="Z160" i="2"/>
  <c r="AA160" i="2" s="1"/>
  <c r="H161" i="4" s="1"/>
  <c r="R161" i="4" s="1"/>
  <c r="E161" i="4"/>
  <c r="E170" i="4"/>
  <c r="AB169" i="2"/>
  <c r="AC169" i="2" s="1"/>
  <c r="Z169" i="2"/>
  <c r="AA169" i="2" s="1"/>
  <c r="H170" i="4" s="1"/>
  <c r="O170" i="4" s="1"/>
  <c r="E177" i="4"/>
  <c r="AG176" i="2"/>
  <c r="V177" i="4" s="1"/>
  <c r="Z176" i="2"/>
  <c r="AA176" i="2" s="1"/>
  <c r="H177" i="4" s="1"/>
  <c r="R177" i="4" s="1"/>
  <c r="E221" i="4"/>
  <c r="AG220" i="2"/>
  <c r="V221" i="4" s="1"/>
  <c r="AB220" i="2"/>
  <c r="AC220" i="2" s="1"/>
  <c r="E224" i="4"/>
  <c r="Z223" i="2"/>
  <c r="AA223" i="2" s="1"/>
  <c r="H224" i="4" s="1"/>
  <c r="I224" i="4" s="1"/>
  <c r="AG223" i="2"/>
  <c r="E270" i="4"/>
  <c r="AG269" i="2"/>
  <c r="V270" i="4" s="1"/>
  <c r="AB269" i="2"/>
  <c r="AC269" i="2" s="1"/>
  <c r="Z269" i="2"/>
  <c r="AA269" i="2" s="1"/>
  <c r="H270" i="4" s="1"/>
  <c r="E293" i="4"/>
  <c r="Z292" i="2"/>
  <c r="AA292" i="2" s="1"/>
  <c r="H293" i="4" s="1"/>
  <c r="P293" i="4" s="1"/>
  <c r="AG292" i="2"/>
  <c r="D25" i="6"/>
  <c r="E114" i="4"/>
  <c r="Z113" i="2"/>
  <c r="AA113" i="2" s="1"/>
  <c r="H114" i="4" s="1"/>
  <c r="I114" i="4" s="1"/>
  <c r="P273" i="2"/>
  <c r="E297" i="4"/>
  <c r="AG296" i="2"/>
  <c r="V297" i="4" s="1"/>
  <c r="AB296" i="2"/>
  <c r="AC296" i="2" s="1"/>
  <c r="Z296" i="2"/>
  <c r="AA296" i="2" s="1"/>
  <c r="H297" i="4" s="1"/>
  <c r="T297" i="4" s="1"/>
  <c r="P5" i="2"/>
  <c r="P7" i="2"/>
  <c r="P9" i="2"/>
  <c r="P90" i="2"/>
  <c r="P200" i="2"/>
  <c r="E225" i="4"/>
  <c r="AB224" i="2"/>
  <c r="AC224" i="2" s="1"/>
  <c r="Z224" i="2"/>
  <c r="AA224" i="2" s="1"/>
  <c r="H225" i="4" s="1"/>
  <c r="N225" i="4" s="1"/>
  <c r="AG224" i="2"/>
  <c r="E236" i="4"/>
  <c r="AB235" i="2"/>
  <c r="AC235" i="2" s="1"/>
  <c r="Z235" i="2"/>
  <c r="AA235" i="2" s="1"/>
  <c r="H236" i="4" s="1"/>
  <c r="Q236" i="4" s="1"/>
  <c r="E54" i="4"/>
  <c r="Z53" i="2"/>
  <c r="AA53" i="2" s="1"/>
  <c r="H54" i="4" s="1"/>
  <c r="J54" i="4" s="1"/>
  <c r="E140" i="4"/>
  <c r="AG139" i="2"/>
  <c r="V140" i="4" s="1"/>
  <c r="P185" i="2"/>
  <c r="E199" i="4"/>
  <c r="AG198" i="2"/>
  <c r="V199" i="4" s="1"/>
  <c r="E204" i="4"/>
  <c r="AB203" i="2"/>
  <c r="AC203" i="2" s="1"/>
  <c r="Z203" i="2"/>
  <c r="AA203" i="2" s="1"/>
  <c r="H204" i="4" s="1"/>
  <c r="R204" i="4" s="1"/>
  <c r="E207" i="4"/>
  <c r="Z206" i="2"/>
  <c r="AA206" i="2" s="1"/>
  <c r="H207" i="4" s="1"/>
  <c r="R207" i="4" s="1"/>
  <c r="P249" i="2"/>
  <c r="E256" i="4"/>
  <c r="AB255" i="2"/>
  <c r="AC255" i="2" s="1"/>
  <c r="Z255" i="2"/>
  <c r="AA255" i="2" s="1"/>
  <c r="H256" i="4" s="1"/>
  <c r="R256" i="4" s="1"/>
  <c r="P264" i="2"/>
  <c r="P267" i="2"/>
  <c r="E278" i="4"/>
  <c r="Z277" i="2"/>
  <c r="AA277" i="2" s="1"/>
  <c r="H278" i="4" s="1"/>
  <c r="J278" i="4" s="1"/>
  <c r="AG277" i="2"/>
  <c r="AB277" i="2"/>
  <c r="AC277" i="2" s="1"/>
  <c r="E239" i="4"/>
  <c r="AG238" i="2"/>
  <c r="V239" i="4" s="1"/>
  <c r="AB238" i="2"/>
  <c r="AC238" i="2" s="1"/>
  <c r="Z238" i="2"/>
  <c r="AA238" i="2" s="1"/>
  <c r="H239" i="4" s="1"/>
  <c r="J239" i="4" s="1"/>
  <c r="T178" i="4"/>
  <c r="M178" i="4"/>
  <c r="E194" i="4"/>
  <c r="AB193" i="2"/>
  <c r="AC193" i="2" s="1"/>
  <c r="Z193" i="2"/>
  <c r="AA193" i="2" s="1"/>
  <c r="H194" i="4" s="1"/>
  <c r="T194" i="4" s="1"/>
  <c r="E214" i="4"/>
  <c r="AB213" i="2"/>
  <c r="AC213" i="2" s="1"/>
  <c r="Z213" i="2"/>
  <c r="AA213" i="2" s="1"/>
  <c r="H214" i="4" s="1"/>
  <c r="J214" i="4" s="1"/>
  <c r="AG213" i="2"/>
  <c r="V214" i="4" s="1"/>
  <c r="Z22" i="2"/>
  <c r="AA22" i="2" s="1"/>
  <c r="H23" i="4" s="1"/>
  <c r="S23" i="4" s="1"/>
  <c r="E23" i="4"/>
  <c r="Z30" i="2"/>
  <c r="AA30" i="2" s="1"/>
  <c r="H31" i="4" s="1"/>
  <c r="Z86" i="2"/>
  <c r="AA86" i="2" s="1"/>
  <c r="H87" i="4" s="1"/>
  <c r="Z88" i="2"/>
  <c r="AA88" i="2" s="1"/>
  <c r="H89" i="4" s="1"/>
  <c r="T89" i="4" s="1"/>
  <c r="E112" i="4"/>
  <c r="AB111" i="2"/>
  <c r="AC111" i="2" s="1"/>
  <c r="Z111" i="2"/>
  <c r="AA111" i="2" s="1"/>
  <c r="H112" i="4" s="1"/>
  <c r="T112" i="4" s="1"/>
  <c r="Z128" i="2"/>
  <c r="AA128" i="2" s="1"/>
  <c r="H129" i="4" s="1"/>
  <c r="O129" i="4" s="1"/>
  <c r="Z139" i="2"/>
  <c r="AA139" i="2" s="1"/>
  <c r="H140" i="4" s="1"/>
  <c r="L140" i="4" s="1"/>
  <c r="Z150" i="2"/>
  <c r="AA150" i="2" s="1"/>
  <c r="H151" i="4" s="1"/>
  <c r="S151" i="4" s="1"/>
  <c r="P182" i="2"/>
  <c r="Z198" i="2"/>
  <c r="AA198" i="2" s="1"/>
  <c r="H199" i="4" s="1"/>
  <c r="L199" i="4" s="1"/>
  <c r="AB206" i="2"/>
  <c r="AC206" i="2" s="1"/>
  <c r="E231" i="4"/>
  <c r="AG230" i="2"/>
  <c r="AB241" i="2"/>
  <c r="AC241" i="2" s="1"/>
  <c r="E245" i="4"/>
  <c r="AB244" i="2"/>
  <c r="AC244" i="2" s="1"/>
  <c r="Z244" i="2"/>
  <c r="AA244" i="2" s="1"/>
  <c r="H245" i="4" s="1"/>
  <c r="T245" i="4" s="1"/>
  <c r="E275" i="4"/>
  <c r="Z274" i="2"/>
  <c r="AA274" i="2" s="1"/>
  <c r="H275" i="4" s="1"/>
  <c r="L275" i="4" s="1"/>
  <c r="AG274" i="2"/>
  <c r="E298" i="4"/>
  <c r="Z297" i="2"/>
  <c r="AA297" i="2" s="1"/>
  <c r="H298" i="4" s="1"/>
  <c r="I298" i="4" s="1"/>
  <c r="E52" i="4"/>
  <c r="AB51" i="2"/>
  <c r="AC51" i="2" s="1"/>
  <c r="Z51" i="2"/>
  <c r="AA51" i="2" s="1"/>
  <c r="H52" i="4" s="1"/>
  <c r="N52" i="4" s="1"/>
  <c r="E217" i="4"/>
  <c r="AG216" i="2"/>
  <c r="V217" i="4" s="1"/>
  <c r="AB216" i="2"/>
  <c r="AC216" i="2" s="1"/>
  <c r="Z216" i="2"/>
  <c r="AA216" i="2" s="1"/>
  <c r="H217" i="4" s="1"/>
  <c r="J217" i="4" s="1"/>
  <c r="P284" i="2"/>
  <c r="E19" i="4"/>
  <c r="E123" i="4"/>
  <c r="Z122" i="2"/>
  <c r="AA122" i="2" s="1"/>
  <c r="H123" i="4" s="1"/>
  <c r="I123" i="4" s="1"/>
  <c r="L231" i="4"/>
  <c r="J231" i="4"/>
  <c r="I231" i="4"/>
  <c r="N231" i="4"/>
  <c r="E295" i="4"/>
  <c r="AB294" i="2"/>
  <c r="AC294" i="2" s="1"/>
  <c r="Z294" i="2"/>
  <c r="AA294" i="2" s="1"/>
  <c r="H295" i="4" s="1"/>
  <c r="T295" i="4" s="1"/>
  <c r="E228" i="4"/>
  <c r="AG227" i="2"/>
  <c r="V228" i="4" s="1"/>
  <c r="AB227" i="2"/>
  <c r="AC227" i="2" s="1"/>
  <c r="Z227" i="2"/>
  <c r="AA227" i="2" s="1"/>
  <c r="H228" i="4" s="1"/>
  <c r="J228" i="4" s="1"/>
  <c r="E21" i="4"/>
  <c r="AB20" i="2"/>
  <c r="AC20" i="2" s="1"/>
  <c r="P12" i="2"/>
  <c r="Z18" i="2"/>
  <c r="AA18" i="2" s="1"/>
  <c r="H19" i="4" s="1"/>
  <c r="J19" i="4" s="1"/>
  <c r="Z20" i="2"/>
  <c r="AA20" i="2" s="1"/>
  <c r="H21" i="4" s="1"/>
  <c r="J21" i="4" s="1"/>
  <c r="P45" i="2"/>
  <c r="Z74" i="2"/>
  <c r="AA74" i="2" s="1"/>
  <c r="H75" i="4" s="1"/>
  <c r="Z101" i="2"/>
  <c r="AA101" i="2" s="1"/>
  <c r="H102" i="4" s="1"/>
  <c r="Q102" i="4" s="1"/>
  <c r="Z103" i="2"/>
  <c r="AA103" i="2" s="1"/>
  <c r="H104" i="4" s="1"/>
  <c r="J104" i="4" s="1"/>
  <c r="AG113" i="2"/>
  <c r="Z148" i="2"/>
  <c r="AA148" i="2" s="1"/>
  <c r="H149" i="4" s="1"/>
  <c r="I149" i="4" s="1"/>
  <c r="Z155" i="2"/>
  <c r="AA155" i="2" s="1"/>
  <c r="H156" i="4" s="1"/>
  <c r="Q156" i="4" s="1"/>
  <c r="AG193" i="2"/>
  <c r="V194" i="4" s="1"/>
  <c r="E197" i="4"/>
  <c r="AG196" i="2"/>
  <c r="V197" i="4" s="1"/>
  <c r="AB196" i="2"/>
  <c r="AC196" i="2" s="1"/>
  <c r="E202" i="4"/>
  <c r="Z201" i="2"/>
  <c r="AA201" i="2" s="1"/>
  <c r="H202" i="4" s="1"/>
  <c r="O202" i="4" s="1"/>
  <c r="AG201" i="2"/>
  <c r="AG203" i="2"/>
  <c r="V204" i="4" s="1"/>
  <c r="P225" i="2"/>
  <c r="AB230" i="2"/>
  <c r="AC230" i="2" s="1"/>
  <c r="E240" i="4"/>
  <c r="AG239" i="2"/>
  <c r="AG241" i="2"/>
  <c r="E251" i="4"/>
  <c r="AG250" i="2"/>
  <c r="Z250" i="2"/>
  <c r="AA250" i="2" s="1"/>
  <c r="H251" i="4" s="1"/>
  <c r="J251" i="4" s="1"/>
  <c r="AB274" i="2"/>
  <c r="AC274" i="2" s="1"/>
  <c r="AB297" i="2"/>
  <c r="AC297" i="2" s="1"/>
  <c r="E174" i="4"/>
  <c r="Z173" i="2"/>
  <c r="AA173" i="2" s="1"/>
  <c r="H174" i="4" s="1"/>
  <c r="AG173" i="2"/>
  <c r="E154" i="4"/>
  <c r="Z153" i="2"/>
  <c r="AA153" i="2" s="1"/>
  <c r="H154" i="4" s="1"/>
  <c r="Q154" i="4" s="1"/>
  <c r="P222" i="2"/>
  <c r="E263" i="4"/>
  <c r="AB262" i="2"/>
  <c r="AC262" i="2" s="1"/>
  <c r="Z262" i="2"/>
  <c r="AA262" i="2" s="1"/>
  <c r="H263" i="4" s="1"/>
  <c r="T263" i="4" s="1"/>
  <c r="AG262" i="2"/>
  <c r="V263" i="4" s="1"/>
  <c r="E77" i="4"/>
  <c r="AG76" i="2"/>
  <c r="V77" i="4" s="1"/>
  <c r="E260" i="4"/>
  <c r="AG259" i="2"/>
  <c r="Z259" i="2"/>
  <c r="AA259" i="2" s="1"/>
  <c r="H260" i="4" s="1"/>
  <c r="O260" i="4" s="1"/>
  <c r="AG53" i="2"/>
  <c r="V54" i="4" s="1"/>
  <c r="AB74" i="2"/>
  <c r="AC74" i="2" s="1"/>
  <c r="AB76" i="2"/>
  <c r="AC76" i="2" s="1"/>
  <c r="AB101" i="2"/>
  <c r="AC101" i="2" s="1"/>
  <c r="AG111" i="2"/>
  <c r="V112" i="4" s="1"/>
  <c r="AB133" i="2"/>
  <c r="AC133" i="2" s="1"/>
  <c r="Z146" i="2"/>
  <c r="AA146" i="2" s="1"/>
  <c r="H147" i="4" s="1"/>
  <c r="S147" i="4" s="1"/>
  <c r="AB148" i="2"/>
  <c r="AC148" i="2" s="1"/>
  <c r="AB155" i="2"/>
  <c r="AC155" i="2" s="1"/>
  <c r="Z166" i="2"/>
  <c r="AA166" i="2" s="1"/>
  <c r="H167" i="4" s="1"/>
  <c r="R167" i="4" s="1"/>
  <c r="AB173" i="2"/>
  <c r="AC173" i="2" s="1"/>
  <c r="Z196" i="2"/>
  <c r="AA196" i="2" s="1"/>
  <c r="H197" i="4" s="1"/>
  <c r="R197" i="4" s="1"/>
  <c r="AH206" i="2"/>
  <c r="W207" i="4" s="1"/>
  <c r="E218" i="4"/>
  <c r="Z217" i="2"/>
  <c r="AA217" i="2" s="1"/>
  <c r="H218" i="4" s="1"/>
  <c r="K218" i="4" s="1"/>
  <c r="AB217" i="2"/>
  <c r="AC217" i="2" s="1"/>
  <c r="Z239" i="2"/>
  <c r="AA239" i="2" s="1"/>
  <c r="H240" i="4" s="1"/>
  <c r="R240" i="4" s="1"/>
  <c r="AH244" i="2"/>
  <c r="W245" i="4" s="1"/>
  <c r="AB250" i="2"/>
  <c r="AC250" i="2" s="1"/>
  <c r="P285" i="2"/>
  <c r="P291" i="2"/>
  <c r="P14" i="2"/>
  <c r="AB18" i="2"/>
  <c r="AC18" i="2" s="1"/>
  <c r="E94" i="4"/>
  <c r="Z93" i="2"/>
  <c r="AA93" i="2" s="1"/>
  <c r="H94" i="4" s="1"/>
  <c r="L94" i="4" s="1"/>
  <c r="AB122" i="2"/>
  <c r="AC122" i="2" s="1"/>
  <c r="E254" i="4"/>
  <c r="AB253" i="2"/>
  <c r="AC253" i="2" s="1"/>
  <c r="Z253" i="2"/>
  <c r="AA253" i="2" s="1"/>
  <c r="H254" i="4" s="1"/>
  <c r="J254" i="4" s="1"/>
  <c r="AG253" i="2"/>
  <c r="V254" i="4" s="1"/>
  <c r="P10" i="2"/>
  <c r="E34" i="4"/>
  <c r="Z33" i="2"/>
  <c r="AA33" i="2" s="1"/>
  <c r="H34" i="4" s="1"/>
  <c r="J34" i="4" s="1"/>
  <c r="AG55" i="2"/>
  <c r="P8" i="2"/>
  <c r="AG20" i="2"/>
  <c r="V21" i="4" s="1"/>
  <c r="AG22" i="2"/>
  <c r="AG30" i="2"/>
  <c r="V31" i="4" s="1"/>
  <c r="Z35" i="2"/>
  <c r="AA35" i="2" s="1"/>
  <c r="H36" i="4" s="1"/>
  <c r="AG51" i="2"/>
  <c r="V52" i="4" s="1"/>
  <c r="Z70" i="2"/>
  <c r="AA70" i="2" s="1"/>
  <c r="H71" i="4" s="1"/>
  <c r="AG86" i="2"/>
  <c r="AG88" i="2"/>
  <c r="V89" i="4" s="1"/>
  <c r="P114" i="2"/>
  <c r="Z118" i="2"/>
  <c r="AA118" i="2" s="1"/>
  <c r="H119" i="4" s="1"/>
  <c r="M119" i="4" s="1"/>
  <c r="AG128" i="2"/>
  <c r="V129" i="4" s="1"/>
  <c r="E132" i="4"/>
  <c r="AB131" i="2"/>
  <c r="AC131" i="2" s="1"/>
  <c r="Z131" i="2"/>
  <c r="AA131" i="2" s="1"/>
  <c r="H132" i="4" s="1"/>
  <c r="T132" i="4" s="1"/>
  <c r="AG150" i="2"/>
  <c r="V151" i="4" s="1"/>
  <c r="E172" i="4"/>
  <c r="AB171" i="2"/>
  <c r="AC171" i="2" s="1"/>
  <c r="Z171" i="2"/>
  <c r="AA171" i="2" s="1"/>
  <c r="H172" i="4" s="1"/>
  <c r="Q172" i="4" s="1"/>
  <c r="P180" i="2"/>
  <c r="E195" i="4"/>
  <c r="AB194" i="2"/>
  <c r="AC194" i="2" s="1"/>
  <c r="AB201" i="2"/>
  <c r="AC201" i="2" s="1"/>
  <c r="P209" i="2"/>
  <c r="AB239" i="2"/>
  <c r="AC239" i="2" s="1"/>
  <c r="P245" i="2"/>
  <c r="AB259" i="2"/>
  <c r="AC259" i="2" s="1"/>
  <c r="AG297" i="2"/>
  <c r="P72" i="2"/>
  <c r="V256" i="4"/>
  <c r="AH255" i="2"/>
  <c r="W256" i="4" s="1"/>
  <c r="Z268" i="2"/>
  <c r="AA268" i="2" s="1"/>
  <c r="H269" i="4" s="1"/>
  <c r="R269" i="4" s="1"/>
  <c r="E279" i="4"/>
  <c r="AG278" i="2"/>
  <c r="V279" i="4" s="1"/>
  <c r="AB278" i="2"/>
  <c r="AC278" i="2" s="1"/>
  <c r="Z278" i="2"/>
  <c r="AA278" i="2" s="1"/>
  <c r="H279" i="4" s="1"/>
  <c r="Q279" i="4" s="1"/>
  <c r="E301" i="4"/>
  <c r="AG300" i="2"/>
  <c r="V301" i="4" s="1"/>
  <c r="AB300" i="2"/>
  <c r="AC300" i="2" s="1"/>
  <c r="Z300" i="2"/>
  <c r="AA300" i="2" s="1"/>
  <c r="H301" i="4" s="1"/>
  <c r="I301" i="4" s="1"/>
  <c r="Z95" i="2"/>
  <c r="AA95" i="2" s="1"/>
  <c r="H96" i="4" s="1"/>
  <c r="S96" i="4" s="1"/>
  <c r="E3" i="4"/>
  <c r="Z2" i="2"/>
  <c r="Z66" i="2"/>
  <c r="AA66" i="2" s="1"/>
  <c r="H67" i="4" s="1"/>
  <c r="E92" i="4"/>
  <c r="AB91" i="2"/>
  <c r="AC91" i="2" s="1"/>
  <c r="Z91" i="2"/>
  <c r="AA91" i="2" s="1"/>
  <c r="H92" i="4" s="1"/>
  <c r="L92" i="4" s="1"/>
  <c r="AB93" i="2"/>
  <c r="AC93" i="2" s="1"/>
  <c r="AB95" i="2"/>
  <c r="AC95" i="2" s="1"/>
  <c r="AB118" i="2"/>
  <c r="AC118" i="2" s="1"/>
  <c r="AB146" i="2"/>
  <c r="AC146" i="2" s="1"/>
  <c r="AB153" i="2"/>
  <c r="AC153" i="2" s="1"/>
  <c r="AB166" i="2"/>
  <c r="AC166" i="2" s="1"/>
  <c r="P178" i="2"/>
  <c r="P207" i="2"/>
  <c r="E276" i="4"/>
  <c r="AB275" i="2"/>
  <c r="AC275" i="2" s="1"/>
  <c r="Z275" i="2"/>
  <c r="AA275" i="2" s="1"/>
  <c r="H276" i="4" s="1"/>
  <c r="N276" i="4" s="1"/>
  <c r="AG275" i="2"/>
  <c r="AG288" i="2"/>
  <c r="AG294" i="2"/>
  <c r="E104" i="4"/>
  <c r="AG103" i="2"/>
  <c r="V104" i="4" s="1"/>
  <c r="E187" i="4"/>
  <c r="Z186" i="2"/>
  <c r="AA186" i="2" s="1"/>
  <c r="H187" i="4" s="1"/>
  <c r="T187" i="4" s="1"/>
  <c r="E32" i="4"/>
  <c r="AB31" i="2"/>
  <c r="AC31" i="2" s="1"/>
  <c r="Z31" i="2"/>
  <c r="AA31" i="2" s="1"/>
  <c r="H32" i="4" s="1"/>
  <c r="S32" i="4" s="1"/>
  <c r="AB35" i="2"/>
  <c r="AC35" i="2" s="1"/>
  <c r="AG56" i="2"/>
  <c r="V57" i="4" s="1"/>
  <c r="E57" i="4"/>
  <c r="AB70" i="2"/>
  <c r="AC70" i="2" s="1"/>
  <c r="E84" i="4"/>
  <c r="AG83" i="2"/>
  <c r="AG122" i="2"/>
  <c r="E130" i="4"/>
  <c r="AB129" i="2"/>
  <c r="AC129" i="2" s="1"/>
  <c r="Z129" i="2"/>
  <c r="AA129" i="2" s="1"/>
  <c r="H130" i="4" s="1"/>
  <c r="AG135" i="2"/>
  <c r="E141" i="4"/>
  <c r="AB140" i="2"/>
  <c r="AC140" i="2" s="1"/>
  <c r="E152" i="4"/>
  <c r="AB151" i="2"/>
  <c r="AC151" i="2" s="1"/>
  <c r="Z151" i="2"/>
  <c r="AA151" i="2" s="1"/>
  <c r="H152" i="4" s="1"/>
  <c r="L152" i="4" s="1"/>
  <c r="E198" i="4"/>
  <c r="Z197" i="2"/>
  <c r="AA197" i="2" s="1"/>
  <c r="H198" i="4" s="1"/>
  <c r="J198" i="4" s="1"/>
  <c r="E232" i="4"/>
  <c r="AG231" i="2"/>
  <c r="V232" i="4" s="1"/>
  <c r="AB231" i="2"/>
  <c r="AC231" i="2" s="1"/>
  <c r="Z231" i="2"/>
  <c r="AA231" i="2" s="1"/>
  <c r="H232" i="4" s="1"/>
  <c r="P232" i="4" s="1"/>
  <c r="E280" i="4"/>
  <c r="AB279" i="2"/>
  <c r="AC279" i="2" s="1"/>
  <c r="AG281" i="2"/>
  <c r="P49" i="4"/>
  <c r="E205" i="4"/>
  <c r="AB204" i="2"/>
  <c r="AC204" i="2" s="1"/>
  <c r="Z204" i="2"/>
  <c r="AA204" i="2" s="1"/>
  <c r="H205" i="4" s="1"/>
  <c r="O205" i="4" s="1"/>
  <c r="E258" i="4"/>
  <c r="Z257" i="2"/>
  <c r="AA257" i="2" s="1"/>
  <c r="H258" i="4" s="1"/>
  <c r="P258" i="4" s="1"/>
  <c r="E267" i="4"/>
  <c r="Z266" i="2"/>
  <c r="AA266" i="2" s="1"/>
  <c r="H267" i="4" s="1"/>
  <c r="L267" i="4" s="1"/>
  <c r="E296" i="4"/>
  <c r="AB295" i="2"/>
  <c r="AC295" i="2" s="1"/>
  <c r="Z295" i="2"/>
  <c r="AA295" i="2" s="1"/>
  <c r="H296" i="4" s="1"/>
  <c r="S296" i="4" s="1"/>
  <c r="X304" i="4"/>
  <c r="P233" i="2"/>
  <c r="P242" i="2"/>
  <c r="AG266" i="2"/>
  <c r="P289" i="2"/>
  <c r="AH295" i="2"/>
  <c r="W296" i="4" s="1"/>
  <c r="P298" i="2"/>
  <c r="E272" i="4"/>
  <c r="AG271" i="2"/>
  <c r="V272" i="4" s="1"/>
  <c r="AB271" i="2"/>
  <c r="AC271" i="2" s="1"/>
  <c r="E281" i="4"/>
  <c r="AG280" i="2"/>
  <c r="V281" i="4" s="1"/>
  <c r="AB280" i="2"/>
  <c r="AC280" i="2" s="1"/>
  <c r="E288" i="4"/>
  <c r="AG287" i="2"/>
  <c r="V288" i="4" s="1"/>
  <c r="J4" i="4"/>
  <c r="I4" i="4"/>
  <c r="Z271" i="2"/>
  <c r="AA271" i="2" s="1"/>
  <c r="H272" i="4" s="1"/>
  <c r="P272" i="4" s="1"/>
  <c r="Z280" i="2"/>
  <c r="AA280" i="2" s="1"/>
  <c r="H281" i="4" s="1"/>
  <c r="N281" i="4" s="1"/>
  <c r="Z287" i="2"/>
  <c r="AA287" i="2" s="1"/>
  <c r="H288" i="4" s="1"/>
  <c r="M288" i="4" s="1"/>
  <c r="B20" i="5"/>
  <c r="D22" i="6"/>
  <c r="B4" i="5"/>
  <c r="P258" i="2"/>
  <c r="P276" i="2"/>
  <c r="O56" i="4"/>
  <c r="E237" i="4"/>
  <c r="AG236" i="2"/>
  <c r="V237" i="4" s="1"/>
  <c r="AB287" i="2"/>
  <c r="AC287" i="2" s="1"/>
  <c r="O28" i="4"/>
  <c r="N28" i="4"/>
  <c r="M28" i="4"/>
  <c r="L28" i="4"/>
  <c r="K28" i="4"/>
  <c r="J28" i="4"/>
  <c r="I28" i="4"/>
  <c r="D24" i="6"/>
  <c r="B18" i="5"/>
  <c r="P256" i="2"/>
  <c r="O49" i="4"/>
  <c r="N49" i="4"/>
  <c r="M49" i="4"/>
  <c r="L49" i="4"/>
  <c r="K49" i="4"/>
  <c r="T49" i="4"/>
  <c r="S49" i="4"/>
  <c r="R49" i="4"/>
  <c r="Q49" i="4"/>
  <c r="J49" i="4"/>
  <c r="Z142" i="2"/>
  <c r="AA142" i="2" s="1"/>
  <c r="H143" i="4" s="1"/>
  <c r="S143" i="4" s="1"/>
  <c r="Z162" i="2"/>
  <c r="AA162" i="2" s="1"/>
  <c r="H163" i="4" s="1"/>
  <c r="R163" i="4" s="1"/>
  <c r="Z181" i="2"/>
  <c r="AA181" i="2" s="1"/>
  <c r="H182" i="4" s="1"/>
  <c r="Z190" i="2"/>
  <c r="AA190" i="2" s="1"/>
  <c r="H191" i="4" s="1"/>
  <c r="S191" i="4" s="1"/>
  <c r="Z212" i="2"/>
  <c r="AA212" i="2" s="1"/>
  <c r="H213" i="4" s="1"/>
  <c r="L213" i="4" s="1"/>
  <c r="Z236" i="2"/>
  <c r="AA236" i="2" s="1"/>
  <c r="H237" i="4" s="1"/>
  <c r="N237" i="4" s="1"/>
  <c r="Z265" i="2"/>
  <c r="AA265" i="2" s="1"/>
  <c r="H266" i="4" s="1"/>
  <c r="E176" i="4"/>
  <c r="Z175" i="2"/>
  <c r="AA175" i="2" s="1"/>
  <c r="H176" i="4" s="1"/>
  <c r="O176" i="4" s="1"/>
  <c r="O77" i="4"/>
  <c r="N77" i="4"/>
  <c r="M77" i="4"/>
  <c r="L77" i="4"/>
  <c r="K77" i="4"/>
  <c r="J77" i="4"/>
  <c r="I77" i="4"/>
  <c r="T88" i="4"/>
  <c r="P77" i="4"/>
  <c r="Z215" i="2"/>
  <c r="AA215" i="2" s="1"/>
  <c r="H216" i="4" s="1"/>
  <c r="M216" i="4" s="1"/>
  <c r="Q77" i="4"/>
  <c r="R77" i="4"/>
  <c r="S77" i="4"/>
  <c r="N128" i="4"/>
  <c r="M128" i="4"/>
  <c r="L128" i="4"/>
  <c r="K128" i="4"/>
  <c r="J128" i="4"/>
  <c r="T128" i="4"/>
  <c r="S128" i="4"/>
  <c r="R128" i="4"/>
  <c r="Q128" i="4"/>
  <c r="P128" i="4"/>
  <c r="I128" i="4"/>
  <c r="I88" i="4"/>
  <c r="L88" i="4"/>
  <c r="M88" i="4"/>
  <c r="O88" i="4"/>
  <c r="T118" i="4"/>
  <c r="S118" i="4"/>
  <c r="R118" i="4"/>
  <c r="Q118" i="4"/>
  <c r="P118" i="4"/>
  <c r="O118" i="4"/>
  <c r="M118" i="4"/>
  <c r="O128" i="4"/>
  <c r="P88" i="4"/>
  <c r="Q88" i="4"/>
  <c r="R88" i="4"/>
  <c r="K233" i="4"/>
  <c r="J233" i="4"/>
  <c r="I233" i="4"/>
  <c r="T233" i="4"/>
  <c r="S233" i="4"/>
  <c r="R233" i="4"/>
  <c r="Q233" i="4"/>
  <c r="O233" i="4"/>
  <c r="M233" i="4"/>
  <c r="P233" i="4"/>
  <c r="N233" i="4"/>
  <c r="L233" i="4"/>
  <c r="S88" i="4"/>
  <c r="S159" i="4"/>
  <c r="N159" i="4"/>
  <c r="M159" i="4"/>
  <c r="L159" i="4"/>
  <c r="K159" i="4"/>
  <c r="J159" i="4"/>
  <c r="I159" i="4"/>
  <c r="N255" i="4"/>
  <c r="L255" i="4"/>
  <c r="O159" i="4"/>
  <c r="P159" i="4"/>
  <c r="I209" i="4"/>
  <c r="N221" i="4"/>
  <c r="L221" i="4"/>
  <c r="R231" i="4"/>
  <c r="R280" i="4"/>
  <c r="O280" i="4"/>
  <c r="S280" i="4"/>
  <c r="Q280" i="4"/>
  <c r="P280" i="4"/>
  <c r="N280" i="4"/>
  <c r="L280" i="4"/>
  <c r="K280" i="4"/>
  <c r="J280" i="4"/>
  <c r="I280" i="4"/>
  <c r="T231" i="4"/>
  <c r="S231" i="4"/>
  <c r="Q231" i="4"/>
  <c r="P231" i="4"/>
  <c r="O231" i="4"/>
  <c r="M231" i="4"/>
  <c r="K231" i="4"/>
  <c r="K221" i="4"/>
  <c r="J221" i="4"/>
  <c r="R221" i="4"/>
  <c r="Q221" i="4"/>
  <c r="P221" i="4"/>
  <c r="O221" i="4"/>
  <c r="M221" i="4"/>
  <c r="I221" i="4"/>
  <c r="P302" i="4"/>
  <c r="O302" i="4"/>
  <c r="N302" i="4"/>
  <c r="M302" i="4"/>
  <c r="L302" i="4"/>
  <c r="K302" i="4"/>
  <c r="I302" i="4"/>
  <c r="R302" i="4"/>
  <c r="Q302" i="4"/>
  <c r="P289" i="4"/>
  <c r="J302" i="4"/>
  <c r="S302" i="4"/>
  <c r="S220" i="4" l="1"/>
  <c r="O220" i="4"/>
  <c r="K220" i="4"/>
  <c r="J241" i="4"/>
  <c r="I220" i="4"/>
  <c r="S209" i="4"/>
  <c r="T209" i="4"/>
  <c r="L209" i="4"/>
  <c r="O289" i="4"/>
  <c r="L220" i="4"/>
  <c r="I289" i="4"/>
  <c r="M220" i="4"/>
  <c r="P220" i="4"/>
  <c r="Q85" i="4"/>
  <c r="I105" i="4"/>
  <c r="Q249" i="4"/>
  <c r="O209" i="4"/>
  <c r="M249" i="4"/>
  <c r="AH194" i="2"/>
  <c r="W195" i="4" s="1"/>
  <c r="AH219" i="2"/>
  <c r="W220" i="4" s="1"/>
  <c r="M255" i="4"/>
  <c r="P62" i="4"/>
  <c r="Q62" i="4"/>
  <c r="P273" i="4"/>
  <c r="N220" i="4"/>
  <c r="J220" i="4"/>
  <c r="J209" i="4"/>
  <c r="Q209" i="4"/>
  <c r="K62" i="4"/>
  <c r="Q220" i="4"/>
  <c r="M209" i="4"/>
  <c r="R209" i="4"/>
  <c r="R220" i="4"/>
  <c r="N209" i="4"/>
  <c r="L178" i="4"/>
  <c r="S178" i="4"/>
  <c r="J105" i="4"/>
  <c r="S22" i="4"/>
  <c r="Q24" i="4"/>
  <c r="T212" i="4"/>
  <c r="T255" i="4"/>
  <c r="K289" i="4"/>
  <c r="J289" i="4"/>
  <c r="M289" i="4"/>
  <c r="O255" i="4"/>
  <c r="O229" i="4"/>
  <c r="R289" i="4"/>
  <c r="L84" i="4"/>
  <c r="M56" i="4"/>
  <c r="N189" i="4"/>
  <c r="S300" i="4"/>
  <c r="S230" i="4"/>
  <c r="N56" i="4"/>
  <c r="Q289" i="4"/>
  <c r="K95" i="4"/>
  <c r="P56" i="4"/>
  <c r="T230" i="4"/>
  <c r="O95" i="4"/>
  <c r="I145" i="4"/>
  <c r="AH61" i="2"/>
  <c r="W62" i="4" s="1"/>
  <c r="K24" i="4"/>
  <c r="R300" i="4"/>
  <c r="K206" i="4"/>
  <c r="J169" i="4"/>
  <c r="I206" i="4"/>
  <c r="J22" i="4"/>
  <c r="N64" i="4"/>
  <c r="K22" i="4"/>
  <c r="M273" i="4"/>
  <c r="L289" i="4"/>
  <c r="J56" i="4"/>
  <c r="K56" i="4"/>
  <c r="N289" i="4"/>
  <c r="P249" i="4"/>
  <c r="J145" i="4"/>
  <c r="T227" i="4"/>
  <c r="L56" i="4"/>
  <c r="AH177" i="2"/>
  <c r="W178" i="4" s="1"/>
  <c r="O273" i="4"/>
  <c r="AH228" i="2"/>
  <c r="W229" i="4" s="1"/>
  <c r="M229" i="4"/>
  <c r="S289" i="4"/>
  <c r="Q84" i="4"/>
  <c r="J24" i="4"/>
  <c r="L30" i="4"/>
  <c r="O300" i="4"/>
  <c r="J69" i="4"/>
  <c r="Q238" i="4"/>
  <c r="N238" i="4"/>
  <c r="L206" i="4"/>
  <c r="M145" i="4"/>
  <c r="P94" i="4"/>
  <c r="O145" i="4"/>
  <c r="L198" i="4"/>
  <c r="M199" i="4"/>
  <c r="P92" i="4"/>
  <c r="O224" i="4"/>
  <c r="T94" i="4"/>
  <c r="K94" i="4"/>
  <c r="J172" i="4"/>
  <c r="R251" i="4"/>
  <c r="S251" i="4"/>
  <c r="O206" i="4"/>
  <c r="V280" i="4"/>
  <c r="Q206" i="4"/>
  <c r="L125" i="4"/>
  <c r="N145" i="4"/>
  <c r="Q145" i="4"/>
  <c r="R230" i="4"/>
  <c r="S238" i="4"/>
  <c r="T84" i="4"/>
  <c r="Q22" i="4"/>
  <c r="P224" i="4"/>
  <c r="M22" i="4"/>
  <c r="K297" i="4"/>
  <c r="S145" i="4"/>
  <c r="I30" i="4"/>
  <c r="J236" i="4"/>
  <c r="K158" i="4"/>
  <c r="O158" i="4"/>
  <c r="P158" i="4"/>
  <c r="Q158" i="4"/>
  <c r="R301" i="4"/>
  <c r="J158" i="4"/>
  <c r="S218" i="4"/>
  <c r="O218" i="4"/>
  <c r="Q218" i="4"/>
  <c r="R158" i="4"/>
  <c r="I218" i="4"/>
  <c r="I158" i="4"/>
  <c r="T238" i="4"/>
  <c r="O191" i="4"/>
  <c r="O64" i="4"/>
  <c r="S301" i="4"/>
  <c r="Q300" i="4"/>
  <c r="M297" i="4"/>
  <c r="L276" i="4"/>
  <c r="O301" i="4"/>
  <c r="T239" i="4"/>
  <c r="O236" i="4"/>
  <c r="R236" i="4"/>
  <c r="P111" i="4"/>
  <c r="K172" i="4"/>
  <c r="N301" i="4"/>
  <c r="M276" i="4"/>
  <c r="L239" i="4"/>
  <c r="K276" i="4"/>
  <c r="L301" i="4"/>
  <c r="O239" i="4"/>
  <c r="J297" i="4"/>
  <c r="M239" i="4"/>
  <c r="K301" i="4"/>
  <c r="S161" i="4"/>
  <c r="L161" i="4"/>
  <c r="Q180" i="4"/>
  <c r="T236" i="4"/>
  <c r="J161" i="4"/>
  <c r="I17" i="4"/>
  <c r="T136" i="4"/>
  <c r="P69" i="4"/>
  <c r="Q69" i="4"/>
  <c r="R206" i="4"/>
  <c r="P180" i="4"/>
  <c r="S169" i="4"/>
  <c r="L219" i="4"/>
  <c r="T206" i="4"/>
  <c r="T30" i="4"/>
  <c r="J298" i="4"/>
  <c r="R191" i="4"/>
  <c r="R44" i="4"/>
  <c r="L69" i="4"/>
  <c r="N80" i="4"/>
  <c r="K298" i="4"/>
  <c r="S44" i="4"/>
  <c r="L64" i="4"/>
  <c r="O20" i="4"/>
  <c r="L80" i="4"/>
  <c r="R145" i="4"/>
  <c r="T244" i="4"/>
  <c r="M64" i="4"/>
  <c r="S111" i="4"/>
  <c r="I236" i="4"/>
  <c r="M202" i="4"/>
  <c r="P202" i="4"/>
  <c r="K236" i="4"/>
  <c r="K86" i="4"/>
  <c r="Q19" i="4"/>
  <c r="R111" i="4"/>
  <c r="O136" i="4"/>
  <c r="T86" i="4"/>
  <c r="K194" i="4"/>
  <c r="S249" i="4"/>
  <c r="N152" i="4"/>
  <c r="P61" i="4"/>
  <c r="S86" i="4"/>
  <c r="AH70" i="2"/>
  <c r="W71" i="4" s="1"/>
  <c r="R273" i="4"/>
  <c r="I202" i="4"/>
  <c r="K145" i="4"/>
  <c r="O152" i="4"/>
  <c r="M236" i="4"/>
  <c r="M82" i="4"/>
  <c r="AH210" i="2"/>
  <c r="W211" i="4" s="1"/>
  <c r="AH211" i="2"/>
  <c r="W212" i="4" s="1"/>
  <c r="AH229" i="2"/>
  <c r="W230" i="4" s="1"/>
  <c r="K80" i="4"/>
  <c r="Q298" i="4"/>
  <c r="R298" i="4"/>
  <c r="K202" i="4"/>
  <c r="P64" i="4"/>
  <c r="J80" i="4"/>
  <c r="Q273" i="4"/>
  <c r="Q202" i="4"/>
  <c r="L236" i="4"/>
  <c r="M30" i="4"/>
  <c r="J273" i="4"/>
  <c r="I297" i="4"/>
  <c r="T169" i="4"/>
  <c r="S236" i="4"/>
  <c r="R30" i="4"/>
  <c r="L260" i="4"/>
  <c r="O147" i="4"/>
  <c r="P147" i="4"/>
  <c r="T114" i="4"/>
  <c r="K69" i="4"/>
  <c r="S114" i="4"/>
  <c r="R114" i="4"/>
  <c r="R147" i="4"/>
  <c r="O69" i="4"/>
  <c r="O296" i="4"/>
  <c r="Q147" i="4"/>
  <c r="P237" i="4"/>
  <c r="Q237" i="4"/>
  <c r="N275" i="4"/>
  <c r="Q54" i="4"/>
  <c r="T191" i="4"/>
  <c r="P170" i="4"/>
  <c r="S30" i="4"/>
  <c r="P27" i="4"/>
  <c r="L22" i="4"/>
  <c r="Q27" i="4"/>
  <c r="I260" i="4"/>
  <c r="J260" i="4"/>
  <c r="K260" i="4"/>
  <c r="M89" i="4"/>
  <c r="J48" i="4"/>
  <c r="L238" i="4"/>
  <c r="T242" i="4"/>
  <c r="J202" i="4"/>
  <c r="R239" i="4"/>
  <c r="N219" i="4"/>
  <c r="I112" i="4"/>
  <c r="N94" i="4"/>
  <c r="I56" i="4"/>
  <c r="I22" i="4"/>
  <c r="L145" i="4"/>
  <c r="Q89" i="4"/>
  <c r="Q229" i="4"/>
  <c r="R69" i="4"/>
  <c r="O80" i="4"/>
  <c r="L180" i="4"/>
  <c r="N22" i="4"/>
  <c r="O193" i="4"/>
  <c r="J125" i="4"/>
  <c r="J84" i="4"/>
  <c r="P80" i="4"/>
  <c r="K180" i="4"/>
  <c r="P22" i="4"/>
  <c r="P207" i="4"/>
  <c r="Q129" i="4"/>
  <c r="AH196" i="2"/>
  <c r="W197" i="4" s="1"/>
  <c r="T22" i="4"/>
  <c r="L207" i="4"/>
  <c r="P219" i="4"/>
  <c r="S207" i="4"/>
  <c r="I229" i="4"/>
  <c r="T207" i="4"/>
  <c r="S65" i="4"/>
  <c r="T125" i="4"/>
  <c r="R56" i="4"/>
  <c r="AH234" i="2"/>
  <c r="W235" i="4" s="1"/>
  <c r="R211" i="4"/>
  <c r="R260" i="4"/>
  <c r="P295" i="4"/>
  <c r="I198" i="4"/>
  <c r="J136" i="4"/>
  <c r="M207" i="4"/>
  <c r="S94" i="4"/>
  <c r="O89" i="4"/>
  <c r="R219" i="4"/>
  <c r="N125" i="4"/>
  <c r="O275" i="4"/>
  <c r="Q56" i="4"/>
  <c r="J279" i="4"/>
  <c r="T176" i="4"/>
  <c r="K229" i="4"/>
  <c r="R84" i="4"/>
  <c r="I125" i="4"/>
  <c r="S56" i="4"/>
  <c r="M180" i="4"/>
  <c r="S279" i="4"/>
  <c r="L136" i="4"/>
  <c r="L108" i="4"/>
  <c r="M125" i="4"/>
  <c r="O92" i="4"/>
  <c r="J206" i="4"/>
  <c r="J74" i="4"/>
  <c r="Q64" i="4"/>
  <c r="M24" i="4"/>
  <c r="I178" i="4"/>
  <c r="AH263" i="2"/>
  <c r="W264" i="4" s="1"/>
  <c r="O207" i="4"/>
  <c r="Q136" i="4"/>
  <c r="P229" i="4"/>
  <c r="L245" i="4"/>
  <c r="M198" i="4"/>
  <c r="N245" i="4"/>
  <c r="P125" i="4"/>
  <c r="T211" i="4"/>
  <c r="R279" i="4"/>
  <c r="T106" i="4"/>
  <c r="L24" i="4"/>
  <c r="K235" i="4"/>
  <c r="R281" i="4"/>
  <c r="N230" i="4"/>
  <c r="N180" i="4"/>
  <c r="T279" i="4"/>
  <c r="M136" i="4"/>
  <c r="I84" i="4"/>
  <c r="K125" i="4"/>
  <c r="T64" i="4"/>
  <c r="N24" i="4"/>
  <c r="I27" i="4"/>
  <c r="J178" i="4"/>
  <c r="Q207" i="4"/>
  <c r="O125" i="4"/>
  <c r="I119" i="4"/>
  <c r="T92" i="4"/>
  <c r="J229" i="4"/>
  <c r="N198" i="4"/>
  <c r="Q169" i="4"/>
  <c r="J235" i="4"/>
  <c r="S294" i="4"/>
  <c r="O180" i="4"/>
  <c r="R228" i="4"/>
  <c r="Q205" i="4"/>
  <c r="N136" i="4"/>
  <c r="O84" i="4"/>
  <c r="N139" i="4"/>
  <c r="K27" i="4"/>
  <c r="K178" i="4"/>
  <c r="O29" i="4"/>
  <c r="I86" i="4"/>
  <c r="V182" i="4"/>
  <c r="J86" i="4"/>
  <c r="P165" i="4"/>
  <c r="O251" i="4"/>
  <c r="I276" i="4"/>
  <c r="I273" i="4"/>
  <c r="M200" i="4"/>
  <c r="O166" i="4"/>
  <c r="K205" i="4"/>
  <c r="I29" i="4"/>
  <c r="M27" i="4"/>
  <c r="AH137" i="2"/>
  <c r="W138" i="4" s="1"/>
  <c r="L86" i="4"/>
  <c r="N5" i="4"/>
  <c r="N86" i="4"/>
  <c r="P205" i="4"/>
  <c r="L281" i="4"/>
  <c r="O276" i="4"/>
  <c r="Q200" i="4"/>
  <c r="J205" i="4"/>
  <c r="J170" i="4"/>
  <c r="R172" i="4"/>
  <c r="N229" i="4"/>
  <c r="S229" i="4"/>
  <c r="R102" i="4"/>
  <c r="I21" i="4"/>
  <c r="R205" i="4"/>
  <c r="I251" i="4"/>
  <c r="R200" i="4"/>
  <c r="K170" i="4"/>
  <c r="S172" i="4"/>
  <c r="T141" i="4"/>
  <c r="R229" i="4"/>
  <c r="J29" i="4"/>
  <c r="Q90" i="4"/>
  <c r="T271" i="4"/>
  <c r="M165" i="4"/>
  <c r="J100" i="4"/>
  <c r="P166" i="4"/>
  <c r="O284" i="4"/>
  <c r="I165" i="4"/>
  <c r="Q281" i="4"/>
  <c r="O281" i="4"/>
  <c r="J242" i="4"/>
  <c r="Q297" i="4"/>
  <c r="S200" i="4"/>
  <c r="M205" i="4"/>
  <c r="T172" i="4"/>
  <c r="J141" i="4"/>
  <c r="T229" i="4"/>
  <c r="J165" i="4"/>
  <c r="R166" i="4"/>
  <c r="L172" i="4"/>
  <c r="K300" i="4"/>
  <c r="R276" i="4"/>
  <c r="P297" i="4"/>
  <c r="I300" i="4"/>
  <c r="O297" i="4"/>
  <c r="T200" i="4"/>
  <c r="N205" i="4"/>
  <c r="M172" i="4"/>
  <c r="L141" i="4"/>
  <c r="K114" i="4"/>
  <c r="L5" i="4"/>
  <c r="N78" i="4"/>
  <c r="L165" i="4"/>
  <c r="T300" i="4"/>
  <c r="S84" i="4"/>
  <c r="M141" i="4"/>
  <c r="L114" i="4"/>
  <c r="M86" i="4"/>
  <c r="R78" i="4"/>
  <c r="T273" i="4"/>
  <c r="K217" i="4"/>
  <c r="L193" i="4"/>
  <c r="M301" i="4"/>
  <c r="I205" i="4"/>
  <c r="I141" i="4"/>
  <c r="J5" i="4"/>
  <c r="R5" i="4"/>
  <c r="S165" i="4"/>
  <c r="I200" i="4"/>
  <c r="J200" i="4"/>
  <c r="M123" i="4"/>
  <c r="L200" i="4"/>
  <c r="J281" i="4"/>
  <c r="K177" i="4"/>
  <c r="P184" i="4"/>
  <c r="P84" i="4"/>
  <c r="K242" i="4"/>
  <c r="O242" i="4"/>
  <c r="S297" i="4"/>
  <c r="M114" i="4"/>
  <c r="P242" i="4"/>
  <c r="P176" i="4"/>
  <c r="L297" i="4"/>
  <c r="I136" i="4"/>
  <c r="K176" i="4"/>
  <c r="N193" i="4"/>
  <c r="N236" i="4"/>
  <c r="Q125" i="4"/>
  <c r="N177" i="4"/>
  <c r="O114" i="4"/>
  <c r="I38" i="4"/>
  <c r="I64" i="4"/>
  <c r="P86" i="4"/>
  <c r="T80" i="4"/>
  <c r="M242" i="4"/>
  <c r="K29" i="4"/>
  <c r="N251" i="4"/>
  <c r="Q251" i="4"/>
  <c r="T251" i="4"/>
  <c r="S205" i="4"/>
  <c r="L205" i="4"/>
  <c r="J301" i="4"/>
  <c r="N242" i="4"/>
  <c r="L177" i="4"/>
  <c r="N172" i="4"/>
  <c r="N176" i="4"/>
  <c r="M177" i="4"/>
  <c r="O86" i="4"/>
  <c r="L218" i="4"/>
  <c r="K281" i="4"/>
  <c r="I242" i="4"/>
  <c r="Q242" i="4"/>
  <c r="R215" i="4"/>
  <c r="Q176" i="4"/>
  <c r="N297" i="4"/>
  <c r="T218" i="4"/>
  <c r="P136" i="4"/>
  <c r="S176" i="4"/>
  <c r="S193" i="4"/>
  <c r="P236" i="4"/>
  <c r="K108" i="4"/>
  <c r="L251" i="4"/>
  <c r="R125" i="4"/>
  <c r="L111" i="4"/>
  <c r="P114" i="4"/>
  <c r="J64" i="4"/>
  <c r="O154" i="4"/>
  <c r="Q86" i="4"/>
  <c r="L158" i="4"/>
  <c r="R242" i="4"/>
  <c r="V213" i="4"/>
  <c r="AH140" i="2"/>
  <c r="W141" i="4" s="1"/>
  <c r="S141" i="4"/>
  <c r="P251" i="4"/>
  <c r="P200" i="4"/>
  <c r="I104" i="4"/>
  <c r="T205" i="4"/>
  <c r="J300" i="4"/>
  <c r="P281" i="4"/>
  <c r="L242" i="4"/>
  <c r="M281" i="4"/>
  <c r="R297" i="4"/>
  <c r="I193" i="4"/>
  <c r="T301" i="4"/>
  <c r="S281" i="4"/>
  <c r="I217" i="4"/>
  <c r="O238" i="4"/>
  <c r="I279" i="4"/>
  <c r="M193" i="4"/>
  <c r="R92" i="4"/>
  <c r="M251" i="4"/>
  <c r="Q163" i="4"/>
  <c r="Q114" i="4"/>
  <c r="J247" i="4"/>
  <c r="K64" i="4"/>
  <c r="P154" i="4"/>
  <c r="AH265" i="2"/>
  <c r="W266" i="4" s="1"/>
  <c r="T158" i="4"/>
  <c r="M300" i="4"/>
  <c r="T196" i="4"/>
  <c r="Q196" i="4"/>
  <c r="M196" i="4"/>
  <c r="O244" i="4"/>
  <c r="R129" i="4"/>
  <c r="N247" i="4"/>
  <c r="Q244" i="4"/>
  <c r="M294" i="4"/>
  <c r="J244" i="4"/>
  <c r="R244" i="4"/>
  <c r="N294" i="4"/>
  <c r="K239" i="4"/>
  <c r="R176" i="4"/>
  <c r="Q193" i="4"/>
  <c r="L244" i="4"/>
  <c r="S129" i="4"/>
  <c r="I247" i="4"/>
  <c r="O139" i="4"/>
  <c r="L247" i="4"/>
  <c r="AH112" i="2"/>
  <c r="W113" i="4" s="1"/>
  <c r="AH95" i="2"/>
  <c r="W96" i="4" s="1"/>
  <c r="J113" i="4"/>
  <c r="Q113" i="4"/>
  <c r="M235" i="4"/>
  <c r="S217" i="4"/>
  <c r="T288" i="4"/>
  <c r="N194" i="4"/>
  <c r="Q239" i="4"/>
  <c r="M111" i="4"/>
  <c r="N165" i="4"/>
  <c r="O62" i="4"/>
  <c r="O247" i="4"/>
  <c r="AH257" i="2"/>
  <c r="W258" i="4" s="1"/>
  <c r="AG4" i="2"/>
  <c r="AH4" i="2" s="1"/>
  <c r="D41" i="6" s="1"/>
  <c r="R235" i="4"/>
  <c r="S288" i="4"/>
  <c r="O194" i="4"/>
  <c r="N239" i="4"/>
  <c r="N173" i="4"/>
  <c r="N111" i="4"/>
  <c r="R165" i="4"/>
  <c r="P247" i="4"/>
  <c r="I111" i="4"/>
  <c r="L235" i="4"/>
  <c r="S235" i="4"/>
  <c r="I288" i="4"/>
  <c r="L217" i="4"/>
  <c r="Q258" i="4"/>
  <c r="K238" i="4"/>
  <c r="I267" i="4"/>
  <c r="M176" i="4"/>
  <c r="L288" i="4"/>
  <c r="P194" i="4"/>
  <c r="P239" i="4"/>
  <c r="M169" i="4"/>
  <c r="N141" i="4"/>
  <c r="Q111" i="4"/>
  <c r="O173" i="4"/>
  <c r="O111" i="4"/>
  <c r="O41" i="4"/>
  <c r="Q247" i="4"/>
  <c r="AH168" i="2"/>
  <c r="W169" i="4" s="1"/>
  <c r="T247" i="4"/>
  <c r="P173" i="4"/>
  <c r="L194" i="4"/>
  <c r="P40" i="4"/>
  <c r="R247" i="4"/>
  <c r="I62" i="4"/>
  <c r="AH53" i="2"/>
  <c r="W54" i="4" s="1"/>
  <c r="T78" i="4"/>
  <c r="L211" i="4"/>
  <c r="AH192" i="2"/>
  <c r="W193" i="4" s="1"/>
  <c r="J294" i="4"/>
  <c r="K267" i="4"/>
  <c r="P288" i="4"/>
  <c r="I294" i="4"/>
  <c r="S258" i="4"/>
  <c r="T267" i="4"/>
  <c r="O288" i="4"/>
  <c r="S239" i="4"/>
  <c r="I169" i="4"/>
  <c r="K173" i="4"/>
  <c r="R194" i="4"/>
  <c r="J129" i="4"/>
  <c r="J62" i="4"/>
  <c r="N19" i="4"/>
  <c r="L78" i="4"/>
  <c r="Q141" i="4"/>
  <c r="K247" i="4"/>
  <c r="R258" i="4"/>
  <c r="O294" i="4"/>
  <c r="R288" i="4"/>
  <c r="I239" i="4"/>
  <c r="K129" i="4"/>
  <c r="J98" i="4"/>
  <c r="O19" i="4"/>
  <c r="M78" i="4"/>
  <c r="R141" i="4"/>
  <c r="Q294" i="4"/>
  <c r="K140" i="4"/>
  <c r="M129" i="4"/>
  <c r="R294" i="4"/>
  <c r="N200" i="4"/>
  <c r="K136" i="4"/>
  <c r="N140" i="4"/>
  <c r="K141" i="4"/>
  <c r="N62" i="4"/>
  <c r="L62" i="4"/>
  <c r="O94" i="4"/>
  <c r="S19" i="4"/>
  <c r="O78" i="4"/>
  <c r="P145" i="4"/>
  <c r="P141" i="4"/>
  <c r="S78" i="4"/>
  <c r="P52" i="4"/>
  <c r="I78" i="4"/>
  <c r="AH77" i="2"/>
  <c r="W78" i="4" s="1"/>
  <c r="T235" i="4"/>
  <c r="S244" i="4"/>
  <c r="S194" i="4"/>
  <c r="M244" i="4"/>
  <c r="K200" i="4"/>
  <c r="Q166" i="4"/>
  <c r="K224" i="4"/>
  <c r="T165" i="4"/>
  <c r="J119" i="4"/>
  <c r="P112" i="4"/>
  <c r="R94" i="4"/>
  <c r="S136" i="4"/>
  <c r="Q52" i="4"/>
  <c r="J78" i="4"/>
  <c r="L273" i="4"/>
  <c r="AH92" i="2"/>
  <c r="W93" i="4" s="1"/>
  <c r="AH64" i="2"/>
  <c r="W65" i="4" s="1"/>
  <c r="K244" i="4"/>
  <c r="N244" i="4"/>
  <c r="L228" i="4"/>
  <c r="L224" i="4"/>
  <c r="P244" i="4"/>
  <c r="Q228" i="4"/>
  <c r="N224" i="4"/>
  <c r="Q165" i="4"/>
  <c r="T193" i="4"/>
  <c r="K165" i="4"/>
  <c r="K251" i="4"/>
  <c r="N29" i="4"/>
  <c r="P90" i="4"/>
  <c r="AH157" i="2"/>
  <c r="W158" i="4" s="1"/>
  <c r="AH272" i="2"/>
  <c r="W273" i="4" s="1"/>
  <c r="M247" i="4"/>
  <c r="T293" i="4"/>
  <c r="M19" i="4"/>
  <c r="R50" i="4"/>
  <c r="L300" i="4"/>
  <c r="L113" i="4"/>
  <c r="K278" i="4"/>
  <c r="P191" i="4"/>
  <c r="K288" i="4"/>
  <c r="L278" i="4"/>
  <c r="S255" i="4"/>
  <c r="K193" i="4"/>
  <c r="L163" i="4"/>
  <c r="K139" i="4"/>
  <c r="P19" i="4"/>
  <c r="I180" i="4"/>
  <c r="N300" i="4"/>
  <c r="J264" i="4"/>
  <c r="S293" i="4"/>
  <c r="M163" i="4"/>
  <c r="K264" i="4"/>
  <c r="K279" i="4"/>
  <c r="Q288" i="4"/>
  <c r="L293" i="4"/>
  <c r="P193" i="4"/>
  <c r="T161" i="4"/>
  <c r="P172" i="4"/>
  <c r="N163" i="4"/>
  <c r="J139" i="4"/>
  <c r="R19" i="4"/>
  <c r="J180" i="4"/>
  <c r="P264" i="4"/>
  <c r="S116" i="4"/>
  <c r="AH116" i="2"/>
  <c r="W117" i="4" s="1"/>
  <c r="AH81" i="2"/>
  <c r="W82" i="4" s="1"/>
  <c r="Q264" i="4"/>
  <c r="I278" i="4"/>
  <c r="N293" i="4"/>
  <c r="O163" i="4"/>
  <c r="J288" i="4"/>
  <c r="I194" i="4"/>
  <c r="Q198" i="4"/>
  <c r="O293" i="4"/>
  <c r="Q143" i="4"/>
  <c r="R193" i="4"/>
  <c r="M161" i="4"/>
  <c r="P163" i="4"/>
  <c r="P139" i="4"/>
  <c r="T107" i="4"/>
  <c r="R180" i="4"/>
  <c r="I161" i="4"/>
  <c r="T219" i="4"/>
  <c r="S139" i="4"/>
  <c r="I24" i="4"/>
  <c r="J20" i="4"/>
  <c r="O178" i="4"/>
  <c r="S180" i="4"/>
  <c r="T278" i="4"/>
  <c r="I293" i="4"/>
  <c r="R143" i="4"/>
  <c r="N288" i="4"/>
  <c r="M194" i="4"/>
  <c r="K293" i="4"/>
  <c r="K161" i="4"/>
  <c r="I116" i="4"/>
  <c r="J232" i="4"/>
  <c r="K20" i="4"/>
  <c r="L232" i="4"/>
  <c r="AH190" i="2"/>
  <c r="W191" i="4" s="1"/>
  <c r="AH227" i="2"/>
  <c r="W228" i="4" s="1"/>
  <c r="T116" i="4"/>
  <c r="R293" i="4"/>
  <c r="R232" i="4"/>
  <c r="S232" i="4"/>
  <c r="S89" i="4"/>
  <c r="T24" i="4"/>
  <c r="Q194" i="4"/>
  <c r="T232" i="4"/>
  <c r="P116" i="4"/>
  <c r="N178" i="4"/>
  <c r="P89" i="4"/>
  <c r="K209" i="4"/>
  <c r="AH107" i="2"/>
  <c r="W108" i="4" s="1"/>
  <c r="S24" i="4"/>
  <c r="R255" i="4"/>
  <c r="O116" i="4"/>
  <c r="M293" i="4"/>
  <c r="I199" i="4"/>
  <c r="M232" i="4"/>
  <c r="P32" i="4"/>
  <c r="O24" i="4"/>
  <c r="P178" i="4"/>
  <c r="J89" i="4"/>
  <c r="P57" i="4"/>
  <c r="AH104" i="2"/>
  <c r="W105" i="4" s="1"/>
  <c r="J293" i="4"/>
  <c r="J194" i="4"/>
  <c r="J267" i="4"/>
  <c r="N202" i="4"/>
  <c r="J199" i="4"/>
  <c r="P255" i="4"/>
  <c r="N169" i="4"/>
  <c r="O119" i="4"/>
  <c r="N232" i="4"/>
  <c r="J112" i="4"/>
  <c r="I61" i="4"/>
  <c r="Q32" i="4"/>
  <c r="R64" i="4"/>
  <c r="R52" i="4"/>
  <c r="Q178" i="4"/>
  <c r="K89" i="4"/>
  <c r="AH197" i="2"/>
  <c r="W198" i="4" s="1"/>
  <c r="K163" i="4"/>
  <c r="I214" i="4"/>
  <c r="K199" i="4"/>
  <c r="Q151" i="4"/>
  <c r="I255" i="4"/>
  <c r="P169" i="4"/>
  <c r="M108" i="4"/>
  <c r="R32" i="4"/>
  <c r="L89" i="4"/>
  <c r="J255" i="4"/>
  <c r="T32" i="4"/>
  <c r="AH231" i="2"/>
  <c r="W232" i="4" s="1"/>
  <c r="T199" i="4"/>
  <c r="K255" i="4"/>
  <c r="I19" i="4"/>
  <c r="N89" i="4"/>
  <c r="AH142" i="2"/>
  <c r="W143" i="4" s="1"/>
  <c r="K19" i="4"/>
  <c r="P50" i="4"/>
  <c r="T65" i="4"/>
  <c r="S212" i="4"/>
  <c r="O184" i="4"/>
  <c r="M152" i="4"/>
  <c r="K245" i="4"/>
  <c r="N41" i="4"/>
  <c r="O37" i="4"/>
  <c r="P54" i="4"/>
  <c r="R65" i="4"/>
  <c r="I85" i="4"/>
  <c r="I264" i="4"/>
  <c r="I282" i="4"/>
  <c r="R152" i="4"/>
  <c r="O245" i="4"/>
  <c r="M102" i="4"/>
  <c r="J184" i="4"/>
  <c r="J123" i="4"/>
  <c r="S40" i="4"/>
  <c r="N196" i="4"/>
  <c r="T82" i="4"/>
  <c r="L82" i="4"/>
  <c r="P189" i="4"/>
  <c r="J65" i="4"/>
  <c r="S85" i="4"/>
  <c r="N27" i="4"/>
  <c r="I57" i="4"/>
  <c r="AH162" i="2"/>
  <c r="W163" i="4" s="1"/>
  <c r="V16" i="4"/>
  <c r="L264" i="4"/>
  <c r="R85" i="4"/>
  <c r="P152" i="4"/>
  <c r="J245" i="4"/>
  <c r="P102" i="4"/>
  <c r="L184" i="4"/>
  <c r="L123" i="4"/>
  <c r="T40" i="4"/>
  <c r="O196" i="4"/>
  <c r="M189" i="4"/>
  <c r="K65" i="4"/>
  <c r="T85" i="4"/>
  <c r="I107" i="4"/>
  <c r="O27" i="4"/>
  <c r="J57" i="4"/>
  <c r="AH35" i="2"/>
  <c r="W36" i="4" s="1"/>
  <c r="N264" i="4"/>
  <c r="Q152" i="4"/>
  <c r="N123" i="4"/>
  <c r="Q57" i="4"/>
  <c r="R282" i="4"/>
  <c r="J204" i="4"/>
  <c r="K167" i="4"/>
  <c r="K148" i="4"/>
  <c r="T254" i="4"/>
  <c r="T102" i="4"/>
  <c r="Q173" i="4"/>
  <c r="O232" i="4"/>
  <c r="I92" i="4"/>
  <c r="T163" i="4"/>
  <c r="O123" i="4"/>
  <c r="Q189" i="4"/>
  <c r="N65" i="4"/>
  <c r="L85" i="4"/>
  <c r="AH84" i="2"/>
  <c r="W85" i="4" s="1"/>
  <c r="R27" i="4"/>
  <c r="R57" i="4"/>
  <c r="L50" i="4"/>
  <c r="S264" i="4"/>
  <c r="R254" i="4"/>
  <c r="J85" i="4"/>
  <c r="J148" i="4"/>
  <c r="R196" i="4"/>
  <c r="O189" i="4"/>
  <c r="K296" i="4"/>
  <c r="S282" i="4"/>
  <c r="I204" i="4"/>
  <c r="L167" i="4"/>
  <c r="S198" i="4"/>
  <c r="L148" i="4"/>
  <c r="K254" i="4"/>
  <c r="L129" i="4"/>
  <c r="I140" i="4"/>
  <c r="I219" i="4"/>
  <c r="S163" i="4"/>
  <c r="P123" i="4"/>
  <c r="R189" i="4"/>
  <c r="O65" i="4"/>
  <c r="M85" i="4"/>
  <c r="Z62" i="2"/>
  <c r="AA62" i="2" s="1"/>
  <c r="H63" i="4" s="1"/>
  <c r="T63" i="4" s="1"/>
  <c r="S27" i="4"/>
  <c r="S57" i="4"/>
  <c r="N50" i="4"/>
  <c r="AH96" i="2"/>
  <c r="W97" i="4" s="1"/>
  <c r="M264" i="4"/>
  <c r="R184" i="4"/>
  <c r="L65" i="4"/>
  <c r="M65" i="4"/>
  <c r="I225" i="4"/>
  <c r="T282" i="4"/>
  <c r="K204" i="4"/>
  <c r="M167" i="4"/>
  <c r="I192" i="4"/>
  <c r="I212" i="4"/>
  <c r="M148" i="4"/>
  <c r="L254" i="4"/>
  <c r="O140" i="4"/>
  <c r="J219" i="4"/>
  <c r="Q123" i="4"/>
  <c r="S189" i="4"/>
  <c r="T27" i="4"/>
  <c r="K57" i="4"/>
  <c r="M50" i="4"/>
  <c r="K85" i="4"/>
  <c r="J296" i="4"/>
  <c r="S287" i="4"/>
  <c r="L225" i="4"/>
  <c r="J282" i="4"/>
  <c r="L204" i="4"/>
  <c r="N167" i="4"/>
  <c r="L192" i="4"/>
  <c r="J212" i="4"/>
  <c r="N254" i="4"/>
  <c r="J140" i="4"/>
  <c r="O219" i="4"/>
  <c r="J173" i="4"/>
  <c r="S123" i="4"/>
  <c r="T189" i="4"/>
  <c r="L57" i="4"/>
  <c r="O50" i="4"/>
  <c r="AH88" i="2"/>
  <c r="W89" i="4" s="1"/>
  <c r="I113" i="4"/>
  <c r="O167" i="4"/>
  <c r="O254" i="4"/>
  <c r="S82" i="4"/>
  <c r="M57" i="4"/>
  <c r="AH172" i="2"/>
  <c r="W173" i="4" s="1"/>
  <c r="V180" i="4"/>
  <c r="AH179" i="2"/>
  <c r="W180" i="4" s="1"/>
  <c r="P282" i="4"/>
  <c r="I82" i="4"/>
  <c r="AH205" i="2"/>
  <c r="W206" i="4" s="1"/>
  <c r="N57" i="4"/>
  <c r="I41" i="4"/>
  <c r="S254" i="4"/>
  <c r="N204" i="4"/>
  <c r="J82" i="4"/>
  <c r="O57" i="4"/>
  <c r="J41" i="4"/>
  <c r="T50" i="4"/>
  <c r="AH199" i="2"/>
  <c r="W200" i="4" s="1"/>
  <c r="M113" i="4"/>
  <c r="M225" i="4"/>
  <c r="K212" i="4"/>
  <c r="S167" i="4"/>
  <c r="I189" i="4"/>
  <c r="M282" i="4"/>
  <c r="M204" i="4"/>
  <c r="Q192" i="4"/>
  <c r="N212" i="4"/>
  <c r="O198" i="4"/>
  <c r="J189" i="4"/>
  <c r="O204" i="4"/>
  <c r="O151" i="4"/>
  <c r="S192" i="4"/>
  <c r="P212" i="4"/>
  <c r="P245" i="4"/>
  <c r="K119" i="4"/>
  <c r="Q219" i="4"/>
  <c r="R173" i="4"/>
  <c r="Q82" i="4"/>
  <c r="K40" i="4"/>
  <c r="AH296" i="2"/>
  <c r="W297" i="4" s="1"/>
  <c r="O82" i="4"/>
  <c r="N114" i="4"/>
  <c r="R41" i="4"/>
  <c r="I50" i="4"/>
  <c r="N113" i="4"/>
  <c r="AH243" i="2"/>
  <c r="W244" i="4" s="1"/>
  <c r="M245" i="4"/>
  <c r="O225" i="4"/>
  <c r="I254" i="4"/>
  <c r="N82" i="4"/>
  <c r="Q301" i="4"/>
  <c r="P225" i="4"/>
  <c r="M296" i="4"/>
  <c r="P301" i="4"/>
  <c r="P198" i="4"/>
  <c r="Q225" i="4"/>
  <c r="K189" i="4"/>
  <c r="I296" i="4"/>
  <c r="Q204" i="4"/>
  <c r="P151" i="4"/>
  <c r="R192" i="4"/>
  <c r="K198" i="4"/>
  <c r="Q245" i="4"/>
  <c r="N170" i="4"/>
  <c r="L119" i="4"/>
  <c r="S219" i="4"/>
  <c r="I173" i="4"/>
  <c r="L139" i="4"/>
  <c r="R139" i="4"/>
  <c r="T19" i="4"/>
  <c r="L54" i="4"/>
  <c r="P30" i="4"/>
  <c r="N69" i="4"/>
  <c r="P82" i="4"/>
  <c r="AH269" i="2"/>
  <c r="W270" i="4" s="1"/>
  <c r="AH254" i="2"/>
  <c r="W255" i="4" s="1"/>
  <c r="T41" i="4"/>
  <c r="J50" i="4"/>
  <c r="O22" i="4"/>
  <c r="AH166" i="2"/>
  <c r="W167" i="4" s="1"/>
  <c r="AH118" i="2"/>
  <c r="W119" i="4" s="1"/>
  <c r="O113" i="4"/>
  <c r="Q184" i="4"/>
  <c r="N282" i="4"/>
  <c r="S102" i="4"/>
  <c r="P204" i="4"/>
  <c r="L212" i="4"/>
  <c r="J225" i="4"/>
  <c r="Q296" i="4"/>
  <c r="K37" i="4"/>
  <c r="R82" i="4"/>
  <c r="AH175" i="2"/>
  <c r="W176" i="4" s="1"/>
  <c r="AH248" i="2"/>
  <c r="W249" i="4" s="1"/>
  <c r="P41" i="4"/>
  <c r="R296" i="4"/>
  <c r="I184" i="4"/>
  <c r="O282" i="4"/>
  <c r="T184" i="4"/>
  <c r="M212" i="4"/>
  <c r="O212" i="4"/>
  <c r="O216" i="4"/>
  <c r="K184" i="4"/>
  <c r="K225" i="4"/>
  <c r="T264" i="4"/>
  <c r="T296" i="4"/>
  <c r="S204" i="4"/>
  <c r="R151" i="4"/>
  <c r="I245" i="4"/>
  <c r="J160" i="4"/>
  <c r="O161" i="4"/>
  <c r="Q170" i="4"/>
  <c r="M106" i="4"/>
  <c r="M92" i="4"/>
  <c r="I232" i="4"/>
  <c r="J163" i="4"/>
  <c r="L173" i="4"/>
  <c r="K41" i="4"/>
  <c r="L37" i="4"/>
  <c r="K54" i="4"/>
  <c r="I65" i="4"/>
  <c r="AH52" i="2"/>
  <c r="W53" i="4" s="1"/>
  <c r="I89" i="4"/>
  <c r="Q41" i="4"/>
  <c r="I235" i="4"/>
  <c r="S113" i="4"/>
  <c r="Q282" i="4"/>
  <c r="O192" i="4"/>
  <c r="T192" i="4"/>
  <c r="Q212" i="4"/>
  <c r="P216" i="4"/>
  <c r="M184" i="4"/>
  <c r="N296" i="4"/>
  <c r="T204" i="4"/>
  <c r="R198" i="4"/>
  <c r="O160" i="4"/>
  <c r="R245" i="4"/>
  <c r="P161" i="4"/>
  <c r="R170" i="4"/>
  <c r="S184" i="4"/>
  <c r="P106" i="4"/>
  <c r="K232" i="4"/>
  <c r="L41" i="4"/>
  <c r="M37" i="4"/>
  <c r="N54" i="4"/>
  <c r="P65" i="4"/>
  <c r="S41" i="4"/>
  <c r="N235" i="4"/>
  <c r="R113" i="4"/>
  <c r="L296" i="4"/>
  <c r="K282" i="4"/>
  <c r="P192" i="4"/>
  <c r="P254" i="4"/>
  <c r="S245" i="4"/>
  <c r="O264" i="4"/>
  <c r="P296" i="4"/>
  <c r="S160" i="4"/>
  <c r="P143" i="4"/>
  <c r="I170" i="4"/>
  <c r="S106" i="4"/>
  <c r="Q232" i="4"/>
  <c r="Q61" i="4"/>
  <c r="O54" i="4"/>
  <c r="AH76" i="2"/>
  <c r="W77" i="4" s="1"/>
  <c r="R89" i="4"/>
  <c r="K273" i="4"/>
  <c r="Q235" i="4"/>
  <c r="T113" i="4"/>
  <c r="AH188" i="2"/>
  <c r="W189" i="4" s="1"/>
  <c r="K98" i="4"/>
  <c r="S98" i="4"/>
  <c r="J61" i="4"/>
  <c r="M132" i="4"/>
  <c r="M61" i="4"/>
  <c r="O53" i="4"/>
  <c r="N129" i="4"/>
  <c r="L170" i="4"/>
  <c r="O240" i="4"/>
  <c r="M206" i="4"/>
  <c r="I249" i="4"/>
  <c r="M267" i="4"/>
  <c r="K228" i="4"/>
  <c r="T195" i="4"/>
  <c r="M275" i="4"/>
  <c r="M224" i="4"/>
  <c r="Q293" i="4"/>
  <c r="O143" i="4"/>
  <c r="P129" i="4"/>
  <c r="T111" i="4"/>
  <c r="M140" i="4"/>
  <c r="Q92" i="4"/>
  <c r="S227" i="4"/>
  <c r="R106" i="4"/>
  <c r="N119" i="4"/>
  <c r="M219" i="4"/>
  <c r="T173" i="4"/>
  <c r="K111" i="4"/>
  <c r="N206" i="4"/>
  <c r="Q44" i="4"/>
  <c r="M139" i="4"/>
  <c r="J196" i="4"/>
  <c r="I139" i="4"/>
  <c r="L98" i="4"/>
  <c r="U49" i="4"/>
  <c r="Y49" i="4" s="1"/>
  <c r="N154" i="4"/>
  <c r="T69" i="4"/>
  <c r="O52" i="4"/>
  <c r="N158" i="4"/>
  <c r="O85" i="4"/>
  <c r="AH54" i="2"/>
  <c r="W55" i="4" s="1"/>
  <c r="S107" i="4"/>
  <c r="S273" i="4"/>
  <c r="AH25" i="2"/>
  <c r="W26" i="4" s="1"/>
  <c r="AH144" i="2"/>
  <c r="W145" i="4" s="1"/>
  <c r="AB62" i="2"/>
  <c r="AC62" i="2" s="1"/>
  <c r="AG62" i="2"/>
  <c r="M98" i="4"/>
  <c r="O227" i="4"/>
  <c r="T44" i="4"/>
  <c r="O98" i="4"/>
  <c r="L252" i="4"/>
  <c r="K222" i="4"/>
  <c r="T228" i="4"/>
  <c r="J275" i="4"/>
  <c r="I129" i="4"/>
  <c r="Q98" i="4"/>
  <c r="M84" i="4"/>
  <c r="S206" i="4"/>
  <c r="T129" i="4"/>
  <c r="S196" i="4"/>
  <c r="Q139" i="4"/>
  <c r="M94" i="4"/>
  <c r="S154" i="4"/>
  <c r="M69" i="4"/>
  <c r="S52" i="4"/>
  <c r="N48" i="4"/>
  <c r="I80" i="4"/>
  <c r="K107" i="4"/>
  <c r="K50" i="4"/>
  <c r="K105" i="4"/>
  <c r="K113" i="4"/>
  <c r="J107" i="4"/>
  <c r="M252" i="4"/>
  <c r="L222" i="4"/>
  <c r="S228" i="4"/>
  <c r="K275" i="4"/>
  <c r="R98" i="4"/>
  <c r="I76" i="4"/>
  <c r="T154" i="4"/>
  <c r="I20" i="4"/>
  <c r="T52" i="4"/>
  <c r="O48" i="4"/>
  <c r="L107" i="4"/>
  <c r="M211" i="4"/>
  <c r="P105" i="4"/>
  <c r="E291" i="4"/>
  <c r="AB290" i="2"/>
  <c r="AC290" i="2" s="1"/>
  <c r="AG290" i="2"/>
  <c r="Z290" i="2"/>
  <c r="AA290" i="2" s="1"/>
  <c r="H291" i="4" s="1"/>
  <c r="V216" i="4"/>
  <c r="AH215" i="2"/>
  <c r="W216" i="4" s="1"/>
  <c r="L76" i="4"/>
  <c r="L154" i="4"/>
  <c r="K44" i="4"/>
  <c r="P48" i="4"/>
  <c r="M107" i="4"/>
  <c r="AH238" i="2"/>
  <c r="W239" i="4" s="1"/>
  <c r="AH186" i="2"/>
  <c r="W187" i="4" s="1"/>
  <c r="K211" i="4"/>
  <c r="Q105" i="4"/>
  <c r="K252" i="4"/>
  <c r="R154" i="4"/>
  <c r="T98" i="4"/>
  <c r="O76" i="4"/>
  <c r="M154" i="4"/>
  <c r="N107" i="4"/>
  <c r="J53" i="4"/>
  <c r="L105" i="4"/>
  <c r="T55" i="4"/>
  <c r="V125" i="4"/>
  <c r="AH124" i="2"/>
  <c r="W125" i="4" s="1"/>
  <c r="E25" i="4"/>
  <c r="AG24" i="2"/>
  <c r="Z24" i="2"/>
  <c r="AA24" i="2" s="1"/>
  <c r="H25" i="4" s="1"/>
  <c r="AB24" i="2"/>
  <c r="AC24" i="2" s="1"/>
  <c r="Q48" i="4"/>
  <c r="R252" i="4"/>
  <c r="O249" i="4"/>
  <c r="R275" i="4"/>
  <c r="R169" i="4"/>
  <c r="Q254" i="4"/>
  <c r="M170" i="4"/>
  <c r="S92" i="4"/>
  <c r="K240" i="4"/>
  <c r="T198" i="4"/>
  <c r="I132" i="4"/>
  <c r="L112" i="4"/>
  <c r="K123" i="4"/>
  <c r="Q40" i="4"/>
  <c r="P76" i="4"/>
  <c r="Q94" i="4"/>
  <c r="M5" i="4"/>
  <c r="I154" i="4"/>
  <c r="L20" i="4"/>
  <c r="M54" i="4"/>
  <c r="S158" i="4"/>
  <c r="R48" i="4"/>
  <c r="Q80" i="4"/>
  <c r="I53" i="4"/>
  <c r="AH111" i="2"/>
  <c r="W112" i="4" s="1"/>
  <c r="I48" i="4"/>
  <c r="P53" i="4"/>
  <c r="K78" i="4"/>
  <c r="Q50" i="4"/>
  <c r="N211" i="4"/>
  <c r="AH66" i="2"/>
  <c r="W67" i="4" s="1"/>
  <c r="R93" i="4"/>
  <c r="M105" i="4"/>
  <c r="Q55" i="4"/>
  <c r="E45" i="4"/>
  <c r="AG44" i="2"/>
  <c r="AB44" i="2"/>
  <c r="AC44" i="2" s="1"/>
  <c r="Z44" i="2"/>
  <c r="AA44" i="2" s="1"/>
  <c r="H45" i="4" s="1"/>
  <c r="E196" i="4"/>
  <c r="AG195" i="2"/>
  <c r="AB195" i="2"/>
  <c r="AC195" i="2" s="1"/>
  <c r="O252" i="4"/>
  <c r="N222" i="4"/>
  <c r="R227" i="4"/>
  <c r="S197" i="4"/>
  <c r="M240" i="4"/>
  <c r="O132" i="4"/>
  <c r="M112" i="4"/>
  <c r="R40" i="4"/>
  <c r="I34" i="4"/>
  <c r="Q76" i="4"/>
  <c r="J154" i="4"/>
  <c r="K5" i="4"/>
  <c r="M20" i="4"/>
  <c r="S48" i="4"/>
  <c r="R80" i="4"/>
  <c r="P5" i="4"/>
  <c r="Q53" i="4"/>
  <c r="D18" i="5"/>
  <c r="O211" i="4"/>
  <c r="S93" i="4"/>
  <c r="N105" i="4"/>
  <c r="R55" i="4"/>
  <c r="M48" i="4"/>
  <c r="Q187" i="4"/>
  <c r="I240" i="4"/>
  <c r="P132" i="4"/>
  <c r="O112" i="4"/>
  <c r="R76" i="4"/>
  <c r="N20" i="4"/>
  <c r="T48" i="4"/>
  <c r="S80" i="4"/>
  <c r="AH85" i="2"/>
  <c r="W86" i="4" s="1"/>
  <c r="R53" i="4"/>
  <c r="I211" i="4"/>
  <c r="P93" i="4"/>
  <c r="O105" i="4"/>
  <c r="S55" i="4"/>
  <c r="W5" i="4"/>
  <c r="V147" i="4"/>
  <c r="AH146" i="2"/>
  <c r="W147" i="4" s="1"/>
  <c r="V24" i="4"/>
  <c r="AH23" i="2"/>
  <c r="W24" i="4" s="1"/>
  <c r="V22" i="4"/>
  <c r="AH21" i="2"/>
  <c r="W22" i="4" s="1"/>
  <c r="Q132" i="4"/>
  <c r="S76" i="4"/>
  <c r="I44" i="4"/>
  <c r="S53" i="4"/>
  <c r="AH164" i="2"/>
  <c r="W165" i="4" s="1"/>
  <c r="J211" i="4"/>
  <c r="J93" i="4"/>
  <c r="S105" i="4"/>
  <c r="I55" i="4"/>
  <c r="M222" i="4"/>
  <c r="M228" i="4"/>
  <c r="S275" i="4"/>
  <c r="R187" i="4"/>
  <c r="Q227" i="4"/>
  <c r="I108" i="4"/>
  <c r="P240" i="4"/>
  <c r="R132" i="4"/>
  <c r="Q112" i="4"/>
  <c r="T76" i="4"/>
  <c r="L40" i="4"/>
  <c r="J44" i="4"/>
  <c r="AH262" i="2"/>
  <c r="W263" i="4" s="1"/>
  <c r="T53" i="4"/>
  <c r="P211" i="4"/>
  <c r="K93" i="4"/>
  <c r="T105" i="4"/>
  <c r="J55" i="4"/>
  <c r="N228" i="4"/>
  <c r="O228" i="4"/>
  <c r="L240" i="4"/>
  <c r="R61" i="4"/>
  <c r="R112" i="4"/>
  <c r="I94" i="4"/>
  <c r="R54" i="4"/>
  <c r="L44" i="4"/>
  <c r="AH193" i="2"/>
  <c r="W194" i="4" s="1"/>
  <c r="AH253" i="2"/>
  <c r="W254" i="4" s="1"/>
  <c r="K53" i="4"/>
  <c r="P78" i="4"/>
  <c r="T5" i="4"/>
  <c r="K249" i="4"/>
  <c r="O235" i="4"/>
  <c r="Q211" i="4"/>
  <c r="L93" i="4"/>
  <c r="K55" i="4"/>
  <c r="T275" i="4"/>
  <c r="P187" i="4"/>
  <c r="J240" i="4"/>
  <c r="K76" i="4"/>
  <c r="T249" i="4"/>
  <c r="P275" i="4"/>
  <c r="I187" i="4"/>
  <c r="S187" i="4"/>
  <c r="S170" i="4"/>
  <c r="I227" i="4"/>
  <c r="S132" i="4"/>
  <c r="J249" i="4"/>
  <c r="P228" i="4"/>
  <c r="J224" i="4"/>
  <c r="M254" i="4"/>
  <c r="O169" i="4"/>
  <c r="T170" i="4"/>
  <c r="J227" i="4"/>
  <c r="N240" i="4"/>
  <c r="J132" i="4"/>
  <c r="S112" i="4"/>
  <c r="R123" i="4"/>
  <c r="J94" i="4"/>
  <c r="Q30" i="4"/>
  <c r="I54" i="4"/>
  <c r="AH220" i="2"/>
  <c r="W221" i="4" s="1"/>
  <c r="I5" i="4"/>
  <c r="P85" i="4"/>
  <c r="N44" i="4"/>
  <c r="Q195" i="4"/>
  <c r="L53" i="4"/>
  <c r="AH148" i="2"/>
  <c r="W149" i="4" s="1"/>
  <c r="L249" i="4"/>
  <c r="M93" i="4"/>
  <c r="K84" i="4"/>
  <c r="L55" i="4"/>
  <c r="V247" i="4"/>
  <c r="AH246" i="2"/>
  <c r="W247" i="4" s="1"/>
  <c r="L48" i="4"/>
  <c r="I275" i="4"/>
  <c r="J195" i="4"/>
  <c r="K227" i="4"/>
  <c r="Q240" i="4"/>
  <c r="K132" i="4"/>
  <c r="K61" i="4"/>
  <c r="J52" i="4"/>
  <c r="AH218" i="2"/>
  <c r="W219" i="4" s="1"/>
  <c r="O44" i="4"/>
  <c r="R195" i="4"/>
  <c r="AH16" i="2"/>
  <c r="W17" i="4" s="1"/>
  <c r="M53" i="4"/>
  <c r="N249" i="4"/>
  <c r="N93" i="4"/>
  <c r="M55" i="4"/>
  <c r="AH299" i="2"/>
  <c r="W300" i="4" s="1"/>
  <c r="V80" i="4"/>
  <c r="AH79" i="2"/>
  <c r="W80" i="4" s="1"/>
  <c r="V227" i="4"/>
  <c r="AH226" i="2"/>
  <c r="W227" i="4" s="1"/>
  <c r="L61" i="4"/>
  <c r="M44" i="4"/>
  <c r="K52" i="4"/>
  <c r="S195" i="4"/>
  <c r="O93" i="4"/>
  <c r="N55" i="4"/>
  <c r="E7" i="4"/>
  <c r="Z6" i="2"/>
  <c r="AA6" i="2" s="1"/>
  <c r="H7" i="4" s="1"/>
  <c r="AG6" i="2"/>
  <c r="AB6" i="2"/>
  <c r="AC6" i="2" s="1"/>
  <c r="S5" i="4"/>
  <c r="O5" i="4"/>
  <c r="L195" i="4"/>
  <c r="T240" i="4"/>
  <c r="L52" i="4"/>
  <c r="P195" i="4"/>
  <c r="O55" i="4"/>
  <c r="L132" i="4"/>
  <c r="M195" i="4"/>
  <c r="K169" i="4"/>
  <c r="N61" i="4"/>
  <c r="M52" i="4"/>
  <c r="T140" i="4"/>
  <c r="I195" i="4"/>
  <c r="R107" i="4"/>
  <c r="AH198" i="2"/>
  <c r="W199" i="4" s="1"/>
  <c r="AH165" i="2"/>
  <c r="W166" i="4" s="1"/>
  <c r="AH94" i="2"/>
  <c r="W95" i="4" s="1"/>
  <c r="K195" i="4"/>
  <c r="L227" i="4"/>
  <c r="S240" i="4"/>
  <c r="Q275" i="4"/>
  <c r="M227" i="4"/>
  <c r="P107" i="4"/>
  <c r="I228" i="4"/>
  <c r="Q224" i="4"/>
  <c r="N227" i="4"/>
  <c r="N132" i="4"/>
  <c r="P196" i="4"/>
  <c r="N195" i="4"/>
  <c r="S173" i="4"/>
  <c r="I196" i="4"/>
  <c r="I52" i="4"/>
  <c r="S69" i="4"/>
  <c r="Q107" i="4"/>
  <c r="AH128" i="2"/>
  <c r="W129" i="4" s="1"/>
  <c r="AH159" i="2"/>
  <c r="W160" i="4" s="1"/>
  <c r="V209" i="4"/>
  <c r="AH208" i="2"/>
  <c r="W209" i="4" s="1"/>
  <c r="V102" i="4"/>
  <c r="AH101" i="2"/>
  <c r="W102" i="4" s="1"/>
  <c r="O213" i="4"/>
  <c r="Q160" i="4"/>
  <c r="O295" i="4"/>
  <c r="N287" i="4"/>
  <c r="O237" i="4"/>
  <c r="J177" i="4"/>
  <c r="U128" i="4"/>
  <c r="Y128" i="4" s="1"/>
  <c r="N96" i="4"/>
  <c r="I74" i="4"/>
  <c r="O90" i="4"/>
  <c r="E234" i="4"/>
  <c r="AB233" i="2"/>
  <c r="AC233" i="2" s="1"/>
  <c r="Z233" i="2"/>
  <c r="AA233" i="2" s="1"/>
  <c r="H234" i="4" s="1"/>
  <c r="AG233" i="2"/>
  <c r="V282" i="4"/>
  <c r="AH281" i="2"/>
  <c r="W282" i="4" s="1"/>
  <c r="AH51" i="2"/>
  <c r="W52" i="4" s="1"/>
  <c r="T23" i="4"/>
  <c r="E265" i="4"/>
  <c r="AB264" i="2"/>
  <c r="AC264" i="2" s="1"/>
  <c r="Z264" i="2"/>
  <c r="AA264" i="2" s="1"/>
  <c r="H265" i="4" s="1"/>
  <c r="AG264" i="2"/>
  <c r="V42" i="4"/>
  <c r="AH41" i="2"/>
  <c r="W42" i="4" s="1"/>
  <c r="S37" i="4"/>
  <c r="R37" i="4"/>
  <c r="I37" i="4"/>
  <c r="T37" i="4"/>
  <c r="Q37" i="4"/>
  <c r="P37" i="4"/>
  <c r="J37" i="4"/>
  <c r="E137" i="4"/>
  <c r="AG136" i="2"/>
  <c r="Z136" i="2"/>
  <c r="AA136" i="2" s="1"/>
  <c r="H137" i="4" s="1"/>
  <c r="AB136" i="2"/>
  <c r="AC136" i="2" s="1"/>
  <c r="AH38" i="2"/>
  <c r="W39" i="4" s="1"/>
  <c r="V192" i="4"/>
  <c r="AH191" i="2"/>
  <c r="W192" i="4" s="1"/>
  <c r="O106" i="4"/>
  <c r="N106" i="4"/>
  <c r="L106" i="4"/>
  <c r="K106" i="4"/>
  <c r="J106" i="4"/>
  <c r="I106" i="4"/>
  <c r="V148" i="4"/>
  <c r="AH147" i="2"/>
  <c r="W148" i="4" s="1"/>
  <c r="AH73" i="2"/>
  <c r="W74" i="4" s="1"/>
  <c r="E33" i="4"/>
  <c r="AG32" i="2"/>
  <c r="AB32" i="2"/>
  <c r="AC32" i="2" s="1"/>
  <c r="Z32" i="2"/>
  <c r="AA32" i="2" s="1"/>
  <c r="H33" i="4" s="1"/>
  <c r="L19" i="4"/>
  <c r="V127" i="4"/>
  <c r="AH126" i="2"/>
  <c r="W127" i="4" s="1"/>
  <c r="V238" i="4"/>
  <c r="AH237" i="2"/>
  <c r="W238" i="4" s="1"/>
  <c r="M237" i="4"/>
  <c r="L237" i="4"/>
  <c r="O177" i="4"/>
  <c r="U77" i="4"/>
  <c r="Y77" i="4" s="1"/>
  <c r="K90" i="4"/>
  <c r="Q191" i="4"/>
  <c r="N191" i="4"/>
  <c r="L191" i="4"/>
  <c r="K191" i="4"/>
  <c r="J191" i="4"/>
  <c r="I191" i="4"/>
  <c r="M191" i="4"/>
  <c r="AG178" i="2"/>
  <c r="E179" i="4"/>
  <c r="Z178" i="2"/>
  <c r="AA178" i="2" s="1"/>
  <c r="H179" i="4" s="1"/>
  <c r="AB178" i="2"/>
  <c r="AC178" i="2" s="1"/>
  <c r="R16" i="4"/>
  <c r="Q104" i="4"/>
  <c r="P104" i="4"/>
  <c r="O104" i="4"/>
  <c r="T104" i="4"/>
  <c r="S104" i="4"/>
  <c r="N104" i="4"/>
  <c r="M104" i="4"/>
  <c r="K104" i="4"/>
  <c r="L104" i="4"/>
  <c r="E285" i="4"/>
  <c r="AB284" i="2"/>
  <c r="AC284" i="2" s="1"/>
  <c r="Z284" i="2"/>
  <c r="AA284" i="2" s="1"/>
  <c r="H285" i="4" s="1"/>
  <c r="AG284" i="2"/>
  <c r="AH216" i="2"/>
  <c r="W217" i="4" s="1"/>
  <c r="E250" i="4"/>
  <c r="AG249" i="2"/>
  <c r="AB249" i="2"/>
  <c r="AC249" i="2" s="1"/>
  <c r="Z249" i="2"/>
  <c r="AA249" i="2" s="1"/>
  <c r="H250" i="4" s="1"/>
  <c r="E10" i="4"/>
  <c r="AB9" i="2"/>
  <c r="AC9" i="2" s="1"/>
  <c r="Z9" i="2"/>
  <c r="AA9" i="2" s="1"/>
  <c r="H10" i="4" s="1"/>
  <c r="AG9" i="2"/>
  <c r="E274" i="4"/>
  <c r="AB273" i="2"/>
  <c r="AC273" i="2" s="1"/>
  <c r="Z273" i="2"/>
  <c r="AA273" i="2" s="1"/>
  <c r="H274" i="4" s="1"/>
  <c r="AG273" i="2"/>
  <c r="V293" i="4"/>
  <c r="AH292" i="2"/>
  <c r="W293" i="4" s="1"/>
  <c r="O271" i="4"/>
  <c r="R271" i="4"/>
  <c r="Q271" i="4"/>
  <c r="P271" i="4"/>
  <c r="N271" i="4"/>
  <c r="M271" i="4"/>
  <c r="L271" i="4"/>
  <c r="K271" i="4"/>
  <c r="J271" i="4"/>
  <c r="I271" i="4"/>
  <c r="O30" i="4"/>
  <c r="N30" i="4"/>
  <c r="V111" i="4"/>
  <c r="AH110" i="2"/>
  <c r="W111" i="4" s="1"/>
  <c r="R238" i="4"/>
  <c r="P238" i="4"/>
  <c r="J238" i="4"/>
  <c r="I238" i="4"/>
  <c r="E157" i="4"/>
  <c r="AG156" i="2"/>
  <c r="AB156" i="2"/>
  <c r="AC156" i="2" s="1"/>
  <c r="Z156" i="2"/>
  <c r="AA156" i="2" s="1"/>
  <c r="H157" i="4" s="1"/>
  <c r="T150" i="4"/>
  <c r="R150" i="4"/>
  <c r="N150" i="4"/>
  <c r="L150" i="4"/>
  <c r="S150" i="4"/>
  <c r="Q150" i="4"/>
  <c r="P150" i="4"/>
  <c r="M150" i="4"/>
  <c r="K150" i="4"/>
  <c r="J150" i="4"/>
  <c r="I150" i="4"/>
  <c r="O150" i="4"/>
  <c r="T39" i="4"/>
  <c r="S39" i="4"/>
  <c r="R39" i="4"/>
  <c r="Q39" i="4"/>
  <c r="O39" i="4"/>
  <c r="M39" i="4"/>
  <c r="L39" i="4"/>
  <c r="P39" i="4"/>
  <c r="N39" i="4"/>
  <c r="K39" i="4"/>
  <c r="J39" i="4"/>
  <c r="I39" i="4"/>
  <c r="T130" i="4"/>
  <c r="O130" i="4"/>
  <c r="N130" i="4"/>
  <c r="M130" i="4"/>
  <c r="L130" i="4"/>
  <c r="K130" i="4"/>
  <c r="J130" i="4"/>
  <c r="I130" i="4"/>
  <c r="R130" i="4"/>
  <c r="Q130" i="4"/>
  <c r="P130" i="4"/>
  <c r="S130" i="4"/>
  <c r="E122" i="4"/>
  <c r="Z121" i="2"/>
  <c r="AA121" i="2" s="1"/>
  <c r="H122" i="4" s="1"/>
  <c r="AG121" i="2"/>
  <c r="AB121" i="2"/>
  <c r="AC121" i="2" s="1"/>
  <c r="E124" i="4"/>
  <c r="AG123" i="2"/>
  <c r="AB123" i="2"/>
  <c r="AC123" i="2" s="1"/>
  <c r="Z123" i="2"/>
  <c r="AA123" i="2" s="1"/>
  <c r="H124" i="4" s="1"/>
  <c r="E58" i="4"/>
  <c r="AG57" i="2"/>
  <c r="AB57" i="2"/>
  <c r="AC57" i="2" s="1"/>
  <c r="Z57" i="2"/>
  <c r="AA57" i="2" s="1"/>
  <c r="H58" i="4" s="1"/>
  <c r="J213" i="4"/>
  <c r="O287" i="4"/>
  <c r="I96" i="4"/>
  <c r="P177" i="4"/>
  <c r="R216" i="4"/>
  <c r="Q216" i="4"/>
  <c r="T216" i="4"/>
  <c r="S216" i="4"/>
  <c r="N216" i="4"/>
  <c r="K216" i="4"/>
  <c r="J216" i="4"/>
  <c r="I216" i="4"/>
  <c r="L216" i="4"/>
  <c r="K196" i="4"/>
  <c r="R90" i="4"/>
  <c r="T182" i="4"/>
  <c r="S182" i="4"/>
  <c r="R182" i="4"/>
  <c r="Q182" i="4"/>
  <c r="K182" i="4"/>
  <c r="J182" i="4"/>
  <c r="I182" i="4"/>
  <c r="L182" i="4"/>
  <c r="N182" i="4"/>
  <c r="M182" i="4"/>
  <c r="O182" i="4"/>
  <c r="P182" i="4"/>
  <c r="S16" i="4"/>
  <c r="O172" i="4"/>
  <c r="I172" i="4"/>
  <c r="V23" i="4"/>
  <c r="AH22" i="2"/>
  <c r="W23" i="4" s="1"/>
  <c r="T167" i="4"/>
  <c r="P167" i="4"/>
  <c r="J167" i="4"/>
  <c r="Q167" i="4"/>
  <c r="I167" i="4"/>
  <c r="V251" i="4"/>
  <c r="AH250" i="2"/>
  <c r="W251" i="4" s="1"/>
  <c r="N102" i="4"/>
  <c r="L102" i="4"/>
  <c r="O102" i="4"/>
  <c r="K102" i="4"/>
  <c r="J102" i="4"/>
  <c r="I102" i="4"/>
  <c r="U231" i="4"/>
  <c r="Y231" i="4" s="1"/>
  <c r="AH271" i="2"/>
  <c r="W272" i="4" s="1"/>
  <c r="AG7" i="2"/>
  <c r="AB7" i="2"/>
  <c r="AC7" i="2" s="1"/>
  <c r="E8" i="4"/>
  <c r="Z7" i="2"/>
  <c r="AA7" i="2" s="1"/>
  <c r="H8" i="4" s="1"/>
  <c r="V271" i="4"/>
  <c r="AH270" i="2"/>
  <c r="W271" i="4" s="1"/>
  <c r="J252" i="4"/>
  <c r="I252" i="4"/>
  <c r="T252" i="4"/>
  <c r="S252" i="4"/>
  <c r="Q252" i="4"/>
  <c r="P252" i="4"/>
  <c r="V107" i="4"/>
  <c r="AH106" i="2"/>
  <c r="W107" i="4" s="1"/>
  <c r="E126" i="4"/>
  <c r="AG125" i="2"/>
  <c r="Z125" i="2"/>
  <c r="AA125" i="2" s="1"/>
  <c r="H126" i="4" s="1"/>
  <c r="AB125" i="2"/>
  <c r="AC125" i="2" s="1"/>
  <c r="AB71" i="2"/>
  <c r="AC71" i="2" s="1"/>
  <c r="Z71" i="2"/>
  <c r="AA71" i="2" s="1"/>
  <c r="H72" i="4" s="1"/>
  <c r="E72" i="4"/>
  <c r="AG71" i="2"/>
  <c r="AH189" i="2"/>
  <c r="W190" i="4" s="1"/>
  <c r="E153" i="4"/>
  <c r="AG152" i="2"/>
  <c r="AB152" i="2"/>
  <c r="AC152" i="2" s="1"/>
  <c r="Z152" i="2"/>
  <c r="AA152" i="2" s="1"/>
  <c r="H153" i="4" s="1"/>
  <c r="E4" i="4"/>
  <c r="AB3" i="2"/>
  <c r="AC3" i="2" s="1"/>
  <c r="Z3" i="2"/>
  <c r="AA3" i="2" s="1"/>
  <c r="H4" i="4" s="1"/>
  <c r="T213" i="4"/>
  <c r="S213" i="4"/>
  <c r="R213" i="4"/>
  <c r="Q213" i="4"/>
  <c r="P213" i="4"/>
  <c r="K213" i="4"/>
  <c r="I213" i="4"/>
  <c r="N36" i="4"/>
  <c r="M36" i="4"/>
  <c r="J36" i="4"/>
  <c r="I36" i="4"/>
  <c r="L36" i="4"/>
  <c r="K36" i="4"/>
  <c r="O36" i="4"/>
  <c r="S174" i="4"/>
  <c r="R174" i="4"/>
  <c r="Q174" i="4"/>
  <c r="P174" i="4"/>
  <c r="O174" i="4"/>
  <c r="N174" i="4"/>
  <c r="L174" i="4"/>
  <c r="K174" i="4"/>
  <c r="J174" i="4"/>
  <c r="I174" i="4"/>
  <c r="T174" i="4"/>
  <c r="M174" i="4"/>
  <c r="V114" i="4"/>
  <c r="AH113" i="2"/>
  <c r="W114" i="4" s="1"/>
  <c r="T74" i="4"/>
  <c r="M74" i="4"/>
  <c r="L74" i="4"/>
  <c r="R74" i="4"/>
  <c r="Q74" i="4"/>
  <c r="P74" i="4"/>
  <c r="O74" i="4"/>
  <c r="N74" i="4"/>
  <c r="M287" i="4"/>
  <c r="P287" i="4"/>
  <c r="Q272" i="4"/>
  <c r="M213" i="4"/>
  <c r="P269" i="4"/>
  <c r="I160" i="4"/>
  <c r="J96" i="4"/>
  <c r="Q177" i="4"/>
  <c r="L196" i="4"/>
  <c r="S90" i="4"/>
  <c r="V123" i="4"/>
  <c r="AH122" i="2"/>
  <c r="W123" i="4" s="1"/>
  <c r="I16" i="4"/>
  <c r="T75" i="4"/>
  <c r="N75" i="4"/>
  <c r="I75" i="4"/>
  <c r="S75" i="4"/>
  <c r="R75" i="4"/>
  <c r="Q75" i="4"/>
  <c r="P75" i="4"/>
  <c r="O75" i="4"/>
  <c r="M75" i="4"/>
  <c r="L75" i="4"/>
  <c r="K75" i="4"/>
  <c r="J75" i="4"/>
  <c r="M217" i="4"/>
  <c r="T217" i="4"/>
  <c r="R217" i="4"/>
  <c r="Q217" i="4"/>
  <c r="O217" i="4"/>
  <c r="N217" i="4"/>
  <c r="P217" i="4"/>
  <c r="S199" i="4"/>
  <c r="R199" i="4"/>
  <c r="P199" i="4"/>
  <c r="O199" i="4"/>
  <c r="N199" i="4"/>
  <c r="Q199" i="4"/>
  <c r="T214" i="4"/>
  <c r="N214" i="4"/>
  <c r="M214" i="4"/>
  <c r="S214" i="4"/>
  <c r="R214" i="4"/>
  <c r="K214" i="4"/>
  <c r="Q214" i="4"/>
  <c r="P214" i="4"/>
  <c r="O214" i="4"/>
  <c r="L214" i="4"/>
  <c r="E6" i="4"/>
  <c r="AG5" i="2"/>
  <c r="AB5" i="2"/>
  <c r="AC5" i="2" s="1"/>
  <c r="Z5" i="2"/>
  <c r="AA5" i="2" s="1"/>
  <c r="H6" i="4" s="1"/>
  <c r="V88" i="4"/>
  <c r="AH87" i="2"/>
  <c r="W88" i="4" s="1"/>
  <c r="P29" i="4"/>
  <c r="M29" i="4"/>
  <c r="T29" i="4"/>
  <c r="S29" i="4"/>
  <c r="R29" i="4"/>
  <c r="Q29" i="4"/>
  <c r="T35" i="4"/>
  <c r="S35" i="4"/>
  <c r="Q35" i="4"/>
  <c r="O35" i="4"/>
  <c r="N35" i="4"/>
  <c r="R35" i="4"/>
  <c r="P35" i="4"/>
  <c r="M35" i="4"/>
  <c r="K35" i="4"/>
  <c r="J35" i="4"/>
  <c r="I35" i="4"/>
  <c r="L35" i="4"/>
  <c r="E70" i="4"/>
  <c r="AB69" i="2"/>
  <c r="AC69" i="2" s="1"/>
  <c r="Z69" i="2"/>
  <c r="AA69" i="2" s="1"/>
  <c r="H70" i="4" s="1"/>
  <c r="AG69" i="2"/>
  <c r="T222" i="4"/>
  <c r="R222" i="4"/>
  <c r="Q222" i="4"/>
  <c r="P222" i="4"/>
  <c r="O222" i="4"/>
  <c r="J222" i="4"/>
  <c r="S222" i="4"/>
  <c r="E60" i="4"/>
  <c r="AG59" i="2"/>
  <c r="AB59" i="2"/>
  <c r="AC59" i="2" s="1"/>
  <c r="Z59" i="2"/>
  <c r="AA59" i="2" s="1"/>
  <c r="H60" i="4" s="1"/>
  <c r="E135" i="4"/>
  <c r="AB134" i="2"/>
  <c r="AC134" i="2" s="1"/>
  <c r="AG134" i="2"/>
  <c r="Z134" i="2"/>
  <c r="AA134" i="2" s="1"/>
  <c r="H135" i="4" s="1"/>
  <c r="V103" i="4"/>
  <c r="AH102" i="2"/>
  <c r="W103" i="4" s="1"/>
  <c r="Q269" i="4"/>
  <c r="S177" i="4"/>
  <c r="I90" i="4"/>
  <c r="T143" i="4"/>
  <c r="N143" i="4"/>
  <c r="L143" i="4"/>
  <c r="K143" i="4"/>
  <c r="M143" i="4"/>
  <c r="J143" i="4"/>
  <c r="I143" i="4"/>
  <c r="AH278" i="2"/>
  <c r="W279" i="4" s="1"/>
  <c r="Q267" i="4"/>
  <c r="P267" i="4"/>
  <c r="O267" i="4"/>
  <c r="N267" i="4"/>
  <c r="S267" i="4"/>
  <c r="R267" i="4"/>
  <c r="E73" i="4"/>
  <c r="AB72" i="2"/>
  <c r="AC72" i="2" s="1"/>
  <c r="Z72" i="2"/>
  <c r="AA72" i="2" s="1"/>
  <c r="H73" i="4" s="1"/>
  <c r="AG72" i="2"/>
  <c r="J16" i="4"/>
  <c r="E9" i="4"/>
  <c r="Z8" i="2"/>
  <c r="AA8" i="2" s="1"/>
  <c r="H9" i="4" s="1"/>
  <c r="AB8" i="2"/>
  <c r="AC8" i="2" s="1"/>
  <c r="AG8" i="2"/>
  <c r="V242" i="4"/>
  <c r="AH241" i="2"/>
  <c r="W242" i="4" s="1"/>
  <c r="AG45" i="2"/>
  <c r="AB45" i="2"/>
  <c r="AC45" i="2" s="1"/>
  <c r="Z45" i="2"/>
  <c r="AA45" i="2" s="1"/>
  <c r="H46" i="4" s="1"/>
  <c r="E46" i="4"/>
  <c r="E183" i="4"/>
  <c r="AB182" i="2"/>
  <c r="AC182" i="2" s="1"/>
  <c r="Z182" i="2"/>
  <c r="AA182" i="2" s="1"/>
  <c r="H183" i="4" s="1"/>
  <c r="AG182" i="2"/>
  <c r="V294" i="4"/>
  <c r="AH293" i="2"/>
  <c r="W294" i="4" s="1"/>
  <c r="I40" i="4"/>
  <c r="J40" i="4"/>
  <c r="O40" i="4"/>
  <c r="M40" i="4"/>
  <c r="V83" i="4"/>
  <c r="AH82" i="2"/>
  <c r="W83" i="4" s="1"/>
  <c r="V27" i="4"/>
  <c r="AH26" i="2"/>
  <c r="W27" i="4" s="1"/>
  <c r="E131" i="4"/>
  <c r="AG130" i="2"/>
  <c r="AB130" i="2"/>
  <c r="AC130" i="2" s="1"/>
  <c r="Z130" i="2"/>
  <c r="AA130" i="2" s="1"/>
  <c r="H131" i="4" s="1"/>
  <c r="T166" i="4"/>
  <c r="L166" i="4"/>
  <c r="J166" i="4"/>
  <c r="I166" i="4"/>
  <c r="N166" i="4"/>
  <c r="M166" i="4"/>
  <c r="K166" i="4"/>
  <c r="N59" i="4"/>
  <c r="M59" i="4"/>
  <c r="L59" i="4"/>
  <c r="K59" i="4"/>
  <c r="J59" i="4"/>
  <c r="I59" i="4"/>
  <c r="O59" i="4"/>
  <c r="T59" i="4"/>
  <c r="S59" i="4"/>
  <c r="R59" i="4"/>
  <c r="Q59" i="4"/>
  <c r="P59" i="4"/>
  <c r="N213" i="4"/>
  <c r="K160" i="4"/>
  <c r="R96" i="4"/>
  <c r="T177" i="4"/>
  <c r="J90" i="4"/>
  <c r="V84" i="4"/>
  <c r="AH83" i="2"/>
  <c r="W84" i="4" s="1"/>
  <c r="K16" i="4"/>
  <c r="AH55" i="2"/>
  <c r="W56" i="4" s="1"/>
  <c r="V56" i="4"/>
  <c r="E292" i="4"/>
  <c r="AG291" i="2"/>
  <c r="AB291" i="2"/>
  <c r="AC291" i="2" s="1"/>
  <c r="Z291" i="2"/>
  <c r="AA291" i="2" s="1"/>
  <c r="H292" i="4" s="1"/>
  <c r="T147" i="4"/>
  <c r="M147" i="4"/>
  <c r="K147" i="4"/>
  <c r="J147" i="4"/>
  <c r="I147" i="4"/>
  <c r="L147" i="4"/>
  <c r="N147" i="4"/>
  <c r="V240" i="4"/>
  <c r="AH239" i="2"/>
  <c r="W240" i="4" s="1"/>
  <c r="S21" i="4"/>
  <c r="M21" i="4"/>
  <c r="L21" i="4"/>
  <c r="K21" i="4"/>
  <c r="T21" i="4"/>
  <c r="N21" i="4"/>
  <c r="O21" i="4"/>
  <c r="P21" i="4"/>
  <c r="R21" i="4"/>
  <c r="Q21" i="4"/>
  <c r="M151" i="4"/>
  <c r="K151" i="4"/>
  <c r="L151" i="4"/>
  <c r="J151" i="4"/>
  <c r="I151" i="4"/>
  <c r="T151" i="4"/>
  <c r="N151" i="4"/>
  <c r="V184" i="4"/>
  <c r="AH183" i="2"/>
  <c r="W184" i="4" s="1"/>
  <c r="P294" i="4"/>
  <c r="L294" i="4"/>
  <c r="K294" i="4"/>
  <c r="E81" i="4"/>
  <c r="AB80" i="2"/>
  <c r="AC80" i="2" s="1"/>
  <c r="AG80" i="2"/>
  <c r="Z80" i="2"/>
  <c r="AA80" i="2" s="1"/>
  <c r="H81" i="4" s="1"/>
  <c r="T83" i="4"/>
  <c r="R83" i="4"/>
  <c r="Q83" i="4"/>
  <c r="N83" i="4"/>
  <c r="P83" i="4"/>
  <c r="O83" i="4"/>
  <c r="S83" i="4"/>
  <c r="M83" i="4"/>
  <c r="L83" i="4"/>
  <c r="I83" i="4"/>
  <c r="J83" i="4"/>
  <c r="K83" i="4"/>
  <c r="V222" i="4"/>
  <c r="AH221" i="2"/>
  <c r="W222" i="4" s="1"/>
  <c r="U134" i="4"/>
  <c r="Y134" i="4" s="1"/>
  <c r="V47" i="4"/>
  <c r="AH46" i="2"/>
  <c r="W47" i="4" s="1"/>
  <c r="T146" i="4"/>
  <c r="P146" i="4"/>
  <c r="N146" i="4"/>
  <c r="I146" i="4"/>
  <c r="S146" i="4"/>
  <c r="R146" i="4"/>
  <c r="Q146" i="4"/>
  <c r="J146" i="4"/>
  <c r="O146" i="4"/>
  <c r="M146" i="4"/>
  <c r="L146" i="4"/>
  <c r="K146" i="4"/>
  <c r="O269" i="4"/>
  <c r="N269" i="4"/>
  <c r="O272" i="4"/>
  <c r="P156" i="4"/>
  <c r="S269" i="4"/>
  <c r="I197" i="4"/>
  <c r="L160" i="4"/>
  <c r="I127" i="4"/>
  <c r="U28" i="4"/>
  <c r="Y28" i="4" s="1"/>
  <c r="T258" i="4"/>
  <c r="O258" i="4"/>
  <c r="N258" i="4"/>
  <c r="M258" i="4"/>
  <c r="I258" i="4"/>
  <c r="L258" i="4"/>
  <c r="K258" i="4"/>
  <c r="J258" i="4"/>
  <c r="L16" i="4"/>
  <c r="S34" i="4"/>
  <c r="R34" i="4"/>
  <c r="Q34" i="4"/>
  <c r="P34" i="4"/>
  <c r="O34" i="4"/>
  <c r="N34" i="4"/>
  <c r="M34" i="4"/>
  <c r="L34" i="4"/>
  <c r="T34" i="4"/>
  <c r="K34" i="4"/>
  <c r="V159" i="4"/>
  <c r="AH158" i="2"/>
  <c r="W159" i="4" s="1"/>
  <c r="T100" i="4"/>
  <c r="S100" i="4"/>
  <c r="P100" i="4"/>
  <c r="O100" i="4"/>
  <c r="R100" i="4"/>
  <c r="Q100" i="4"/>
  <c r="N100" i="4"/>
  <c r="M100" i="4"/>
  <c r="L100" i="4"/>
  <c r="K100" i="4"/>
  <c r="AH103" i="2"/>
  <c r="W104" i="4" s="1"/>
  <c r="V136" i="4"/>
  <c r="AH135" i="2"/>
  <c r="W136" i="4" s="1"/>
  <c r="Q16" i="4"/>
  <c r="T269" i="4"/>
  <c r="K197" i="4"/>
  <c r="T160" i="4"/>
  <c r="N160" i="4"/>
  <c r="K127" i="4"/>
  <c r="E257" i="4"/>
  <c r="AG256" i="2"/>
  <c r="Z256" i="2"/>
  <c r="AA256" i="2" s="1"/>
  <c r="H257" i="4" s="1"/>
  <c r="AB256" i="2"/>
  <c r="AC256" i="2" s="1"/>
  <c r="M16" i="4"/>
  <c r="E286" i="4"/>
  <c r="AB285" i="2"/>
  <c r="AC285" i="2" s="1"/>
  <c r="Z285" i="2"/>
  <c r="AA285" i="2" s="1"/>
  <c r="H286" i="4" s="1"/>
  <c r="AG285" i="2"/>
  <c r="E13" i="4"/>
  <c r="AB12" i="2"/>
  <c r="AC12" i="2" s="1"/>
  <c r="Z12" i="2"/>
  <c r="AA12" i="2" s="1"/>
  <c r="H13" i="4" s="1"/>
  <c r="AG12" i="2"/>
  <c r="L23" i="4"/>
  <c r="AH105" i="2"/>
  <c r="W106" i="4" s="1"/>
  <c r="S140" i="4"/>
  <c r="R140" i="4"/>
  <c r="Q140" i="4"/>
  <c r="P140" i="4"/>
  <c r="Q161" i="4"/>
  <c r="N161" i="4"/>
  <c r="E155" i="4"/>
  <c r="AG154" i="2"/>
  <c r="AB154" i="2"/>
  <c r="AC154" i="2" s="1"/>
  <c r="Z154" i="2"/>
  <c r="AA154" i="2" s="1"/>
  <c r="H155" i="4" s="1"/>
  <c r="V76" i="4"/>
  <c r="AH75" i="2"/>
  <c r="W76" i="4" s="1"/>
  <c r="V20" i="4"/>
  <c r="AH19" i="2"/>
  <c r="W20" i="4" s="1"/>
  <c r="AH28" i="2"/>
  <c r="W29" i="4" s="1"/>
  <c r="AH20" i="2"/>
  <c r="W21" i="4" s="1"/>
  <c r="S190" i="4"/>
  <c r="R190" i="4"/>
  <c r="Q190" i="4"/>
  <c r="P190" i="4"/>
  <c r="O190" i="4"/>
  <c r="N190" i="4"/>
  <c r="L190" i="4"/>
  <c r="K190" i="4"/>
  <c r="J190" i="4"/>
  <c r="I190" i="4"/>
  <c r="M190" i="4"/>
  <c r="E14" i="4"/>
  <c r="Z13" i="2"/>
  <c r="AA13" i="2" s="1"/>
  <c r="H14" i="4" s="1"/>
  <c r="AG13" i="2"/>
  <c r="AB13" i="2"/>
  <c r="AC13" i="2" s="1"/>
  <c r="T18" i="4"/>
  <c r="S18" i="4"/>
  <c r="R18" i="4"/>
  <c r="P18" i="4"/>
  <c r="N18" i="4"/>
  <c r="Q18" i="4"/>
  <c r="O18" i="4"/>
  <c r="M18" i="4"/>
  <c r="L18" i="4"/>
  <c r="J18" i="4"/>
  <c r="I18" i="4"/>
  <c r="K18" i="4"/>
  <c r="V284" i="4"/>
  <c r="AH283" i="2"/>
  <c r="W284" i="4" s="1"/>
  <c r="Q230" i="4"/>
  <c r="O230" i="4"/>
  <c r="K230" i="4"/>
  <c r="J230" i="4"/>
  <c r="I230" i="4"/>
  <c r="L230" i="4"/>
  <c r="M230" i="4"/>
  <c r="T156" i="4"/>
  <c r="R156" i="4"/>
  <c r="S156" i="4"/>
  <c r="O156" i="4"/>
  <c r="M156" i="4"/>
  <c r="L156" i="4"/>
  <c r="J156" i="4"/>
  <c r="I156" i="4"/>
  <c r="K156" i="4"/>
  <c r="T256" i="4"/>
  <c r="S256" i="4"/>
  <c r="Q256" i="4"/>
  <c r="P256" i="4"/>
  <c r="N256" i="4"/>
  <c r="M256" i="4"/>
  <c r="L256" i="4"/>
  <c r="K256" i="4"/>
  <c r="J256" i="4"/>
  <c r="I256" i="4"/>
  <c r="T121" i="4"/>
  <c r="R121" i="4"/>
  <c r="L121" i="4"/>
  <c r="K121" i="4"/>
  <c r="J121" i="4"/>
  <c r="I121" i="4"/>
  <c r="S121" i="4"/>
  <c r="M121" i="4"/>
  <c r="Q121" i="4"/>
  <c r="P121" i="4"/>
  <c r="O121" i="4"/>
  <c r="N121" i="4"/>
  <c r="T197" i="4"/>
  <c r="T287" i="4"/>
  <c r="R272" i="4"/>
  <c r="I269" i="4"/>
  <c r="P197" i="4"/>
  <c r="U159" i="4"/>
  <c r="Y159" i="4" s="1"/>
  <c r="P160" i="4"/>
  <c r="U233" i="4"/>
  <c r="Y233" i="4" s="1"/>
  <c r="L127" i="4"/>
  <c r="J114" i="4"/>
  <c r="N16" i="4"/>
  <c r="E11" i="4"/>
  <c r="Z10" i="2"/>
  <c r="AA10" i="2" s="1"/>
  <c r="H11" i="4" s="1"/>
  <c r="AB10" i="2"/>
  <c r="AC10" i="2" s="1"/>
  <c r="AG10" i="2"/>
  <c r="E226" i="4"/>
  <c r="AB225" i="2"/>
  <c r="AC225" i="2" s="1"/>
  <c r="Z225" i="2"/>
  <c r="AA225" i="2" s="1"/>
  <c r="H226" i="4" s="1"/>
  <c r="AG225" i="2"/>
  <c r="I23" i="4"/>
  <c r="AH49" i="2"/>
  <c r="W50" i="4" s="1"/>
  <c r="V59" i="4"/>
  <c r="AH58" i="2"/>
  <c r="W59" i="4" s="1"/>
  <c r="T148" i="4"/>
  <c r="R148" i="4"/>
  <c r="S148" i="4"/>
  <c r="Q148" i="4"/>
  <c r="P148" i="4"/>
  <c r="O148" i="4"/>
  <c r="I148" i="4"/>
  <c r="M42" i="4"/>
  <c r="V48" i="4"/>
  <c r="AH47" i="2"/>
  <c r="W48" i="4" s="1"/>
  <c r="AH150" i="2"/>
  <c r="W151" i="4" s="1"/>
  <c r="E164" i="4"/>
  <c r="AG163" i="2"/>
  <c r="AB163" i="2"/>
  <c r="AC163" i="2" s="1"/>
  <c r="Z163" i="2"/>
  <c r="AA163" i="2" s="1"/>
  <c r="H164" i="4" s="1"/>
  <c r="T138" i="4"/>
  <c r="K138" i="4"/>
  <c r="J138" i="4"/>
  <c r="I138" i="4"/>
  <c r="R138" i="4"/>
  <c r="S138" i="4"/>
  <c r="Q138" i="4"/>
  <c r="P138" i="4"/>
  <c r="O138" i="4"/>
  <c r="N138" i="4"/>
  <c r="M138" i="4"/>
  <c r="L138" i="4"/>
  <c r="T284" i="4"/>
  <c r="S284" i="4"/>
  <c r="Q284" i="4"/>
  <c r="P284" i="4"/>
  <c r="M284" i="4"/>
  <c r="L284" i="4"/>
  <c r="K284" i="4"/>
  <c r="J284" i="4"/>
  <c r="I284" i="4"/>
  <c r="N284" i="4"/>
  <c r="T103" i="4"/>
  <c r="S103" i="4"/>
  <c r="R103" i="4"/>
  <c r="Q103" i="4"/>
  <c r="P103" i="4"/>
  <c r="J103" i="4"/>
  <c r="I103" i="4"/>
  <c r="O16" i="4"/>
  <c r="K42" i="4"/>
  <c r="S263" i="4"/>
  <c r="N263" i="4"/>
  <c r="M263" i="4"/>
  <c r="L263" i="4"/>
  <c r="K263" i="4"/>
  <c r="J263" i="4"/>
  <c r="I263" i="4"/>
  <c r="P263" i="4"/>
  <c r="O263" i="4"/>
  <c r="R263" i="4"/>
  <c r="Q263" i="4"/>
  <c r="K23" i="4"/>
  <c r="N112" i="4"/>
  <c r="K112" i="4"/>
  <c r="J207" i="4"/>
  <c r="I207" i="4"/>
  <c r="K207" i="4"/>
  <c r="N207" i="4"/>
  <c r="J270" i="4"/>
  <c r="I270" i="4"/>
  <c r="R270" i="4"/>
  <c r="T270" i="4"/>
  <c r="S270" i="4"/>
  <c r="Q270" i="4"/>
  <c r="P270" i="4"/>
  <c r="O270" i="4"/>
  <c r="N270" i="4"/>
  <c r="L270" i="4"/>
  <c r="K270" i="4"/>
  <c r="M270" i="4"/>
  <c r="AG67" i="2"/>
  <c r="AB67" i="2"/>
  <c r="AC67" i="2" s="1"/>
  <c r="E68" i="4"/>
  <c r="Z67" i="2"/>
  <c r="AA67" i="2" s="1"/>
  <c r="H68" i="4" s="1"/>
  <c r="E283" i="4"/>
  <c r="AB282" i="2"/>
  <c r="AC282" i="2" s="1"/>
  <c r="Z282" i="2"/>
  <c r="AA282" i="2" s="1"/>
  <c r="H283" i="4" s="1"/>
  <c r="AG282" i="2"/>
  <c r="E133" i="4"/>
  <c r="AG132" i="2"/>
  <c r="AB132" i="2"/>
  <c r="AC132" i="2" s="1"/>
  <c r="Z132" i="2"/>
  <c r="AA132" i="2" s="1"/>
  <c r="H133" i="4" s="1"/>
  <c r="E66" i="4"/>
  <c r="AG65" i="2"/>
  <c r="AB65" i="2"/>
  <c r="AC65" i="2" s="1"/>
  <c r="Z65" i="2"/>
  <c r="AA65" i="2" s="1"/>
  <c r="H66" i="4" s="1"/>
  <c r="E168" i="4"/>
  <c r="AG167" i="2"/>
  <c r="AB167" i="2"/>
  <c r="AC167" i="2" s="1"/>
  <c r="Z167" i="2"/>
  <c r="AA167" i="2" s="1"/>
  <c r="H168" i="4" s="1"/>
  <c r="AH240" i="2"/>
  <c r="W241" i="4" s="1"/>
  <c r="AH34" i="2"/>
  <c r="W35" i="4" s="1"/>
  <c r="R101" i="4"/>
  <c r="T101" i="4"/>
  <c r="Q101" i="4"/>
  <c r="P101" i="4"/>
  <c r="M101" i="4"/>
  <c r="L101" i="4"/>
  <c r="S101" i="4"/>
  <c r="O101" i="4"/>
  <c r="N101" i="4"/>
  <c r="J101" i="4"/>
  <c r="K101" i="4"/>
  <c r="I101" i="4"/>
  <c r="T109" i="4"/>
  <c r="R109" i="4"/>
  <c r="K109" i="4"/>
  <c r="J109" i="4"/>
  <c r="I109" i="4"/>
  <c r="S109" i="4"/>
  <c r="Q109" i="4"/>
  <c r="L109" i="4"/>
  <c r="P109" i="4"/>
  <c r="O109" i="4"/>
  <c r="N109" i="4"/>
  <c r="M109" i="4"/>
  <c r="Q197" i="4"/>
  <c r="I42" i="4"/>
  <c r="J176" i="4"/>
  <c r="I176" i="4"/>
  <c r="L176" i="4"/>
  <c r="E299" i="4"/>
  <c r="AG298" i="2"/>
  <c r="AB298" i="2"/>
  <c r="AC298" i="2" s="1"/>
  <c r="Z298" i="2"/>
  <c r="AA298" i="2" s="1"/>
  <c r="H299" i="4" s="1"/>
  <c r="J92" i="4"/>
  <c r="K92" i="4"/>
  <c r="N92" i="4"/>
  <c r="V298" i="4"/>
  <c r="AH297" i="2"/>
  <c r="W298" i="4" s="1"/>
  <c r="P119" i="4"/>
  <c r="T119" i="4"/>
  <c r="S119" i="4"/>
  <c r="Q119" i="4"/>
  <c r="R119" i="4"/>
  <c r="R42" i="4"/>
  <c r="M23" i="4"/>
  <c r="S298" i="4"/>
  <c r="P298" i="4"/>
  <c r="N298" i="4"/>
  <c r="M298" i="4"/>
  <c r="L298" i="4"/>
  <c r="T298" i="4"/>
  <c r="O298" i="4"/>
  <c r="V225" i="4"/>
  <c r="AH224" i="2"/>
  <c r="W225" i="4" s="1"/>
  <c r="V156" i="4"/>
  <c r="AH155" i="2"/>
  <c r="W156" i="4" s="1"/>
  <c r="AH117" i="2"/>
  <c r="W118" i="4" s="1"/>
  <c r="AH251" i="2"/>
  <c r="W252" i="4" s="1"/>
  <c r="E142" i="4"/>
  <c r="AG141" i="2"/>
  <c r="AB141" i="2"/>
  <c r="AC141" i="2" s="1"/>
  <c r="Z141" i="2"/>
  <c r="AA141" i="2" s="1"/>
  <c r="H142" i="4" s="1"/>
  <c r="AH149" i="2"/>
  <c r="W150" i="4" s="1"/>
  <c r="V44" i="4"/>
  <c r="AH43" i="2"/>
  <c r="W44" i="4" s="1"/>
  <c r="R149" i="4"/>
  <c r="P149" i="4"/>
  <c r="T149" i="4"/>
  <c r="S149" i="4"/>
  <c r="Q149" i="4"/>
  <c r="O149" i="4"/>
  <c r="N149" i="4"/>
  <c r="L149" i="4"/>
  <c r="K149" i="4"/>
  <c r="M149" i="4"/>
  <c r="J149" i="4"/>
  <c r="K103" i="4"/>
  <c r="J269" i="4"/>
  <c r="L197" i="4"/>
  <c r="T127" i="4"/>
  <c r="M103" i="4"/>
  <c r="J42" i="4"/>
  <c r="V295" i="4"/>
  <c r="AH294" i="2"/>
  <c r="W295" i="4" s="1"/>
  <c r="E115" i="4"/>
  <c r="Z114" i="2"/>
  <c r="AA114" i="2" s="1"/>
  <c r="H115" i="4" s="1"/>
  <c r="AB114" i="2"/>
  <c r="AC114" i="2" s="1"/>
  <c r="AG114" i="2"/>
  <c r="N42" i="4"/>
  <c r="V202" i="4"/>
  <c r="AH201" i="2"/>
  <c r="W202" i="4" s="1"/>
  <c r="N23" i="4"/>
  <c r="V278" i="4"/>
  <c r="AH277" i="2"/>
  <c r="W278" i="4" s="1"/>
  <c r="M160" i="4"/>
  <c r="T225" i="4"/>
  <c r="S225" i="4"/>
  <c r="R225" i="4"/>
  <c r="V269" i="4"/>
  <c r="AH268" i="2"/>
  <c r="W269" i="4" s="1"/>
  <c r="V116" i="4"/>
  <c r="AH115" i="2"/>
  <c r="W116" i="4" s="1"/>
  <c r="T26" i="4"/>
  <c r="S26" i="4"/>
  <c r="R26" i="4"/>
  <c r="P26" i="4"/>
  <c r="N26" i="4"/>
  <c r="M26" i="4"/>
  <c r="O26" i="4"/>
  <c r="L26" i="4"/>
  <c r="K26" i="4"/>
  <c r="J26" i="4"/>
  <c r="I26" i="4"/>
  <c r="Q26" i="4"/>
  <c r="E203" i="4"/>
  <c r="AB202" i="2"/>
  <c r="AC202" i="2" s="1"/>
  <c r="Z202" i="2"/>
  <c r="AA202" i="2" s="1"/>
  <c r="H203" i="4" s="1"/>
  <c r="AG202" i="2"/>
  <c r="N98" i="4"/>
  <c r="I98" i="4"/>
  <c r="R97" i="4"/>
  <c r="T97" i="4"/>
  <c r="S97" i="4"/>
  <c r="Q97" i="4"/>
  <c r="O97" i="4"/>
  <c r="N97" i="4"/>
  <c r="K97" i="4"/>
  <c r="J97" i="4"/>
  <c r="P97" i="4"/>
  <c r="M97" i="4"/>
  <c r="L97" i="4"/>
  <c r="I97" i="4"/>
  <c r="AB11" i="2"/>
  <c r="AC11" i="2" s="1"/>
  <c r="Z11" i="2"/>
  <c r="AA11" i="2" s="1"/>
  <c r="H12" i="4" s="1"/>
  <c r="AG11" i="2"/>
  <c r="E12" i="4"/>
  <c r="AH213" i="2"/>
  <c r="W214" i="4" s="1"/>
  <c r="AH30" i="2"/>
  <c r="W31" i="4" s="1"/>
  <c r="AH36" i="2"/>
  <c r="W37" i="4" s="1"/>
  <c r="U118" i="4"/>
  <c r="Y118" i="4" s="1"/>
  <c r="T266" i="4"/>
  <c r="S266" i="4"/>
  <c r="R266" i="4"/>
  <c r="L266" i="4"/>
  <c r="K266" i="4"/>
  <c r="J266" i="4"/>
  <c r="M266" i="4"/>
  <c r="S295" i="4"/>
  <c r="L295" i="4"/>
  <c r="P16" i="4"/>
  <c r="V174" i="4"/>
  <c r="AH173" i="2"/>
  <c r="W174" i="4" s="1"/>
  <c r="E91" i="4"/>
  <c r="AG90" i="2"/>
  <c r="AB90" i="2"/>
  <c r="AC90" i="2" s="1"/>
  <c r="Z90" i="2"/>
  <c r="AA90" i="2" s="1"/>
  <c r="H91" i="4" s="1"/>
  <c r="E79" i="4"/>
  <c r="AG78" i="2"/>
  <c r="Z78" i="2"/>
  <c r="AA78" i="2" s="1"/>
  <c r="H79" i="4" s="1"/>
  <c r="AB78" i="2"/>
  <c r="AC78" i="2" s="1"/>
  <c r="E261" i="4"/>
  <c r="AG260" i="2"/>
  <c r="AB260" i="2"/>
  <c r="AC260" i="2" s="1"/>
  <c r="Z260" i="2"/>
  <c r="AA260" i="2" s="1"/>
  <c r="H261" i="4" s="1"/>
  <c r="I295" i="4"/>
  <c r="J237" i="4"/>
  <c r="T90" i="4"/>
  <c r="E181" i="4"/>
  <c r="AG180" i="2"/>
  <c r="AB180" i="2"/>
  <c r="AC180" i="2" s="1"/>
  <c r="Z180" i="2"/>
  <c r="AA180" i="2" s="1"/>
  <c r="H181" i="4" s="1"/>
  <c r="S272" i="4"/>
  <c r="N127" i="4"/>
  <c r="Q266" i="4"/>
  <c r="K237" i="4"/>
  <c r="M269" i="4"/>
  <c r="M197" i="4"/>
  <c r="O127" i="4"/>
  <c r="N103" i="4"/>
  <c r="O96" i="4"/>
  <c r="P36" i="4"/>
  <c r="E277" i="4"/>
  <c r="AG276" i="2"/>
  <c r="AB276" i="2"/>
  <c r="AC276" i="2" s="1"/>
  <c r="Z276" i="2"/>
  <c r="AA276" i="2" s="1"/>
  <c r="H277" i="4" s="1"/>
  <c r="E290" i="4"/>
  <c r="AG289" i="2"/>
  <c r="AB289" i="2"/>
  <c r="AC289" i="2" s="1"/>
  <c r="Z289" i="2"/>
  <c r="AA289" i="2" s="1"/>
  <c r="H290" i="4" s="1"/>
  <c r="O32" i="4"/>
  <c r="K32" i="4"/>
  <c r="J32" i="4"/>
  <c r="N32" i="4"/>
  <c r="M32" i="4"/>
  <c r="L32" i="4"/>
  <c r="I32" i="4"/>
  <c r="V289" i="4"/>
  <c r="AH288" i="2"/>
  <c r="W289" i="4" s="1"/>
  <c r="E246" i="4"/>
  <c r="AB245" i="2"/>
  <c r="AC245" i="2" s="1"/>
  <c r="Z245" i="2"/>
  <c r="AA245" i="2" s="1"/>
  <c r="H246" i="4" s="1"/>
  <c r="AG245" i="2"/>
  <c r="O42" i="4"/>
  <c r="E223" i="4"/>
  <c r="AB222" i="2"/>
  <c r="AC222" i="2" s="1"/>
  <c r="Z222" i="2"/>
  <c r="AA222" i="2" s="1"/>
  <c r="H223" i="4" s="1"/>
  <c r="AG222" i="2"/>
  <c r="T202" i="4"/>
  <c r="R202" i="4"/>
  <c r="L202" i="4"/>
  <c r="S202" i="4"/>
  <c r="O23" i="4"/>
  <c r="V275" i="4"/>
  <c r="AH274" i="2"/>
  <c r="W275" i="4" s="1"/>
  <c r="S278" i="4"/>
  <c r="R278" i="4"/>
  <c r="Q278" i="4"/>
  <c r="P278" i="4"/>
  <c r="O278" i="4"/>
  <c r="N278" i="4"/>
  <c r="M278" i="4"/>
  <c r="V134" i="4"/>
  <c r="AH133" i="2"/>
  <c r="W134" i="4" s="1"/>
  <c r="N76" i="4"/>
  <c r="M76" i="4"/>
  <c r="N116" i="4"/>
  <c r="M116" i="4"/>
  <c r="R116" i="4"/>
  <c r="Q116" i="4"/>
  <c r="L116" i="4"/>
  <c r="K116" i="4"/>
  <c r="T108" i="4"/>
  <c r="S108" i="4"/>
  <c r="N108" i="4"/>
  <c r="O108" i="4"/>
  <c r="R108" i="4"/>
  <c r="Q108" i="4"/>
  <c r="P108" i="4"/>
  <c r="E120" i="4"/>
  <c r="AG119" i="2"/>
  <c r="AB119" i="2"/>
  <c r="AC119" i="2" s="1"/>
  <c r="Z119" i="2"/>
  <c r="AA119" i="2" s="1"/>
  <c r="H120" i="4" s="1"/>
  <c r="E188" i="4"/>
  <c r="AG187" i="2"/>
  <c r="Z187" i="2"/>
  <c r="AA187" i="2" s="1"/>
  <c r="H188" i="4" s="1"/>
  <c r="AB187" i="2"/>
  <c r="AC187" i="2" s="1"/>
  <c r="T43" i="4"/>
  <c r="S43" i="4"/>
  <c r="R43" i="4"/>
  <c r="Q43" i="4"/>
  <c r="P43" i="4"/>
  <c r="O43" i="4"/>
  <c r="M43" i="4"/>
  <c r="K43" i="4"/>
  <c r="J43" i="4"/>
  <c r="I43" i="4"/>
  <c r="N43" i="4"/>
  <c r="L43" i="4"/>
  <c r="V18" i="4"/>
  <c r="AH17" i="2"/>
  <c r="W18" i="4" s="1"/>
  <c r="J272" i="4"/>
  <c r="I272" i="4"/>
  <c r="M272" i="4"/>
  <c r="N272" i="4"/>
  <c r="L272" i="4"/>
  <c r="K272" i="4"/>
  <c r="AA2" i="2"/>
  <c r="H3" i="4" s="1"/>
  <c r="E15" i="4"/>
  <c r="AB14" i="2"/>
  <c r="AC14" i="2" s="1"/>
  <c r="Z14" i="2"/>
  <c r="AA14" i="2" s="1"/>
  <c r="H15" i="4" s="1"/>
  <c r="AG14" i="2"/>
  <c r="L287" i="4"/>
  <c r="K287" i="4"/>
  <c r="O256" i="4"/>
  <c r="N156" i="4"/>
  <c r="U280" i="4"/>
  <c r="Y280" i="4" s="1"/>
  <c r="M127" i="4"/>
  <c r="R295" i="4"/>
  <c r="R237" i="4"/>
  <c r="N197" i="4"/>
  <c r="P127" i="4"/>
  <c r="O103" i="4"/>
  <c r="Q36" i="4"/>
  <c r="S54" i="4"/>
  <c r="AH287" i="2"/>
  <c r="W288" i="4" s="1"/>
  <c r="L42" i="4"/>
  <c r="AH176" i="2"/>
  <c r="W177" i="4" s="1"/>
  <c r="V276" i="4"/>
  <c r="AH275" i="2"/>
  <c r="W276" i="4" s="1"/>
  <c r="T260" i="4"/>
  <c r="S260" i="4"/>
  <c r="P260" i="4"/>
  <c r="N260" i="4"/>
  <c r="M260" i="4"/>
  <c r="Q260" i="4"/>
  <c r="Q42" i="4"/>
  <c r="P23" i="4"/>
  <c r="T87" i="4"/>
  <c r="R87" i="4"/>
  <c r="Q87" i="4"/>
  <c r="N87" i="4"/>
  <c r="S87" i="4"/>
  <c r="P87" i="4"/>
  <c r="M87" i="4"/>
  <c r="K87" i="4"/>
  <c r="J87" i="4"/>
  <c r="L87" i="4"/>
  <c r="I87" i="4"/>
  <c r="O87" i="4"/>
  <c r="V224" i="4"/>
  <c r="AH223" i="2"/>
  <c r="W224" i="4" s="1"/>
  <c r="E248" i="4"/>
  <c r="AG247" i="2"/>
  <c r="AB247" i="2"/>
  <c r="AC247" i="2" s="1"/>
  <c r="Z247" i="2"/>
  <c r="AA247" i="2" s="1"/>
  <c r="H248" i="4" s="1"/>
  <c r="T61" i="4"/>
  <c r="S61" i="4"/>
  <c r="R17" i="4"/>
  <c r="Q17" i="4"/>
  <c r="P17" i="4"/>
  <c r="O17" i="4"/>
  <c r="N17" i="4"/>
  <c r="M17" i="4"/>
  <c r="K17" i="4"/>
  <c r="T17" i="4"/>
  <c r="L17" i="4"/>
  <c r="S17" i="4"/>
  <c r="V28" i="4"/>
  <c r="AH27" i="2"/>
  <c r="W28" i="4" s="1"/>
  <c r="S38" i="4"/>
  <c r="Q38" i="4"/>
  <c r="P38" i="4"/>
  <c r="T38" i="4"/>
  <c r="R38" i="4"/>
  <c r="O38" i="4"/>
  <c r="N38" i="4"/>
  <c r="M38" i="4"/>
  <c r="K38" i="4"/>
  <c r="L38" i="4"/>
  <c r="E162" i="4"/>
  <c r="AG161" i="2"/>
  <c r="AB161" i="2"/>
  <c r="AC161" i="2" s="1"/>
  <c r="Z161" i="2"/>
  <c r="AA161" i="2" s="1"/>
  <c r="H162" i="4" s="1"/>
  <c r="E51" i="4"/>
  <c r="AG50" i="2"/>
  <c r="AB50" i="2"/>
  <c r="AC50" i="2" s="1"/>
  <c r="Z50" i="2"/>
  <c r="AA50" i="2" s="1"/>
  <c r="H51" i="4" s="1"/>
  <c r="AG174" i="2"/>
  <c r="E175" i="4"/>
  <c r="AB174" i="2"/>
  <c r="AC174" i="2" s="1"/>
  <c r="Z174" i="2"/>
  <c r="AA174" i="2" s="1"/>
  <c r="H175" i="4" s="1"/>
  <c r="T62" i="4"/>
  <c r="R62" i="4"/>
  <c r="S62" i="4"/>
  <c r="V231" i="4"/>
  <c r="AH230" i="2"/>
  <c r="W231" i="4" s="1"/>
  <c r="E262" i="4"/>
  <c r="AB261" i="2"/>
  <c r="AC261" i="2" s="1"/>
  <c r="AG261" i="2"/>
  <c r="Z261" i="2"/>
  <c r="AA261" i="2" s="1"/>
  <c r="H262" i="4" s="1"/>
  <c r="K269" i="4"/>
  <c r="L269" i="4"/>
  <c r="L103" i="4"/>
  <c r="I266" i="4"/>
  <c r="K295" i="4"/>
  <c r="S237" i="4"/>
  <c r="O197" i="4"/>
  <c r="Q127" i="4"/>
  <c r="U88" i="4"/>
  <c r="Y88" i="4" s="1"/>
  <c r="R36" i="4"/>
  <c r="R104" i="4"/>
  <c r="E259" i="4"/>
  <c r="AG258" i="2"/>
  <c r="AB258" i="2"/>
  <c r="AC258" i="2" s="1"/>
  <c r="Z258" i="2"/>
  <c r="AA258" i="2" s="1"/>
  <c r="H259" i="4" s="1"/>
  <c r="T54" i="4"/>
  <c r="AH280" i="2"/>
  <c r="W281" i="4" s="1"/>
  <c r="J23" i="4"/>
  <c r="T152" i="4"/>
  <c r="S152" i="4"/>
  <c r="K152" i="4"/>
  <c r="I152" i="4"/>
  <c r="J152" i="4"/>
  <c r="T276" i="4"/>
  <c r="S276" i="4"/>
  <c r="Q276" i="4"/>
  <c r="P276" i="4"/>
  <c r="J276" i="4"/>
  <c r="T67" i="4"/>
  <c r="N67" i="4"/>
  <c r="R67" i="4"/>
  <c r="Q67" i="4"/>
  <c r="P67" i="4"/>
  <c r="O67" i="4"/>
  <c r="M67" i="4"/>
  <c r="L67" i="4"/>
  <c r="K67" i="4"/>
  <c r="J67" i="4"/>
  <c r="S67" i="4"/>
  <c r="I67" i="4"/>
  <c r="V87" i="4"/>
  <c r="AH86" i="2"/>
  <c r="W87" i="4" s="1"/>
  <c r="J218" i="4"/>
  <c r="R218" i="4"/>
  <c r="P218" i="4"/>
  <c r="N218" i="4"/>
  <c r="M218" i="4"/>
  <c r="V260" i="4"/>
  <c r="AH259" i="2"/>
  <c r="W260" i="4" s="1"/>
  <c r="S42" i="4"/>
  <c r="AH203" i="2"/>
  <c r="W204" i="4" s="1"/>
  <c r="Q23" i="4"/>
  <c r="E268" i="4"/>
  <c r="AG267" i="2"/>
  <c r="AB267" i="2"/>
  <c r="AC267" i="2" s="1"/>
  <c r="Z267" i="2"/>
  <c r="AA267" i="2" s="1"/>
  <c r="H268" i="4" s="1"/>
  <c r="R224" i="4"/>
  <c r="T224" i="4"/>
  <c r="S224" i="4"/>
  <c r="V128" i="4"/>
  <c r="AH127" i="2"/>
  <c r="W128" i="4" s="1"/>
  <c r="V40" i="4"/>
  <c r="AH39" i="2"/>
  <c r="W40" i="4" s="1"/>
  <c r="T47" i="4"/>
  <c r="S47" i="4"/>
  <c r="R47" i="4"/>
  <c r="Q47" i="4"/>
  <c r="P47" i="4"/>
  <c r="O47" i="4"/>
  <c r="N47" i="4"/>
  <c r="M47" i="4"/>
  <c r="K47" i="4"/>
  <c r="I47" i="4"/>
  <c r="L47" i="4"/>
  <c r="J47" i="4"/>
  <c r="E171" i="4"/>
  <c r="AG170" i="2"/>
  <c r="AB170" i="2"/>
  <c r="AC170" i="2" s="1"/>
  <c r="Z170" i="2"/>
  <c r="AA170" i="2" s="1"/>
  <c r="H171" i="4" s="1"/>
  <c r="V215" i="4"/>
  <c r="AH214" i="2"/>
  <c r="W215" i="4" s="1"/>
  <c r="T93" i="4"/>
  <c r="S20" i="4"/>
  <c r="R20" i="4"/>
  <c r="Q20" i="4"/>
  <c r="P20" i="4"/>
  <c r="AH63" i="2"/>
  <c r="W64" i="4" s="1"/>
  <c r="E208" i="4"/>
  <c r="AG207" i="2"/>
  <c r="Z207" i="2"/>
  <c r="AA207" i="2" s="1"/>
  <c r="H208" i="4" s="1"/>
  <c r="AB207" i="2"/>
  <c r="AC207" i="2" s="1"/>
  <c r="Q287" i="4"/>
  <c r="N266" i="4"/>
  <c r="U302" i="4"/>
  <c r="Y302" i="4" s="1"/>
  <c r="J197" i="4"/>
  <c r="P266" i="4"/>
  <c r="Q295" i="4"/>
  <c r="M295" i="4"/>
  <c r="R127" i="4"/>
  <c r="S36" i="4"/>
  <c r="M90" i="4"/>
  <c r="AH236" i="2"/>
  <c r="W237" i="4" s="1"/>
  <c r="V267" i="4"/>
  <c r="AH266" i="2"/>
  <c r="W267" i="4" s="1"/>
  <c r="O187" i="4"/>
  <c r="J187" i="4"/>
  <c r="N187" i="4"/>
  <c r="M187" i="4"/>
  <c r="L187" i="4"/>
  <c r="K187" i="4"/>
  <c r="AH56" i="2"/>
  <c r="W57" i="4" s="1"/>
  <c r="E210" i="4"/>
  <c r="AG209" i="2"/>
  <c r="Z209" i="2"/>
  <c r="AA209" i="2" s="1"/>
  <c r="H210" i="4" s="1"/>
  <c r="AB209" i="2"/>
  <c r="AC209" i="2" s="1"/>
  <c r="T71" i="4"/>
  <c r="N71" i="4"/>
  <c r="S71" i="4"/>
  <c r="R71" i="4"/>
  <c r="Q71" i="4"/>
  <c r="O71" i="4"/>
  <c r="L71" i="4"/>
  <c r="K71" i="4"/>
  <c r="I71" i="4"/>
  <c r="P71" i="4"/>
  <c r="J71" i="4"/>
  <c r="M71" i="4"/>
  <c r="T42" i="4"/>
  <c r="R23" i="4"/>
  <c r="AH74" i="2"/>
  <c r="W75" i="4" s="1"/>
  <c r="E110" i="4"/>
  <c r="AB109" i="2"/>
  <c r="AC109" i="2" s="1"/>
  <c r="Z109" i="2"/>
  <c r="AA109" i="2" s="1"/>
  <c r="H110" i="4" s="1"/>
  <c r="AG109" i="2"/>
  <c r="N192" i="4"/>
  <c r="K192" i="4"/>
  <c r="J192" i="4"/>
  <c r="T95" i="4"/>
  <c r="Q95" i="4"/>
  <c r="P95" i="4"/>
  <c r="S95" i="4"/>
  <c r="M95" i="4"/>
  <c r="J95" i="4"/>
  <c r="I95" i="4"/>
  <c r="R95" i="4"/>
  <c r="L95" i="4"/>
  <c r="AH108" i="2"/>
  <c r="W109" i="4" s="1"/>
  <c r="AB184" i="2"/>
  <c r="AC184" i="2" s="1"/>
  <c r="Z184" i="2"/>
  <c r="AA184" i="2" s="1"/>
  <c r="H185" i="4" s="1"/>
  <c r="E185" i="4"/>
  <c r="AG184" i="2"/>
  <c r="M215" i="4"/>
  <c r="L215" i="4"/>
  <c r="O215" i="4"/>
  <c r="N215" i="4"/>
  <c r="K215" i="4"/>
  <c r="J215" i="4"/>
  <c r="I215" i="4"/>
  <c r="P215" i="4"/>
  <c r="S215" i="4"/>
  <c r="Q215" i="4"/>
  <c r="I93" i="4"/>
  <c r="I237" i="4"/>
  <c r="T96" i="4"/>
  <c r="P96" i="4"/>
  <c r="M96" i="4"/>
  <c r="Q96" i="4"/>
  <c r="L96" i="4"/>
  <c r="K96" i="4"/>
  <c r="T272" i="4"/>
  <c r="J295" i="4"/>
  <c r="O266" i="4"/>
  <c r="I287" i="4"/>
  <c r="T237" i="4"/>
  <c r="N295" i="4"/>
  <c r="J287" i="4"/>
  <c r="U221" i="4"/>
  <c r="Y221" i="4" s="1"/>
  <c r="I177" i="4"/>
  <c r="S127" i="4"/>
  <c r="I163" i="4"/>
  <c r="T123" i="4"/>
  <c r="T36" i="4"/>
  <c r="S74" i="4"/>
  <c r="N90" i="4"/>
  <c r="K154" i="4"/>
  <c r="T281" i="4"/>
  <c r="I281" i="4"/>
  <c r="E243" i="4"/>
  <c r="AB242" i="2"/>
  <c r="AC242" i="2" s="1"/>
  <c r="Z242" i="2"/>
  <c r="AA242" i="2" s="1"/>
  <c r="H243" i="4" s="1"/>
  <c r="AG242" i="2"/>
  <c r="K30" i="4"/>
  <c r="P279" i="4"/>
  <c r="O279" i="4"/>
  <c r="L279" i="4"/>
  <c r="N279" i="4"/>
  <c r="M279" i="4"/>
  <c r="L27" i="4"/>
  <c r="AH300" i="2"/>
  <c r="W301" i="4" s="1"/>
  <c r="S31" i="4"/>
  <c r="Q31" i="4"/>
  <c r="P31" i="4"/>
  <c r="T31" i="4"/>
  <c r="R31" i="4"/>
  <c r="N31" i="4"/>
  <c r="M31" i="4"/>
  <c r="L31" i="4"/>
  <c r="O31" i="4"/>
  <c r="K31" i="4"/>
  <c r="J31" i="4"/>
  <c r="I31" i="4"/>
  <c r="E186" i="4"/>
  <c r="AG185" i="2"/>
  <c r="AB185" i="2"/>
  <c r="AC185" i="2" s="1"/>
  <c r="Z185" i="2"/>
  <c r="AA185" i="2" s="1"/>
  <c r="H186" i="4" s="1"/>
  <c r="E201" i="4"/>
  <c r="AG200" i="2"/>
  <c r="AB200" i="2"/>
  <c r="AC200" i="2" s="1"/>
  <c r="Z200" i="2"/>
  <c r="AA200" i="2" s="1"/>
  <c r="H201" i="4" s="1"/>
  <c r="AH120" i="2"/>
  <c r="W121" i="4" s="1"/>
  <c r="AH48" i="2"/>
  <c r="W49" i="4" s="1"/>
  <c r="E99" i="4"/>
  <c r="AB98" i="2"/>
  <c r="AC98" i="2" s="1"/>
  <c r="AG98" i="2"/>
  <c r="Z98" i="2"/>
  <c r="AA98" i="2" s="1"/>
  <c r="H99" i="4" s="1"/>
  <c r="AH40" i="2"/>
  <c r="W41" i="4" s="1"/>
  <c r="AH145" i="2"/>
  <c r="W146" i="4" s="1"/>
  <c r="E253" i="4"/>
  <c r="AB252" i="2"/>
  <c r="AC252" i="2" s="1"/>
  <c r="AG252" i="2"/>
  <c r="Z252" i="2"/>
  <c r="AA252" i="2" s="1"/>
  <c r="H253" i="4" s="1"/>
  <c r="T117" i="4"/>
  <c r="R117" i="4"/>
  <c r="S117" i="4"/>
  <c r="Q117" i="4"/>
  <c r="N117" i="4"/>
  <c r="M117" i="4"/>
  <c r="L117" i="4"/>
  <c r="K117" i="4"/>
  <c r="J117" i="4"/>
  <c r="I117" i="4"/>
  <c r="P117" i="4"/>
  <c r="O117" i="4"/>
  <c r="E144" i="4"/>
  <c r="AG143" i="2"/>
  <c r="AB143" i="2"/>
  <c r="AC143" i="2" s="1"/>
  <c r="Z143" i="2"/>
  <c r="AA143" i="2" s="1"/>
  <c r="H144" i="4" s="1"/>
  <c r="AH139" i="2"/>
  <c r="W140" i="4" s="1"/>
  <c r="V233" i="4"/>
  <c r="AH232" i="2"/>
  <c r="W233" i="4" s="1"/>
  <c r="R241" i="4"/>
  <c r="Q241" i="4"/>
  <c r="P241" i="4"/>
  <c r="O241" i="4"/>
  <c r="L241" i="4"/>
  <c r="I241" i="4"/>
  <c r="T241" i="4"/>
  <c r="N241" i="4"/>
  <c r="K241" i="4"/>
  <c r="S241" i="4"/>
  <c r="AH100" i="2"/>
  <c r="W101" i="4" s="1"/>
  <c r="U289" i="4" l="1"/>
  <c r="Y289" i="4" s="1"/>
  <c r="U220" i="4"/>
  <c r="Y220" i="4" s="1"/>
  <c r="U209" i="4"/>
  <c r="Y209" i="4" s="1"/>
  <c r="U145" i="4"/>
  <c r="Y145" i="4" s="1"/>
  <c r="U242" i="4"/>
  <c r="Y242" i="4" s="1"/>
  <c r="U22" i="4"/>
  <c r="Y22" i="4" s="1"/>
  <c r="U297" i="4"/>
  <c r="Y297" i="4" s="1"/>
  <c r="U273" i="4"/>
  <c r="Y273" i="4" s="1"/>
  <c r="U301" i="4"/>
  <c r="Y301" i="4" s="1"/>
  <c r="U56" i="4"/>
  <c r="Y56" i="4" s="1"/>
  <c r="U229" i="4"/>
  <c r="Y229" i="4" s="1"/>
  <c r="U249" i="4"/>
  <c r="Y249" i="4" s="1"/>
  <c r="U239" i="4"/>
  <c r="Y239" i="4" s="1"/>
  <c r="U64" i="4"/>
  <c r="Y64" i="4" s="1"/>
  <c r="E18" i="5"/>
  <c r="U296" i="4"/>
  <c r="Y296" i="4" s="1"/>
  <c r="U255" i="4"/>
  <c r="Y255" i="4" s="1"/>
  <c r="U194" i="4"/>
  <c r="Y194" i="4" s="1"/>
  <c r="U251" i="4"/>
  <c r="Y251" i="4" s="1"/>
  <c r="U136" i="4"/>
  <c r="Y136" i="4" s="1"/>
  <c r="U205" i="4"/>
  <c r="Y205" i="4" s="1"/>
  <c r="U300" i="4"/>
  <c r="Y300" i="4" s="1"/>
  <c r="U165" i="4"/>
  <c r="Y165" i="4" s="1"/>
  <c r="U193" i="4"/>
  <c r="Y193" i="4" s="1"/>
  <c r="U125" i="4"/>
  <c r="Y125" i="4" s="1"/>
  <c r="U169" i="4"/>
  <c r="Y169" i="4" s="1"/>
  <c r="U200" i="4"/>
  <c r="Y200" i="4" s="1"/>
  <c r="U61" i="4"/>
  <c r="Y61" i="4" s="1"/>
  <c r="U236" i="4"/>
  <c r="Y236" i="4" s="1"/>
  <c r="U86" i="4"/>
  <c r="Y86" i="4" s="1"/>
  <c r="U85" i="4"/>
  <c r="Y85" i="4" s="1"/>
  <c r="U244" i="4"/>
  <c r="Y244" i="4" s="1"/>
  <c r="U139" i="4"/>
  <c r="Y139" i="4" s="1"/>
  <c r="U288" i="4"/>
  <c r="Y288" i="4" s="1"/>
  <c r="U141" i="4"/>
  <c r="Y141" i="4" s="1"/>
  <c r="U247" i="4"/>
  <c r="Y247" i="4" s="1"/>
  <c r="U114" i="4"/>
  <c r="Y114" i="4" s="1"/>
  <c r="V5" i="4"/>
  <c r="U111" i="4"/>
  <c r="Y111" i="4" s="1"/>
  <c r="U19" i="4"/>
  <c r="Y19" i="4" s="1"/>
  <c r="U30" i="4"/>
  <c r="Y30" i="4" s="1"/>
  <c r="U94" i="4"/>
  <c r="Y94" i="4" s="1"/>
  <c r="U206" i="4"/>
  <c r="Y206" i="4" s="1"/>
  <c r="U41" i="4"/>
  <c r="Y41" i="4" s="1"/>
  <c r="U57" i="4"/>
  <c r="Y57" i="4" s="1"/>
  <c r="U219" i="4"/>
  <c r="Y219" i="4" s="1"/>
  <c r="U198" i="4"/>
  <c r="Y198" i="4" s="1"/>
  <c r="U232" i="4"/>
  <c r="Y232" i="4" s="1"/>
  <c r="U82" i="4"/>
  <c r="Y82" i="4" s="1"/>
  <c r="U24" i="4"/>
  <c r="Y24" i="4" s="1"/>
  <c r="U178" i="4"/>
  <c r="Y178" i="4" s="1"/>
  <c r="U180" i="4"/>
  <c r="Y180" i="4" s="1"/>
  <c r="J63" i="4"/>
  <c r="M63" i="4"/>
  <c r="U163" i="4"/>
  <c r="Y163" i="4" s="1"/>
  <c r="U78" i="4"/>
  <c r="Y78" i="4" s="1"/>
  <c r="O63" i="4"/>
  <c r="U27" i="4"/>
  <c r="Y27" i="4" s="1"/>
  <c r="P63" i="4"/>
  <c r="U278" i="4"/>
  <c r="Y278" i="4" s="1"/>
  <c r="U254" i="4"/>
  <c r="Y254" i="4" s="1"/>
  <c r="Q63" i="4"/>
  <c r="R63" i="4"/>
  <c r="I63" i="4"/>
  <c r="U158" i="4"/>
  <c r="Y158" i="4" s="1"/>
  <c r="U212" i="4"/>
  <c r="Y212" i="4" s="1"/>
  <c r="U245" i="4"/>
  <c r="Y245" i="4" s="1"/>
  <c r="U55" i="4"/>
  <c r="Y55" i="4" s="1"/>
  <c r="U293" i="4"/>
  <c r="Y293" i="4" s="1"/>
  <c r="U113" i="4"/>
  <c r="Y113" i="4" s="1"/>
  <c r="K63" i="4"/>
  <c r="L63" i="4"/>
  <c r="U105" i="4"/>
  <c r="Y105" i="4" s="1"/>
  <c r="U129" i="4"/>
  <c r="Y129" i="4" s="1"/>
  <c r="U89" i="4"/>
  <c r="Y89" i="4" s="1"/>
  <c r="U264" i="4"/>
  <c r="Y264" i="4" s="1"/>
  <c r="U50" i="4"/>
  <c r="Y50" i="4" s="1"/>
  <c r="U282" i="4"/>
  <c r="Y282" i="4" s="1"/>
  <c r="U65" i="4"/>
  <c r="Y65" i="4" s="1"/>
  <c r="U204" i="4"/>
  <c r="Y204" i="4" s="1"/>
  <c r="U80" i="4"/>
  <c r="Y80" i="4" s="1"/>
  <c r="U189" i="4"/>
  <c r="Y189" i="4" s="1"/>
  <c r="U184" i="4"/>
  <c r="Y184" i="4" s="1"/>
  <c r="U69" i="4"/>
  <c r="Y69" i="4" s="1"/>
  <c r="U195" i="4"/>
  <c r="Y195" i="4" s="1"/>
  <c r="U240" i="4"/>
  <c r="Y240" i="4" s="1"/>
  <c r="U211" i="4"/>
  <c r="Y211" i="4" s="1"/>
  <c r="U107" i="4"/>
  <c r="Y107" i="4" s="1"/>
  <c r="S63" i="4"/>
  <c r="N63" i="4"/>
  <c r="U116" i="4"/>
  <c r="Y116" i="4" s="1"/>
  <c r="U227" i="4"/>
  <c r="Y227" i="4" s="1"/>
  <c r="U281" i="4"/>
  <c r="Y281" i="4" s="1"/>
  <c r="U38" i="4"/>
  <c r="Y38" i="4" s="1"/>
  <c r="U29" i="4"/>
  <c r="Y29" i="4" s="1"/>
  <c r="U48" i="4"/>
  <c r="Y48" i="4" s="1"/>
  <c r="U275" i="4"/>
  <c r="Y275" i="4" s="1"/>
  <c r="U199" i="4"/>
  <c r="Y199" i="4" s="1"/>
  <c r="U154" i="4"/>
  <c r="Y154" i="4" s="1"/>
  <c r="U34" i="4"/>
  <c r="Y34" i="4" s="1"/>
  <c r="U62" i="4"/>
  <c r="Y62" i="4" s="1"/>
  <c r="U98" i="4"/>
  <c r="Y98" i="4" s="1"/>
  <c r="U196" i="4"/>
  <c r="Y196" i="4" s="1"/>
  <c r="U52" i="4"/>
  <c r="Y52" i="4" s="1"/>
  <c r="U218" i="4"/>
  <c r="Y218" i="4" s="1"/>
  <c r="U294" i="4"/>
  <c r="Y294" i="4" s="1"/>
  <c r="U173" i="4"/>
  <c r="Y173" i="4" s="1"/>
  <c r="U132" i="4"/>
  <c r="Y132" i="4" s="1"/>
  <c r="U235" i="4"/>
  <c r="Y235" i="4" s="1"/>
  <c r="U44" i="4"/>
  <c r="Y44" i="4" s="1"/>
  <c r="U84" i="4"/>
  <c r="Y84" i="4" s="1"/>
  <c r="U222" i="4"/>
  <c r="Y222" i="4" s="1"/>
  <c r="U228" i="4"/>
  <c r="Y228" i="4" s="1"/>
  <c r="U54" i="4"/>
  <c r="Y54" i="4" s="1"/>
  <c r="U149" i="4"/>
  <c r="Y149" i="4" s="1"/>
  <c r="U214" i="4"/>
  <c r="Y214" i="4" s="1"/>
  <c r="U92" i="4"/>
  <c r="Y92" i="4" s="1"/>
  <c r="U53" i="4"/>
  <c r="Y53" i="4" s="1"/>
  <c r="U161" i="4"/>
  <c r="Y161" i="4" s="1"/>
  <c r="U170" i="4"/>
  <c r="Y170" i="4" s="1"/>
  <c r="U176" i="4"/>
  <c r="Y176" i="4" s="1"/>
  <c r="U140" i="4"/>
  <c r="Y140" i="4" s="1"/>
  <c r="V45" i="4"/>
  <c r="AH44" i="2"/>
  <c r="W45" i="4" s="1"/>
  <c r="U225" i="4"/>
  <c r="Y225" i="4" s="1"/>
  <c r="U104" i="4"/>
  <c r="Y104" i="4" s="1"/>
  <c r="AG3" i="2"/>
  <c r="D16" i="5" s="1"/>
  <c r="U224" i="4"/>
  <c r="Y224" i="4" s="1"/>
  <c r="E304" i="4"/>
  <c r="M291" i="4"/>
  <c r="L291" i="4"/>
  <c r="K291" i="4"/>
  <c r="S291" i="4"/>
  <c r="N291" i="4"/>
  <c r="T291" i="4"/>
  <c r="I291" i="4"/>
  <c r="R291" i="4"/>
  <c r="Q291" i="4"/>
  <c r="P291" i="4"/>
  <c r="O291" i="4"/>
  <c r="J291" i="4"/>
  <c r="U108" i="4"/>
  <c r="Y108" i="4" s="1"/>
  <c r="U271" i="4"/>
  <c r="Y271" i="4" s="1"/>
  <c r="AG2" i="2"/>
  <c r="V3" i="4" s="1"/>
  <c r="U202" i="4"/>
  <c r="Y202" i="4" s="1"/>
  <c r="U119" i="4"/>
  <c r="Y119" i="4" s="1"/>
  <c r="V291" i="4"/>
  <c r="AH290" i="2"/>
  <c r="W291" i="4" s="1"/>
  <c r="U26" i="4"/>
  <c r="Y26" i="4" s="1"/>
  <c r="U112" i="4"/>
  <c r="Y112" i="4" s="1"/>
  <c r="U17" i="4"/>
  <c r="Y17" i="4" s="1"/>
  <c r="U21" i="4"/>
  <c r="Y21" i="4" s="1"/>
  <c r="U191" i="4"/>
  <c r="Y191" i="4" s="1"/>
  <c r="U267" i="4"/>
  <c r="Y267" i="4" s="1"/>
  <c r="U35" i="4"/>
  <c r="Y35" i="4" s="1"/>
  <c r="U217" i="4"/>
  <c r="Y217" i="4" s="1"/>
  <c r="V63" i="4"/>
  <c r="AH62" i="2"/>
  <c r="W63" i="4" s="1"/>
  <c r="U76" i="4"/>
  <c r="Y76" i="4" s="1"/>
  <c r="U93" i="4"/>
  <c r="Y93" i="4" s="1"/>
  <c r="U230" i="4"/>
  <c r="Y230" i="4" s="1"/>
  <c r="U100" i="4"/>
  <c r="Y100" i="4" s="1"/>
  <c r="U172" i="4"/>
  <c r="Y172" i="4" s="1"/>
  <c r="R45" i="4"/>
  <c r="O45" i="4"/>
  <c r="P45" i="4"/>
  <c r="N45" i="4"/>
  <c r="M45" i="4"/>
  <c r="L45" i="4"/>
  <c r="T45" i="4"/>
  <c r="K45" i="4"/>
  <c r="S45" i="4"/>
  <c r="Q45" i="4"/>
  <c r="J45" i="4"/>
  <c r="I45" i="4"/>
  <c r="U123" i="4"/>
  <c r="Y123" i="4" s="1"/>
  <c r="U276" i="4"/>
  <c r="Y276" i="4" s="1"/>
  <c r="U260" i="4"/>
  <c r="Y260" i="4" s="1"/>
  <c r="P25" i="4"/>
  <c r="J25" i="4"/>
  <c r="M25" i="4"/>
  <c r="I25" i="4"/>
  <c r="N25" i="4"/>
  <c r="S25" i="4"/>
  <c r="R25" i="4"/>
  <c r="O25" i="4"/>
  <c r="L25" i="4"/>
  <c r="K25" i="4"/>
  <c r="Q25" i="4"/>
  <c r="T25" i="4"/>
  <c r="V25" i="4"/>
  <c r="AH24" i="2"/>
  <c r="W25" i="4" s="1"/>
  <c r="AH6" i="2"/>
  <c r="V7" i="4"/>
  <c r="U187" i="4"/>
  <c r="Y187" i="4" s="1"/>
  <c r="I7" i="4"/>
  <c r="M7" i="4"/>
  <c r="T7" i="4"/>
  <c r="S7" i="4"/>
  <c r="R7" i="4"/>
  <c r="Q7" i="4"/>
  <c r="P7" i="4"/>
  <c r="O7" i="4"/>
  <c r="N7" i="4"/>
  <c r="L7" i="4"/>
  <c r="K7" i="4"/>
  <c r="J7" i="4"/>
  <c r="U101" i="4"/>
  <c r="Y101" i="4" s="1"/>
  <c r="U5" i="4"/>
  <c r="Y5" i="4" s="1"/>
  <c r="U279" i="4"/>
  <c r="Y279" i="4" s="1"/>
  <c r="U20" i="4"/>
  <c r="Y20" i="4" s="1"/>
  <c r="U298" i="4"/>
  <c r="Y298" i="4" s="1"/>
  <c r="U143" i="4"/>
  <c r="Y143" i="4" s="1"/>
  <c r="U192" i="4"/>
  <c r="Y192" i="4" s="1"/>
  <c r="U102" i="4"/>
  <c r="Y102" i="4" s="1"/>
  <c r="V196" i="4"/>
  <c r="AH195" i="2"/>
  <c r="W196" i="4" s="1"/>
  <c r="V262" i="4"/>
  <c r="AH261" i="2"/>
  <c r="W262" i="4" s="1"/>
  <c r="P268" i="4"/>
  <c r="M268" i="4"/>
  <c r="R268" i="4"/>
  <c r="S268" i="4"/>
  <c r="O268" i="4"/>
  <c r="I268" i="4"/>
  <c r="J268" i="4"/>
  <c r="L268" i="4"/>
  <c r="K268" i="4"/>
  <c r="T268" i="4"/>
  <c r="N268" i="4"/>
  <c r="Q268" i="4"/>
  <c r="P162" i="4"/>
  <c r="O162" i="4"/>
  <c r="M162" i="4"/>
  <c r="L162" i="4"/>
  <c r="I162" i="4"/>
  <c r="N162" i="4"/>
  <c r="S162" i="4"/>
  <c r="K162" i="4"/>
  <c r="J162" i="4"/>
  <c r="T162" i="4"/>
  <c r="R162" i="4"/>
  <c r="Q162" i="4"/>
  <c r="V15" i="4"/>
  <c r="AH14" i="2"/>
  <c r="W15" i="4" s="1"/>
  <c r="V299" i="4"/>
  <c r="AH298" i="2"/>
  <c r="W299" i="4" s="1"/>
  <c r="U284" i="4"/>
  <c r="Y284" i="4" s="1"/>
  <c r="V226" i="4"/>
  <c r="AH225" i="2"/>
  <c r="W226" i="4" s="1"/>
  <c r="U269" i="4"/>
  <c r="Y269" i="4" s="1"/>
  <c r="U150" i="4"/>
  <c r="Y150" i="4" s="1"/>
  <c r="T10" i="4"/>
  <c r="S10" i="4"/>
  <c r="P10" i="4"/>
  <c r="R10" i="4"/>
  <c r="Q10" i="4"/>
  <c r="O10" i="4"/>
  <c r="N10" i="4"/>
  <c r="M10" i="4"/>
  <c r="L10" i="4"/>
  <c r="J10" i="4"/>
  <c r="I10" i="4"/>
  <c r="K10" i="4"/>
  <c r="U106" i="4"/>
  <c r="Y106" i="4" s="1"/>
  <c r="T144" i="4"/>
  <c r="Q144" i="4"/>
  <c r="P144" i="4"/>
  <c r="O144" i="4"/>
  <c r="I144" i="4"/>
  <c r="S144" i="4"/>
  <c r="R144" i="4"/>
  <c r="L144" i="4"/>
  <c r="K144" i="4"/>
  <c r="J144" i="4"/>
  <c r="N144" i="4"/>
  <c r="M144" i="4"/>
  <c r="V268" i="4"/>
  <c r="AH267" i="2"/>
  <c r="W268" i="4" s="1"/>
  <c r="R262" i="4"/>
  <c r="N262" i="4"/>
  <c r="M262" i="4"/>
  <c r="L262" i="4"/>
  <c r="K262" i="4"/>
  <c r="T262" i="4"/>
  <c r="S262" i="4"/>
  <c r="Q262" i="4"/>
  <c r="P262" i="4"/>
  <c r="O262" i="4"/>
  <c r="J262" i="4"/>
  <c r="I262" i="4"/>
  <c r="V162" i="4"/>
  <c r="AH161" i="2"/>
  <c r="W162" i="4" s="1"/>
  <c r="T79" i="4"/>
  <c r="Q79" i="4"/>
  <c r="N79" i="4"/>
  <c r="S79" i="4"/>
  <c r="R79" i="4"/>
  <c r="P79" i="4"/>
  <c r="O79" i="4"/>
  <c r="M79" i="4"/>
  <c r="L79" i="4"/>
  <c r="K79" i="4"/>
  <c r="J79" i="4"/>
  <c r="I79" i="4"/>
  <c r="T14" i="4"/>
  <c r="S14" i="4"/>
  <c r="P14" i="4"/>
  <c r="R14" i="4"/>
  <c r="M14" i="4"/>
  <c r="L14" i="4"/>
  <c r="K14" i="4"/>
  <c r="J14" i="4"/>
  <c r="I14" i="4"/>
  <c r="N14" i="4"/>
  <c r="Q14" i="4"/>
  <c r="O14" i="4"/>
  <c r="V183" i="4"/>
  <c r="AH182" i="2"/>
  <c r="W183" i="4" s="1"/>
  <c r="T6" i="4"/>
  <c r="S6" i="4"/>
  <c r="K6" i="4"/>
  <c r="J6" i="4"/>
  <c r="I6" i="4"/>
  <c r="R6" i="4"/>
  <c r="Q6" i="4"/>
  <c r="P6" i="4"/>
  <c r="O6" i="4"/>
  <c r="N6" i="4"/>
  <c r="M6" i="4"/>
  <c r="L6" i="4"/>
  <c r="U16" i="4"/>
  <c r="Y16" i="4" s="1"/>
  <c r="U167" i="4"/>
  <c r="Y167" i="4" s="1"/>
  <c r="U74" i="4"/>
  <c r="Y74" i="4" s="1"/>
  <c r="V259" i="4"/>
  <c r="AH258" i="2"/>
  <c r="W259" i="4" s="1"/>
  <c r="R257" i="4"/>
  <c r="Q257" i="4"/>
  <c r="P257" i="4"/>
  <c r="O257" i="4"/>
  <c r="N257" i="4"/>
  <c r="I257" i="4"/>
  <c r="K257" i="4"/>
  <c r="L257" i="4"/>
  <c r="M257" i="4"/>
  <c r="J257" i="4"/>
  <c r="T257" i="4"/>
  <c r="S257" i="4"/>
  <c r="M135" i="4"/>
  <c r="Q135" i="4"/>
  <c r="P135" i="4"/>
  <c r="S135" i="4"/>
  <c r="O135" i="4"/>
  <c r="L135" i="4"/>
  <c r="T135" i="4"/>
  <c r="J135" i="4"/>
  <c r="K135" i="4"/>
  <c r="I135" i="4"/>
  <c r="N135" i="4"/>
  <c r="R135" i="4"/>
  <c r="T99" i="4"/>
  <c r="S99" i="4"/>
  <c r="P99" i="4"/>
  <c r="I99" i="4"/>
  <c r="J99" i="4"/>
  <c r="Q99" i="4"/>
  <c r="L99" i="4"/>
  <c r="N99" i="4"/>
  <c r="M99" i="4"/>
  <c r="R99" i="4"/>
  <c r="O99" i="4"/>
  <c r="K99" i="4"/>
  <c r="U252" i="4"/>
  <c r="Y252" i="4" s="1"/>
  <c r="V208" i="4"/>
  <c r="AH207" i="2"/>
  <c r="W208" i="4" s="1"/>
  <c r="H304" i="4"/>
  <c r="K3" i="4"/>
  <c r="J3" i="4"/>
  <c r="I3" i="4"/>
  <c r="M3" i="4"/>
  <c r="T3" i="4"/>
  <c r="S3" i="4"/>
  <c r="R3" i="4"/>
  <c r="Q3" i="4"/>
  <c r="P3" i="4"/>
  <c r="O3" i="4"/>
  <c r="L3" i="4"/>
  <c r="N3" i="4"/>
  <c r="T91" i="4"/>
  <c r="R91" i="4"/>
  <c r="Q91" i="4"/>
  <c r="N91" i="4"/>
  <c r="M91" i="4"/>
  <c r="S91" i="4"/>
  <c r="P91" i="4"/>
  <c r="L91" i="4"/>
  <c r="J91" i="4"/>
  <c r="I91" i="4"/>
  <c r="O91" i="4"/>
  <c r="K91" i="4"/>
  <c r="U42" i="4"/>
  <c r="Y42" i="4" s="1"/>
  <c r="V133" i="4"/>
  <c r="AH132" i="2"/>
  <c r="W133" i="4" s="1"/>
  <c r="U270" i="4"/>
  <c r="Y270" i="4" s="1"/>
  <c r="U190" i="4"/>
  <c r="Y190" i="4" s="1"/>
  <c r="T153" i="4"/>
  <c r="S153" i="4"/>
  <c r="R153" i="4"/>
  <c r="Q153" i="4"/>
  <c r="P153" i="4"/>
  <c r="N153" i="4"/>
  <c r="O153" i="4"/>
  <c r="L153" i="4"/>
  <c r="K153" i="4"/>
  <c r="M153" i="4"/>
  <c r="J153" i="4"/>
  <c r="I153" i="4"/>
  <c r="V58" i="4"/>
  <c r="AH57" i="2"/>
  <c r="W58" i="4" s="1"/>
  <c r="V250" i="4"/>
  <c r="AH249" i="2"/>
  <c r="W250" i="4" s="1"/>
  <c r="V179" i="4"/>
  <c r="AH178" i="2"/>
  <c r="W179" i="4" s="1"/>
  <c r="V12" i="4"/>
  <c r="AH11" i="2"/>
  <c r="I11" i="4"/>
  <c r="T11" i="4"/>
  <c r="S11" i="4"/>
  <c r="R11" i="4"/>
  <c r="Q11" i="4"/>
  <c r="P11" i="4"/>
  <c r="O11" i="4"/>
  <c r="N11" i="4"/>
  <c r="K11" i="4"/>
  <c r="M11" i="4"/>
  <c r="L11" i="4"/>
  <c r="J11" i="4"/>
  <c r="U258" i="4"/>
  <c r="Y258" i="4" s="1"/>
  <c r="U83" i="4"/>
  <c r="Y83" i="4" s="1"/>
  <c r="V164" i="4"/>
  <c r="AH163" i="2"/>
  <c r="W164" i="4" s="1"/>
  <c r="V223" i="4"/>
  <c r="AH222" i="2"/>
  <c r="W223" i="4" s="1"/>
  <c r="V91" i="4"/>
  <c r="AH90" i="2"/>
  <c r="W91" i="4" s="1"/>
  <c r="S12" i="4"/>
  <c r="R12" i="4"/>
  <c r="Q12" i="4"/>
  <c r="O12" i="4"/>
  <c r="T12" i="4"/>
  <c r="N12" i="4"/>
  <c r="P12" i="4"/>
  <c r="M12" i="4"/>
  <c r="L12" i="4"/>
  <c r="K12" i="4"/>
  <c r="J12" i="4"/>
  <c r="I12" i="4"/>
  <c r="T142" i="4"/>
  <c r="I142" i="4"/>
  <c r="R142" i="4"/>
  <c r="P142" i="4"/>
  <c r="Q142" i="4"/>
  <c r="O142" i="4"/>
  <c r="N142" i="4"/>
  <c r="M142" i="4"/>
  <c r="L142" i="4"/>
  <c r="K142" i="4"/>
  <c r="S142" i="4"/>
  <c r="J142" i="4"/>
  <c r="V283" i="4"/>
  <c r="AH282" i="2"/>
  <c r="W283" i="4" s="1"/>
  <c r="U151" i="4"/>
  <c r="Y151" i="4" s="1"/>
  <c r="U147" i="4"/>
  <c r="Y147" i="4" s="1"/>
  <c r="S131" i="4"/>
  <c r="R131" i="4"/>
  <c r="Q131" i="4"/>
  <c r="P131" i="4"/>
  <c r="O131" i="4"/>
  <c r="N131" i="4"/>
  <c r="M131" i="4"/>
  <c r="L131" i="4"/>
  <c r="K131" i="4"/>
  <c r="J131" i="4"/>
  <c r="I131" i="4"/>
  <c r="T131" i="4"/>
  <c r="K46" i="4"/>
  <c r="J46" i="4"/>
  <c r="I46" i="4"/>
  <c r="T46" i="4"/>
  <c r="S46" i="4"/>
  <c r="R46" i="4"/>
  <c r="Q46" i="4"/>
  <c r="P46" i="4"/>
  <c r="O46" i="4"/>
  <c r="N46" i="4"/>
  <c r="M46" i="4"/>
  <c r="L46" i="4"/>
  <c r="O60" i="4"/>
  <c r="N60" i="4"/>
  <c r="J60" i="4"/>
  <c r="K60" i="4"/>
  <c r="T60" i="4"/>
  <c r="S60" i="4"/>
  <c r="M60" i="4"/>
  <c r="R60" i="4"/>
  <c r="Q60" i="4"/>
  <c r="L60" i="4"/>
  <c r="P60" i="4"/>
  <c r="I60" i="4"/>
  <c r="U36" i="4"/>
  <c r="Y36" i="4" s="1"/>
  <c r="V153" i="4"/>
  <c r="AH152" i="2"/>
  <c r="W153" i="4" s="1"/>
  <c r="U216" i="4"/>
  <c r="Y216" i="4" s="1"/>
  <c r="Q124" i="4"/>
  <c r="O124" i="4"/>
  <c r="I124" i="4"/>
  <c r="P124" i="4"/>
  <c r="R124" i="4"/>
  <c r="N124" i="4"/>
  <c r="M124" i="4"/>
  <c r="L124" i="4"/>
  <c r="K124" i="4"/>
  <c r="S124" i="4"/>
  <c r="J124" i="4"/>
  <c r="T124" i="4"/>
  <c r="U39" i="4"/>
  <c r="Y39" i="4" s="1"/>
  <c r="N250" i="4"/>
  <c r="M250" i="4"/>
  <c r="L250" i="4"/>
  <c r="K250" i="4"/>
  <c r="I250" i="4"/>
  <c r="J250" i="4"/>
  <c r="P250" i="4"/>
  <c r="T250" i="4"/>
  <c r="Q250" i="4"/>
  <c r="S250" i="4"/>
  <c r="R250" i="4"/>
  <c r="O250" i="4"/>
  <c r="S188" i="4"/>
  <c r="Q188" i="4"/>
  <c r="R188" i="4"/>
  <c r="P188" i="4"/>
  <c r="J188" i="4"/>
  <c r="O188" i="4"/>
  <c r="N188" i="4"/>
  <c r="M188" i="4"/>
  <c r="T188" i="4"/>
  <c r="K188" i="4"/>
  <c r="I188" i="4"/>
  <c r="L188" i="4"/>
  <c r="N223" i="4"/>
  <c r="M223" i="4"/>
  <c r="L223" i="4"/>
  <c r="Q223" i="4"/>
  <c r="P223" i="4"/>
  <c r="O223" i="4"/>
  <c r="S223" i="4"/>
  <c r="I223" i="4"/>
  <c r="T223" i="4"/>
  <c r="K223" i="4"/>
  <c r="J223" i="4"/>
  <c r="R223" i="4"/>
  <c r="V290" i="4"/>
  <c r="AH289" i="2"/>
  <c r="W290" i="4" s="1"/>
  <c r="O283" i="4"/>
  <c r="I283" i="4"/>
  <c r="K283" i="4"/>
  <c r="N283" i="4"/>
  <c r="S283" i="4"/>
  <c r="R283" i="4"/>
  <c r="Q283" i="4"/>
  <c r="P283" i="4"/>
  <c r="L283" i="4"/>
  <c r="J283" i="4"/>
  <c r="T283" i="4"/>
  <c r="M283" i="4"/>
  <c r="T8" i="4"/>
  <c r="P8" i="4"/>
  <c r="Q8" i="4"/>
  <c r="O8" i="4"/>
  <c r="N8" i="4"/>
  <c r="M8" i="4"/>
  <c r="S8" i="4"/>
  <c r="L8" i="4"/>
  <c r="K8" i="4"/>
  <c r="J8" i="4"/>
  <c r="I8" i="4"/>
  <c r="R8" i="4"/>
  <c r="V285" i="4"/>
  <c r="AH284" i="2"/>
  <c r="W285" i="4" s="1"/>
  <c r="U47" i="4"/>
  <c r="Y47" i="4" s="1"/>
  <c r="V79" i="4"/>
  <c r="AH78" i="2"/>
  <c r="W79" i="4" s="1"/>
  <c r="S58" i="4"/>
  <c r="T58" i="4"/>
  <c r="R58" i="4"/>
  <c r="Q58" i="4"/>
  <c r="P58" i="4"/>
  <c r="O58" i="4"/>
  <c r="N58" i="4"/>
  <c r="M58" i="4"/>
  <c r="L58" i="4"/>
  <c r="K58" i="4"/>
  <c r="J58" i="4"/>
  <c r="I58" i="4"/>
  <c r="V135" i="4"/>
  <c r="AH134" i="2"/>
  <c r="W135" i="4" s="1"/>
  <c r="U177" i="4"/>
  <c r="Y177" i="4" s="1"/>
  <c r="U215" i="4"/>
  <c r="Y215" i="4" s="1"/>
  <c r="S248" i="4"/>
  <c r="Q248" i="4"/>
  <c r="P248" i="4"/>
  <c r="T248" i="4"/>
  <c r="N248" i="4"/>
  <c r="M248" i="4"/>
  <c r="I248" i="4"/>
  <c r="J248" i="4"/>
  <c r="K248" i="4"/>
  <c r="L248" i="4"/>
  <c r="R248" i="4"/>
  <c r="O248" i="4"/>
  <c r="V188" i="4"/>
  <c r="AH187" i="2"/>
  <c r="W188" i="4" s="1"/>
  <c r="U97" i="4"/>
  <c r="Y97" i="4" s="1"/>
  <c r="V142" i="4"/>
  <c r="AH141" i="2"/>
  <c r="W142" i="4" s="1"/>
  <c r="U207" i="4"/>
  <c r="Y207" i="4" s="1"/>
  <c r="U148" i="4"/>
  <c r="Y148" i="4" s="1"/>
  <c r="U18" i="4"/>
  <c r="Y18" i="4" s="1"/>
  <c r="V131" i="4"/>
  <c r="AH130" i="2"/>
  <c r="W131" i="4" s="1"/>
  <c r="V46" i="4"/>
  <c r="AH45" i="2"/>
  <c r="W46" i="4" s="1"/>
  <c r="V60" i="4"/>
  <c r="AH59" i="2"/>
  <c r="W60" i="4" s="1"/>
  <c r="V124" i="4"/>
  <c r="AH123" i="2"/>
  <c r="W124" i="4" s="1"/>
  <c r="P285" i="4"/>
  <c r="Q285" i="4"/>
  <c r="I285" i="4"/>
  <c r="O285" i="4"/>
  <c r="N285" i="4"/>
  <c r="L285" i="4"/>
  <c r="K285" i="4"/>
  <c r="T285" i="4"/>
  <c r="M285" i="4"/>
  <c r="J285" i="4"/>
  <c r="R285" i="4"/>
  <c r="S285" i="4"/>
  <c r="M15" i="4"/>
  <c r="L15" i="4"/>
  <c r="J15" i="4"/>
  <c r="I15" i="4"/>
  <c r="T15" i="4"/>
  <c r="S15" i="4"/>
  <c r="R15" i="4"/>
  <c r="Q15" i="4"/>
  <c r="P15" i="4"/>
  <c r="O15" i="4"/>
  <c r="N15" i="4"/>
  <c r="K15" i="4"/>
  <c r="V14" i="4"/>
  <c r="AH13" i="2"/>
  <c r="W14" i="4" s="1"/>
  <c r="U156" i="4"/>
  <c r="Y156" i="4" s="1"/>
  <c r="V72" i="4"/>
  <c r="AH71" i="2"/>
  <c r="W72" i="4" s="1"/>
  <c r="I164" i="4"/>
  <c r="K164" i="4"/>
  <c r="T164" i="4"/>
  <c r="Q164" i="4"/>
  <c r="P164" i="4"/>
  <c r="O164" i="4"/>
  <c r="N164" i="4"/>
  <c r="M164" i="4"/>
  <c r="S164" i="4"/>
  <c r="R164" i="4"/>
  <c r="L164" i="4"/>
  <c r="J164" i="4"/>
  <c r="U95" i="4"/>
  <c r="Y95" i="4" s="1"/>
  <c r="V203" i="4"/>
  <c r="AH202" i="2"/>
  <c r="W203" i="4" s="1"/>
  <c r="R208" i="4"/>
  <c r="J208" i="4"/>
  <c r="Q208" i="4"/>
  <c r="K208" i="4"/>
  <c r="O208" i="4"/>
  <c r="M208" i="4"/>
  <c r="N208" i="4"/>
  <c r="L208" i="4"/>
  <c r="I208" i="4"/>
  <c r="T208" i="4"/>
  <c r="P208" i="4"/>
  <c r="S208" i="4"/>
  <c r="R68" i="4"/>
  <c r="Q68" i="4"/>
  <c r="P68" i="4"/>
  <c r="O68" i="4"/>
  <c r="I68" i="4"/>
  <c r="N68" i="4"/>
  <c r="K68" i="4"/>
  <c r="T68" i="4"/>
  <c r="M68" i="4"/>
  <c r="L68" i="4"/>
  <c r="J68" i="4"/>
  <c r="S68" i="4"/>
  <c r="U103" i="4"/>
  <c r="Y103" i="4" s="1"/>
  <c r="U213" i="4"/>
  <c r="Y213" i="4" s="1"/>
  <c r="V8" i="4"/>
  <c r="AH7" i="2"/>
  <c r="S157" i="4"/>
  <c r="R157" i="4"/>
  <c r="O157" i="4"/>
  <c r="N157" i="4"/>
  <c r="M157" i="4"/>
  <c r="P157" i="4"/>
  <c r="Q157" i="4"/>
  <c r="J157" i="4"/>
  <c r="L157" i="4"/>
  <c r="K157" i="4"/>
  <c r="I157" i="4"/>
  <c r="T157" i="4"/>
  <c r="R137" i="4"/>
  <c r="T137" i="4"/>
  <c r="S137" i="4"/>
  <c r="M137" i="4"/>
  <c r="J137" i="4"/>
  <c r="Q137" i="4"/>
  <c r="K137" i="4"/>
  <c r="O137" i="4"/>
  <c r="I137" i="4"/>
  <c r="P137" i="4"/>
  <c r="N137" i="4"/>
  <c r="L137" i="4"/>
  <c r="I155" i="4"/>
  <c r="R155" i="4"/>
  <c r="P155" i="4"/>
  <c r="Q155" i="4"/>
  <c r="O155" i="4"/>
  <c r="L155" i="4"/>
  <c r="K155" i="4"/>
  <c r="J155" i="4"/>
  <c r="T155" i="4"/>
  <c r="N155" i="4"/>
  <c r="M155" i="4"/>
  <c r="S155" i="4"/>
  <c r="U272" i="4"/>
  <c r="Y272" i="4" s="1"/>
  <c r="P120" i="4"/>
  <c r="J120" i="4"/>
  <c r="I120" i="4"/>
  <c r="N120" i="4"/>
  <c r="M120" i="4"/>
  <c r="L120" i="4"/>
  <c r="Q120" i="4"/>
  <c r="K120" i="4"/>
  <c r="T120" i="4"/>
  <c r="S120" i="4"/>
  <c r="O120" i="4"/>
  <c r="R120" i="4"/>
  <c r="M292" i="4"/>
  <c r="L292" i="4"/>
  <c r="T292" i="4"/>
  <c r="S292" i="4"/>
  <c r="Q292" i="4"/>
  <c r="P292" i="4"/>
  <c r="K292" i="4"/>
  <c r="J292" i="4"/>
  <c r="I292" i="4"/>
  <c r="N292" i="4"/>
  <c r="R292" i="4"/>
  <c r="O292" i="4"/>
  <c r="AH8" i="2"/>
  <c r="V9" i="4"/>
  <c r="N72" i="4"/>
  <c r="M72" i="4"/>
  <c r="L72" i="4"/>
  <c r="J72" i="4"/>
  <c r="K72" i="4"/>
  <c r="T72" i="4"/>
  <c r="S72" i="4"/>
  <c r="R72" i="4"/>
  <c r="Q72" i="4"/>
  <c r="P72" i="4"/>
  <c r="O72" i="4"/>
  <c r="I72" i="4"/>
  <c r="V122" i="4"/>
  <c r="AH121" i="2"/>
  <c r="W122" i="4" s="1"/>
  <c r="V137" i="4"/>
  <c r="AH136" i="2"/>
  <c r="W137" i="4" s="1"/>
  <c r="V110" i="4"/>
  <c r="AH109" i="2"/>
  <c r="W110" i="4" s="1"/>
  <c r="V120" i="4"/>
  <c r="AH119" i="2"/>
  <c r="W120" i="4" s="1"/>
  <c r="O246" i="4"/>
  <c r="R246" i="4"/>
  <c r="N246" i="4"/>
  <c r="M246" i="4"/>
  <c r="K246" i="4"/>
  <c r="L246" i="4"/>
  <c r="J246" i="4"/>
  <c r="I246" i="4"/>
  <c r="S246" i="4"/>
  <c r="P246" i="4"/>
  <c r="T246" i="4"/>
  <c r="Q246" i="4"/>
  <c r="U121" i="4"/>
  <c r="Y121" i="4" s="1"/>
  <c r="V13" i="4"/>
  <c r="AH12" i="2"/>
  <c r="W13" i="4" s="1"/>
  <c r="T122" i="4"/>
  <c r="N122" i="4"/>
  <c r="S122" i="4"/>
  <c r="R122" i="4"/>
  <c r="Q122" i="4"/>
  <c r="K122" i="4"/>
  <c r="J122" i="4"/>
  <c r="P122" i="4"/>
  <c r="O122" i="4"/>
  <c r="M122" i="4"/>
  <c r="I122" i="4"/>
  <c r="L122" i="4"/>
  <c r="V157" i="4"/>
  <c r="AH156" i="2"/>
  <c r="W157" i="4" s="1"/>
  <c r="U71" i="4"/>
  <c r="Y71" i="4" s="1"/>
  <c r="V155" i="4"/>
  <c r="AH154" i="2"/>
  <c r="W155" i="4" s="1"/>
  <c r="P179" i="4"/>
  <c r="N179" i="4"/>
  <c r="S179" i="4"/>
  <c r="M179" i="4"/>
  <c r="L179" i="4"/>
  <c r="T179" i="4"/>
  <c r="K179" i="4"/>
  <c r="J179" i="4"/>
  <c r="O179" i="4"/>
  <c r="R179" i="4"/>
  <c r="I179" i="4"/>
  <c r="Q179" i="4"/>
  <c r="V144" i="4"/>
  <c r="AH143" i="2"/>
  <c r="W144" i="4" s="1"/>
  <c r="P203" i="4"/>
  <c r="J203" i="4"/>
  <c r="O203" i="4"/>
  <c r="S203" i="4"/>
  <c r="T203" i="4"/>
  <c r="R203" i="4"/>
  <c r="K203" i="4"/>
  <c r="N203" i="4"/>
  <c r="M203" i="4"/>
  <c r="I203" i="4"/>
  <c r="L203" i="4"/>
  <c r="Q203" i="4"/>
  <c r="V11" i="4"/>
  <c r="AH10" i="2"/>
  <c r="P265" i="4"/>
  <c r="O265" i="4"/>
  <c r="K265" i="4"/>
  <c r="I265" i="4"/>
  <c r="N265" i="4"/>
  <c r="L265" i="4"/>
  <c r="Q265" i="4"/>
  <c r="M265" i="4"/>
  <c r="J265" i="4"/>
  <c r="S265" i="4"/>
  <c r="R265" i="4"/>
  <c r="T265" i="4"/>
  <c r="S290" i="4"/>
  <c r="K290" i="4"/>
  <c r="J290" i="4"/>
  <c r="I290" i="4"/>
  <c r="O290" i="4"/>
  <c r="M290" i="4"/>
  <c r="L290" i="4"/>
  <c r="Q290" i="4"/>
  <c r="P290" i="4"/>
  <c r="N290" i="4"/>
  <c r="R290" i="4"/>
  <c r="T290" i="4"/>
  <c r="K243" i="4"/>
  <c r="I243" i="4"/>
  <c r="L243" i="4"/>
  <c r="N243" i="4"/>
  <c r="S243" i="4"/>
  <c r="T243" i="4"/>
  <c r="R243" i="4"/>
  <c r="J243" i="4"/>
  <c r="Q243" i="4"/>
  <c r="P243" i="4"/>
  <c r="O243" i="4"/>
  <c r="M243" i="4"/>
  <c r="V248" i="4"/>
  <c r="AH247" i="2"/>
  <c r="W248" i="4" s="1"/>
  <c r="V246" i="4"/>
  <c r="AH245" i="2"/>
  <c r="W246" i="4" s="1"/>
  <c r="V210" i="4"/>
  <c r="AH209" i="2"/>
  <c r="W210" i="4" s="1"/>
  <c r="V115" i="4"/>
  <c r="AH114" i="2"/>
  <c r="W115" i="4" s="1"/>
  <c r="V68" i="4"/>
  <c r="AH67" i="2"/>
  <c r="W68" i="4" s="1"/>
  <c r="T13" i="4"/>
  <c r="S13" i="4"/>
  <c r="O13" i="4"/>
  <c r="N13" i="4"/>
  <c r="R13" i="4"/>
  <c r="Q13" i="4"/>
  <c r="P13" i="4"/>
  <c r="M13" i="4"/>
  <c r="L13" i="4"/>
  <c r="K13" i="4"/>
  <c r="I13" i="4"/>
  <c r="J13" i="4"/>
  <c r="U127" i="4"/>
  <c r="Y127" i="4" s="1"/>
  <c r="U146" i="4"/>
  <c r="Y146" i="4" s="1"/>
  <c r="V292" i="4"/>
  <c r="AH291" i="2"/>
  <c r="W292" i="4" s="1"/>
  <c r="U59" i="4"/>
  <c r="Y59" i="4" s="1"/>
  <c r="N9" i="4"/>
  <c r="J9" i="4"/>
  <c r="I9" i="4"/>
  <c r="T9" i="4"/>
  <c r="S9" i="4"/>
  <c r="R9" i="4"/>
  <c r="Q9" i="4"/>
  <c r="P9" i="4"/>
  <c r="O9" i="4"/>
  <c r="M9" i="4"/>
  <c r="L9" i="4"/>
  <c r="K9" i="4"/>
  <c r="U160" i="4"/>
  <c r="Y160" i="4" s="1"/>
  <c r="U174" i="4"/>
  <c r="Y174" i="4" s="1"/>
  <c r="T33" i="4"/>
  <c r="I33" i="4"/>
  <c r="S33" i="4"/>
  <c r="R33" i="4"/>
  <c r="Q33" i="4"/>
  <c r="P33" i="4"/>
  <c r="J33" i="4"/>
  <c r="O33" i="4"/>
  <c r="N33" i="4"/>
  <c r="M33" i="4"/>
  <c r="L33" i="4"/>
  <c r="K33" i="4"/>
  <c r="U237" i="4"/>
  <c r="Y237" i="4" s="1"/>
  <c r="V6" i="4"/>
  <c r="AH5" i="2"/>
  <c r="U117" i="4"/>
  <c r="Y117" i="4" s="1"/>
  <c r="J201" i="4"/>
  <c r="R201" i="4"/>
  <c r="O201" i="4"/>
  <c r="M201" i="4"/>
  <c r="Q201" i="4"/>
  <c r="P201" i="4"/>
  <c r="K201" i="4"/>
  <c r="I201" i="4"/>
  <c r="T201" i="4"/>
  <c r="S201" i="4"/>
  <c r="N201" i="4"/>
  <c r="L201" i="4"/>
  <c r="S181" i="4"/>
  <c r="R181" i="4"/>
  <c r="M181" i="4"/>
  <c r="T181" i="4"/>
  <c r="Q181" i="4"/>
  <c r="P181" i="4"/>
  <c r="O181" i="4"/>
  <c r="N181" i="4"/>
  <c r="J181" i="4"/>
  <c r="K181" i="4"/>
  <c r="I181" i="4"/>
  <c r="L181" i="4"/>
  <c r="U287" i="4"/>
  <c r="Y287" i="4" s="1"/>
  <c r="V277" i="4"/>
  <c r="AH276" i="2"/>
  <c r="W277" i="4" s="1"/>
  <c r="U152" i="4"/>
  <c r="Y152" i="4" s="1"/>
  <c r="V175" i="4"/>
  <c r="AH174" i="2"/>
  <c r="W175" i="4" s="1"/>
  <c r="I168" i="4"/>
  <c r="T168" i="4"/>
  <c r="S168" i="4"/>
  <c r="P168" i="4"/>
  <c r="J168" i="4"/>
  <c r="N168" i="4"/>
  <c r="K168" i="4"/>
  <c r="M168" i="4"/>
  <c r="R168" i="4"/>
  <c r="O168" i="4"/>
  <c r="L168" i="4"/>
  <c r="Q168" i="4"/>
  <c r="U90" i="4"/>
  <c r="Y90" i="4" s="1"/>
  <c r="T126" i="4"/>
  <c r="Q126" i="4"/>
  <c r="P126" i="4"/>
  <c r="O126" i="4"/>
  <c r="N126" i="4"/>
  <c r="M126" i="4"/>
  <c r="L126" i="4"/>
  <c r="J126" i="4"/>
  <c r="S126" i="4"/>
  <c r="R126" i="4"/>
  <c r="K126" i="4"/>
  <c r="I126" i="4"/>
  <c r="U238" i="4"/>
  <c r="Y238" i="4" s="1"/>
  <c r="V274" i="4"/>
  <c r="AH273" i="2"/>
  <c r="W274" i="4" s="1"/>
  <c r="V234" i="4"/>
  <c r="AH233" i="2"/>
  <c r="W234" i="4" s="1"/>
  <c r="V265" i="4"/>
  <c r="AH264" i="2"/>
  <c r="W265" i="4" s="1"/>
  <c r="N110" i="4"/>
  <c r="J110" i="4"/>
  <c r="L110" i="4"/>
  <c r="T110" i="4"/>
  <c r="S110" i="4"/>
  <c r="R110" i="4"/>
  <c r="Q110" i="4"/>
  <c r="K110" i="4"/>
  <c r="P110" i="4"/>
  <c r="O110" i="4"/>
  <c r="M110" i="4"/>
  <c r="I110" i="4"/>
  <c r="U67" i="4"/>
  <c r="Y67" i="4" s="1"/>
  <c r="R51" i="4"/>
  <c r="Q51" i="4"/>
  <c r="P51" i="4"/>
  <c r="O51" i="4"/>
  <c r="N51" i="4"/>
  <c r="M51" i="4"/>
  <c r="L51" i="4"/>
  <c r="K51" i="4"/>
  <c r="I51" i="4"/>
  <c r="J51" i="4"/>
  <c r="S51" i="4"/>
  <c r="T51" i="4"/>
  <c r="U87" i="4"/>
  <c r="Y87" i="4" s="1"/>
  <c r="U295" i="4"/>
  <c r="Y295" i="4" s="1"/>
  <c r="T115" i="4"/>
  <c r="N115" i="4"/>
  <c r="Q115" i="4"/>
  <c r="M115" i="4"/>
  <c r="P115" i="4"/>
  <c r="L115" i="4"/>
  <c r="I115" i="4"/>
  <c r="K115" i="4"/>
  <c r="J115" i="4"/>
  <c r="R115" i="4"/>
  <c r="S115" i="4"/>
  <c r="O115" i="4"/>
  <c r="U109" i="4"/>
  <c r="Y109" i="4" s="1"/>
  <c r="U197" i="4"/>
  <c r="Y197" i="4" s="1"/>
  <c r="S81" i="4"/>
  <c r="Q81" i="4"/>
  <c r="P81" i="4"/>
  <c r="T81" i="4"/>
  <c r="R81" i="4"/>
  <c r="I81" i="4"/>
  <c r="K81" i="4"/>
  <c r="N81" i="4"/>
  <c r="J81" i="4"/>
  <c r="O81" i="4"/>
  <c r="M81" i="4"/>
  <c r="L81" i="4"/>
  <c r="V126" i="4"/>
  <c r="AH125" i="2"/>
  <c r="W126" i="4" s="1"/>
  <c r="T274" i="4"/>
  <c r="P274" i="4"/>
  <c r="N274" i="4"/>
  <c r="M274" i="4"/>
  <c r="O274" i="4"/>
  <c r="L274" i="4"/>
  <c r="K274" i="4"/>
  <c r="I274" i="4"/>
  <c r="J274" i="4"/>
  <c r="S274" i="4"/>
  <c r="R274" i="4"/>
  <c r="Q274" i="4"/>
  <c r="V33" i="4"/>
  <c r="AH32" i="2"/>
  <c r="W33" i="4" s="1"/>
  <c r="T234" i="4"/>
  <c r="S234" i="4"/>
  <c r="L234" i="4"/>
  <c r="J234" i="4"/>
  <c r="Q234" i="4"/>
  <c r="R234" i="4"/>
  <c r="P234" i="4"/>
  <c r="O234" i="4"/>
  <c r="N234" i="4"/>
  <c r="M234" i="4"/>
  <c r="I234" i="4"/>
  <c r="K234" i="4"/>
  <c r="V66" i="4"/>
  <c r="AH65" i="2"/>
  <c r="W66" i="4" s="1"/>
  <c r="T133" i="4"/>
  <c r="S133" i="4"/>
  <c r="R133" i="4"/>
  <c r="K133" i="4"/>
  <c r="N133" i="4"/>
  <c r="L133" i="4"/>
  <c r="I133" i="4"/>
  <c r="Q133" i="4"/>
  <c r="P133" i="4"/>
  <c r="O133" i="4"/>
  <c r="J133" i="4"/>
  <c r="M133" i="4"/>
  <c r="S183" i="4"/>
  <c r="M183" i="4"/>
  <c r="R183" i="4"/>
  <c r="K183" i="4"/>
  <c r="L183" i="4"/>
  <c r="P183" i="4"/>
  <c r="N183" i="4"/>
  <c r="Q183" i="4"/>
  <c r="I183" i="4"/>
  <c r="O183" i="4"/>
  <c r="J183" i="4"/>
  <c r="T183" i="4"/>
  <c r="T277" i="4"/>
  <c r="Q277" i="4"/>
  <c r="S277" i="4"/>
  <c r="R277" i="4"/>
  <c r="I277" i="4"/>
  <c r="M277" i="4"/>
  <c r="J277" i="4"/>
  <c r="N277" i="4"/>
  <c r="L277" i="4"/>
  <c r="P277" i="4"/>
  <c r="O277" i="4"/>
  <c r="K277" i="4"/>
  <c r="I175" i="4"/>
  <c r="K175" i="4"/>
  <c r="N175" i="4"/>
  <c r="L175" i="4"/>
  <c r="Q175" i="4"/>
  <c r="J175" i="4"/>
  <c r="M175" i="4"/>
  <c r="O175" i="4"/>
  <c r="R175" i="4"/>
  <c r="T175" i="4"/>
  <c r="S175" i="4"/>
  <c r="P175" i="4"/>
  <c r="V181" i="4"/>
  <c r="AH180" i="2"/>
  <c r="W181" i="4" s="1"/>
  <c r="U241" i="4"/>
  <c r="Y241" i="4" s="1"/>
  <c r="Q210" i="4"/>
  <c r="T210" i="4"/>
  <c r="P210" i="4"/>
  <c r="O210" i="4"/>
  <c r="N210" i="4"/>
  <c r="L210" i="4"/>
  <c r="K210" i="4"/>
  <c r="M210" i="4"/>
  <c r="I210" i="4"/>
  <c r="J210" i="4"/>
  <c r="S210" i="4"/>
  <c r="R210" i="4"/>
  <c r="V186" i="4"/>
  <c r="AH185" i="2"/>
  <c r="W186" i="4" s="1"/>
  <c r="V185" i="4"/>
  <c r="AH184" i="2"/>
  <c r="W185" i="4" s="1"/>
  <c r="T171" i="4"/>
  <c r="Q171" i="4"/>
  <c r="P171" i="4"/>
  <c r="O171" i="4"/>
  <c r="N171" i="4"/>
  <c r="L171" i="4"/>
  <c r="K171" i="4"/>
  <c r="J171" i="4"/>
  <c r="M171" i="4"/>
  <c r="I171" i="4"/>
  <c r="S171" i="4"/>
  <c r="R171" i="4"/>
  <c r="U266" i="4"/>
  <c r="Y266" i="4" s="1"/>
  <c r="U43" i="4"/>
  <c r="Y43" i="4" s="1"/>
  <c r="T261" i="4"/>
  <c r="S261" i="4"/>
  <c r="R261" i="4"/>
  <c r="Q261" i="4"/>
  <c r="L261" i="4"/>
  <c r="K261" i="4"/>
  <c r="O261" i="4"/>
  <c r="N261" i="4"/>
  <c r="P261" i="4"/>
  <c r="M261" i="4"/>
  <c r="J261" i="4"/>
  <c r="I261" i="4"/>
  <c r="V168" i="4"/>
  <c r="AH167" i="2"/>
  <c r="W168" i="4" s="1"/>
  <c r="U138" i="4"/>
  <c r="Y138" i="4" s="1"/>
  <c r="V286" i="4"/>
  <c r="AH285" i="2"/>
  <c r="W286" i="4" s="1"/>
  <c r="V81" i="4"/>
  <c r="AH80" i="2"/>
  <c r="W81" i="4" s="1"/>
  <c r="V73" i="4"/>
  <c r="AH72" i="2"/>
  <c r="W73" i="4" s="1"/>
  <c r="U182" i="4"/>
  <c r="Y182" i="4" s="1"/>
  <c r="U96" i="4"/>
  <c r="Y96" i="4" s="1"/>
  <c r="Q259" i="4"/>
  <c r="P259" i="4"/>
  <c r="K259" i="4"/>
  <c r="J259" i="4"/>
  <c r="I259" i="4"/>
  <c r="R259" i="4"/>
  <c r="S259" i="4"/>
  <c r="O259" i="4"/>
  <c r="N259" i="4"/>
  <c r="M259" i="4"/>
  <c r="L259" i="4"/>
  <c r="T259" i="4"/>
  <c r="U166" i="4"/>
  <c r="Y166" i="4" s="1"/>
  <c r="V201" i="4"/>
  <c r="AH200" i="2"/>
  <c r="W201" i="4" s="1"/>
  <c r="T186" i="4"/>
  <c r="S186" i="4"/>
  <c r="R186" i="4"/>
  <c r="Q186" i="4"/>
  <c r="P186" i="4"/>
  <c r="N186" i="4"/>
  <c r="M186" i="4"/>
  <c r="O186" i="4"/>
  <c r="L186" i="4"/>
  <c r="K186" i="4"/>
  <c r="J186" i="4"/>
  <c r="I186" i="4"/>
  <c r="O253" i="4"/>
  <c r="N253" i="4"/>
  <c r="T253" i="4"/>
  <c r="S253" i="4"/>
  <c r="R253" i="4"/>
  <c r="Q253" i="4"/>
  <c r="P253" i="4"/>
  <c r="M253" i="4"/>
  <c r="L253" i="4"/>
  <c r="J253" i="4"/>
  <c r="K253" i="4"/>
  <c r="I253" i="4"/>
  <c r="U31" i="4"/>
  <c r="Y31" i="4" s="1"/>
  <c r="S185" i="4"/>
  <c r="P185" i="4"/>
  <c r="M185" i="4"/>
  <c r="L185" i="4"/>
  <c r="N185" i="4"/>
  <c r="J185" i="4"/>
  <c r="R185" i="4"/>
  <c r="T185" i="4"/>
  <c r="O185" i="4"/>
  <c r="K185" i="4"/>
  <c r="I185" i="4"/>
  <c r="Q185" i="4"/>
  <c r="V51" i="4"/>
  <c r="AH50" i="2"/>
  <c r="W51" i="4" s="1"/>
  <c r="U32" i="4"/>
  <c r="Y32" i="4" s="1"/>
  <c r="L299" i="4"/>
  <c r="K299" i="4"/>
  <c r="S299" i="4"/>
  <c r="R299" i="4"/>
  <c r="Q299" i="4"/>
  <c r="P299" i="4"/>
  <c r="O299" i="4"/>
  <c r="J299" i="4"/>
  <c r="I299" i="4"/>
  <c r="T299" i="4"/>
  <c r="M299" i="4"/>
  <c r="N299" i="4"/>
  <c r="M286" i="4"/>
  <c r="L286" i="4"/>
  <c r="I286" i="4"/>
  <c r="R286" i="4"/>
  <c r="Q286" i="4"/>
  <c r="O286" i="4"/>
  <c r="K286" i="4"/>
  <c r="T286" i="4"/>
  <c r="S286" i="4"/>
  <c r="J286" i="4"/>
  <c r="P286" i="4"/>
  <c r="N286" i="4"/>
  <c r="U40" i="4"/>
  <c r="Y40" i="4" s="1"/>
  <c r="T73" i="4"/>
  <c r="P73" i="4"/>
  <c r="I73" i="4"/>
  <c r="S73" i="4"/>
  <c r="Q73" i="4"/>
  <c r="R73" i="4"/>
  <c r="O73" i="4"/>
  <c r="N73" i="4"/>
  <c r="M73" i="4"/>
  <c r="L73" i="4"/>
  <c r="K73" i="4"/>
  <c r="J73" i="4"/>
  <c r="V70" i="4"/>
  <c r="AH69" i="2"/>
  <c r="W70" i="4" s="1"/>
  <c r="U75" i="4"/>
  <c r="Y75" i="4" s="1"/>
  <c r="P4" i="4"/>
  <c r="Q4" i="4"/>
  <c r="S4" i="4"/>
  <c r="R4" i="4"/>
  <c r="T4" i="4"/>
  <c r="N4" i="4"/>
  <c r="M4" i="4"/>
  <c r="L4" i="4"/>
  <c r="K4" i="4"/>
  <c r="O4" i="4"/>
  <c r="U37" i="4"/>
  <c r="Y37" i="4" s="1"/>
  <c r="S226" i="4"/>
  <c r="O226" i="4"/>
  <c r="N226" i="4"/>
  <c r="M226" i="4"/>
  <c r="L226" i="4"/>
  <c r="K226" i="4"/>
  <c r="J226" i="4"/>
  <c r="I226" i="4"/>
  <c r="T226" i="4"/>
  <c r="R226" i="4"/>
  <c r="Q226" i="4"/>
  <c r="P226" i="4"/>
  <c r="V257" i="4"/>
  <c r="AH256" i="2"/>
  <c r="W257" i="4" s="1"/>
  <c r="V99" i="4"/>
  <c r="AH98" i="2"/>
  <c r="W99" i="4" s="1"/>
  <c r="V243" i="4"/>
  <c r="AH242" i="2"/>
  <c r="W243" i="4" s="1"/>
  <c r="V253" i="4"/>
  <c r="AH252" i="2"/>
  <c r="W253" i="4" s="1"/>
  <c r="V171" i="4"/>
  <c r="AH170" i="2"/>
  <c r="W171" i="4" s="1"/>
  <c r="V261" i="4"/>
  <c r="AH260" i="2"/>
  <c r="W261" i="4" s="1"/>
  <c r="L66" i="4"/>
  <c r="J66" i="4"/>
  <c r="I66" i="4"/>
  <c r="T66" i="4"/>
  <c r="S66" i="4"/>
  <c r="R66" i="4"/>
  <c r="Q66" i="4"/>
  <c r="P66" i="4"/>
  <c r="O66" i="4"/>
  <c r="N66" i="4"/>
  <c r="K66" i="4"/>
  <c r="M66" i="4"/>
  <c r="U263" i="4"/>
  <c r="Y263" i="4" s="1"/>
  <c r="U23" i="4"/>
  <c r="Y23" i="4" s="1"/>
  <c r="U256" i="4"/>
  <c r="Y256" i="4" s="1"/>
  <c r="L70" i="4"/>
  <c r="R70" i="4"/>
  <c r="P70" i="4"/>
  <c r="N70" i="4"/>
  <c r="M70" i="4"/>
  <c r="Q70" i="4"/>
  <c r="J70" i="4"/>
  <c r="O70" i="4"/>
  <c r="I70" i="4"/>
  <c r="K70" i="4"/>
  <c r="S70" i="4"/>
  <c r="T70" i="4"/>
  <c r="U130" i="4"/>
  <c r="Y130" i="4" s="1"/>
  <c r="V10" i="4"/>
  <c r="AH9" i="2"/>
  <c r="U63" i="4" l="1"/>
  <c r="Y63" i="4" s="1"/>
  <c r="D20" i="5"/>
  <c r="V4" i="4"/>
  <c r="V304" i="4" s="1"/>
  <c r="AH2" i="2"/>
  <c r="W3" i="4" s="1"/>
  <c r="B5" i="5"/>
  <c r="U162" i="4"/>
  <c r="Y162" i="4" s="1"/>
  <c r="U7" i="4"/>
  <c r="Y7" i="4" s="1"/>
  <c r="U291" i="4"/>
  <c r="Y291" i="4" s="1"/>
  <c r="U45" i="4"/>
  <c r="Y45" i="4" s="1"/>
  <c r="U13" i="4"/>
  <c r="Y13" i="4" s="1"/>
  <c r="AH3" i="2"/>
  <c r="E16" i="5" s="1"/>
  <c r="U226" i="4"/>
  <c r="Y226" i="4" s="1"/>
  <c r="D43" i="6"/>
  <c r="W7" i="4"/>
  <c r="U60" i="4"/>
  <c r="Y60" i="4" s="1"/>
  <c r="U58" i="4"/>
  <c r="Y58" i="4" s="1"/>
  <c r="U51" i="4"/>
  <c r="Y51" i="4" s="1"/>
  <c r="U120" i="4"/>
  <c r="Y120" i="4" s="1"/>
  <c r="U188" i="4"/>
  <c r="Y188" i="4" s="1"/>
  <c r="U261" i="4"/>
  <c r="Y261" i="4" s="1"/>
  <c r="U70" i="4"/>
  <c r="Y70" i="4" s="1"/>
  <c r="U186" i="4"/>
  <c r="Y186" i="4" s="1"/>
  <c r="U25" i="4"/>
  <c r="Y25" i="4" s="1"/>
  <c r="U210" i="4"/>
  <c r="Y210" i="4" s="1"/>
  <c r="U274" i="4"/>
  <c r="Y274" i="4" s="1"/>
  <c r="U137" i="4"/>
  <c r="Y137" i="4" s="1"/>
  <c r="U208" i="4"/>
  <c r="Y208" i="4" s="1"/>
  <c r="U14" i="4"/>
  <c r="Y14" i="4" s="1"/>
  <c r="U8" i="4"/>
  <c r="Y8" i="4" s="1"/>
  <c r="L304" i="4"/>
  <c r="U262" i="4"/>
  <c r="Y262" i="4" s="1"/>
  <c r="U171" i="4"/>
  <c r="Y171" i="4" s="1"/>
  <c r="N304" i="4"/>
  <c r="U11" i="4"/>
  <c r="Y11" i="4" s="1"/>
  <c r="O304" i="4"/>
  <c r="U144" i="4"/>
  <c r="Y144" i="4" s="1"/>
  <c r="D44" i="6"/>
  <c r="W8" i="4"/>
  <c r="D48" i="6"/>
  <c r="W12" i="4"/>
  <c r="P304" i="4"/>
  <c r="U185" i="4"/>
  <c r="Y185" i="4" s="1"/>
  <c r="D42" i="6"/>
  <c r="W6" i="4"/>
  <c r="U72" i="4"/>
  <c r="Y72" i="4" s="1"/>
  <c r="U131" i="4"/>
  <c r="Y131" i="4" s="1"/>
  <c r="Q304" i="4"/>
  <c r="U290" i="4"/>
  <c r="Y290" i="4" s="1"/>
  <c r="R304" i="4"/>
  <c r="S304" i="4"/>
  <c r="U115" i="4"/>
  <c r="Y115" i="4" s="1"/>
  <c r="T304" i="4"/>
  <c r="U79" i="4"/>
  <c r="Y79" i="4" s="1"/>
  <c r="U126" i="4"/>
  <c r="Y126" i="4" s="1"/>
  <c r="U246" i="4"/>
  <c r="Y246" i="4" s="1"/>
  <c r="U157" i="4"/>
  <c r="Y157" i="4" s="1"/>
  <c r="U285" i="4"/>
  <c r="Y285" i="4" s="1"/>
  <c r="M304" i="4"/>
  <c r="U99" i="4"/>
  <c r="Y99" i="4" s="1"/>
  <c r="U6" i="4"/>
  <c r="Y6" i="4" s="1"/>
  <c r="U66" i="4"/>
  <c r="Y66" i="4" s="1"/>
  <c r="U142" i="4"/>
  <c r="Y142" i="4" s="1"/>
  <c r="I304" i="4"/>
  <c r="U3" i="4"/>
  <c r="U10" i="4"/>
  <c r="Y10" i="4" s="1"/>
  <c r="U203" i="4"/>
  <c r="Y203" i="4" s="1"/>
  <c r="U46" i="4"/>
  <c r="Y46" i="4" s="1"/>
  <c r="U4" i="4"/>
  <c r="Y4" i="4" s="1"/>
  <c r="U277" i="4"/>
  <c r="Y277" i="4" s="1"/>
  <c r="U73" i="4"/>
  <c r="Y73" i="4" s="1"/>
  <c r="U9" i="4"/>
  <c r="Y9" i="4" s="1"/>
  <c r="U243" i="4"/>
  <c r="Y243" i="4" s="1"/>
  <c r="U122" i="4"/>
  <c r="Y122" i="4" s="1"/>
  <c r="U68" i="4"/>
  <c r="Y68" i="4" s="1"/>
  <c r="U223" i="4"/>
  <c r="Y223" i="4" s="1"/>
  <c r="U91" i="4"/>
  <c r="Y91" i="4" s="1"/>
  <c r="J304" i="4"/>
  <c r="U257" i="4"/>
  <c r="Y257" i="4" s="1"/>
  <c r="U268" i="4"/>
  <c r="Y268" i="4" s="1"/>
  <c r="U12" i="4"/>
  <c r="Y12" i="4" s="1"/>
  <c r="U153" i="4"/>
  <c r="Y153" i="4" s="1"/>
  <c r="K304" i="4"/>
  <c r="U181" i="4"/>
  <c r="Y181" i="4" s="1"/>
  <c r="U286" i="4"/>
  <c r="Y286" i="4" s="1"/>
  <c r="U168" i="4"/>
  <c r="Y168" i="4" s="1"/>
  <c r="U265" i="4"/>
  <c r="Y265" i="4" s="1"/>
  <c r="U248" i="4"/>
  <c r="Y248" i="4" s="1"/>
  <c r="U124" i="4"/>
  <c r="Y124" i="4" s="1"/>
  <c r="U164" i="4"/>
  <c r="Y164" i="4" s="1"/>
  <c r="U259" i="4"/>
  <c r="Y259" i="4" s="1"/>
  <c r="U253" i="4"/>
  <c r="Y253" i="4" s="1"/>
  <c r="U81" i="4"/>
  <c r="Y81" i="4" s="1"/>
  <c r="U155" i="4"/>
  <c r="Y155" i="4" s="1"/>
  <c r="U135" i="4"/>
  <c r="Y135" i="4" s="1"/>
  <c r="U234" i="4"/>
  <c r="Y234" i="4" s="1"/>
  <c r="U201" i="4"/>
  <c r="Y201" i="4" s="1"/>
  <c r="U15" i="4"/>
  <c r="Y15" i="4" s="1"/>
  <c r="U292" i="4"/>
  <c r="Y292" i="4" s="1"/>
  <c r="U283" i="4"/>
  <c r="Y283" i="4" s="1"/>
  <c r="U110" i="4"/>
  <c r="Y110" i="4" s="1"/>
  <c r="U133" i="4"/>
  <c r="Y133" i="4" s="1"/>
  <c r="D46" i="6"/>
  <c r="W10" i="4"/>
  <c r="D47" i="6"/>
  <c r="W11" i="4"/>
  <c r="U175" i="4"/>
  <c r="Y175" i="4" s="1"/>
  <c r="U299" i="4"/>
  <c r="Y299" i="4" s="1"/>
  <c r="U179" i="4"/>
  <c r="Y179" i="4" s="1"/>
  <c r="U183" i="4"/>
  <c r="Y183" i="4" s="1"/>
  <c r="U33" i="4"/>
  <c r="Y33" i="4" s="1"/>
  <c r="D45" i="6"/>
  <c r="W9" i="4"/>
  <c r="U250" i="4"/>
  <c r="Y250" i="4" s="1"/>
  <c r="D40" i="6" l="1"/>
  <c r="D39" i="6"/>
  <c r="E20" i="5"/>
  <c r="B7" i="5"/>
  <c r="W4" i="4"/>
  <c r="W304" i="4" s="1"/>
  <c r="U304" i="4"/>
  <c r="Y3" i="4"/>
  <c r="Y304" i="4" s="1"/>
</calcChain>
</file>

<file path=xl/sharedStrings.xml><?xml version="1.0" encoding="utf-8"?>
<sst xmlns="http://schemas.openxmlformats.org/spreadsheetml/2006/main" count="231" uniqueCount="157">
  <si>
    <t>Modelo de Depreciações do Imobilizado</t>
  </si>
  <si>
    <t>Parâmetros e listas auxiliares</t>
  </si>
  <si>
    <t>Parâmetros gerais</t>
  </si>
  <si>
    <t>Classe do bem</t>
  </si>
  <si>
    <t>Taxa contabilística</t>
  </si>
  <si>
    <t>Taxa fiscal</t>
  </si>
  <si>
    <t>Vida útil (anos)</t>
  </si>
  <si>
    <t>Métodos de depreciação</t>
  </si>
  <si>
    <t>Estados do bem</t>
  </si>
  <si>
    <t>Localizações</t>
  </si>
  <si>
    <t>Centros de custo</t>
  </si>
  <si>
    <t>Contas SNC</t>
  </si>
  <si>
    <t>Ano em análise</t>
  </si>
  <si>
    <t>Edifícios e outras construções</t>
  </si>
  <si>
    <t>Quotas constantes</t>
  </si>
  <si>
    <t>Em uso</t>
  </si>
  <si>
    <t>Sede</t>
  </si>
  <si>
    <t>Produção</t>
  </si>
  <si>
    <t>431 Edifícios</t>
  </si>
  <si>
    <t>Data de fecho do exercício</t>
  </si>
  <si>
    <t>Equipamento básico</t>
  </si>
  <si>
    <t>Quotas decrescentes</t>
  </si>
  <si>
    <t>Abatido</t>
  </si>
  <si>
    <t>Armazém</t>
  </si>
  <si>
    <t>Administrativo</t>
  </si>
  <si>
    <t>433 Equipamento básico</t>
  </si>
  <si>
    <t>Percentagem máxima de valor residual</t>
  </si>
  <si>
    <t>Equipamento administrativo</t>
  </si>
  <si>
    <t>Não depreciável</t>
  </si>
  <si>
    <t>Alienado</t>
  </si>
  <si>
    <t>Comercial</t>
  </si>
  <si>
    <t>434 Equipamento transporte</t>
  </si>
  <si>
    <t>Nº de meses por exercício</t>
  </si>
  <si>
    <t>Equipamento de transporte</t>
  </si>
  <si>
    <t>Totalmente depreciado</t>
  </si>
  <si>
    <t>Logística</t>
  </si>
  <si>
    <t>435 Equipamento administrativo</t>
  </si>
  <si>
    <t>Método padrão</t>
  </si>
  <si>
    <t>Ferramentas e utensílios</t>
  </si>
  <si>
    <t>Em construção</t>
  </si>
  <si>
    <t>Viatura / externo</t>
  </si>
  <si>
    <t>Geral</t>
  </si>
  <si>
    <t>436 Equipamento biológico</t>
  </si>
  <si>
    <t>Equipamento informático</t>
  </si>
  <si>
    <t>438 Outros AFT</t>
  </si>
  <si>
    <t>Mobiliário</t>
  </si>
  <si>
    <t>Outros AFT</t>
  </si>
  <si>
    <t>Código do bem</t>
  </si>
  <si>
    <t>Descrição do bem</t>
  </si>
  <si>
    <t>Nº inventário</t>
  </si>
  <si>
    <t>Classe do ativo</t>
  </si>
  <si>
    <t>Conta SNC</t>
  </si>
  <si>
    <t>Centro de custo</t>
  </si>
  <si>
    <t>Localização</t>
  </si>
  <si>
    <t>Fornecedor</t>
  </si>
  <si>
    <t>Data de aquisição</t>
  </si>
  <si>
    <t>Data entrada em funcionamento</t>
  </si>
  <si>
    <t>Documento compra</t>
  </si>
  <si>
    <t>Valor aquisição</t>
  </si>
  <si>
    <t>Gastos acessórios</t>
  </si>
  <si>
    <t>Valor base bruto</t>
  </si>
  <si>
    <t>Valor residual</t>
  </si>
  <si>
    <t>Base depreciável</t>
  </si>
  <si>
    <t>Método</t>
  </si>
  <si>
    <t>Vida útil (meses)</t>
  </si>
  <si>
    <t>Estado</t>
  </si>
  <si>
    <t>Data abate/alienação</t>
  </si>
  <si>
    <t>Valor de venda</t>
  </si>
  <si>
    <t>Observações</t>
  </si>
  <si>
    <t>Quota anual contab.</t>
  </si>
  <si>
    <t>Quota mensal contab.</t>
  </si>
  <si>
    <t>Quota anual fiscal</t>
  </si>
  <si>
    <t>Quota mensal fiscal</t>
  </si>
  <si>
    <t>Meses no ano de entrada</t>
  </si>
  <si>
    <t>Meses no ano de saída</t>
  </si>
  <si>
    <t>Depreciação exercício</t>
  </si>
  <si>
    <t>Depreciações acumuladas</t>
  </si>
  <si>
    <t>Valor líquido contabilístico</t>
  </si>
  <si>
    <t>Flag validação</t>
  </si>
  <si>
    <t>EQ-0001</t>
  </si>
  <si>
    <t>Servidor Dell PowerEdge</t>
  </si>
  <si>
    <t>INV001</t>
  </si>
  <si>
    <t>TechSupplier</t>
  </si>
  <si>
    <t>FT 1/2026</t>
  </si>
  <si>
    <t>Exemplo preenchido</t>
  </si>
  <si>
    <t>EQ-0002</t>
  </si>
  <si>
    <t>Máquina de lavar industrial</t>
  </si>
  <si>
    <t>INV002</t>
  </si>
  <si>
    <t>LaundryEquip</t>
  </si>
  <si>
    <t>FT 25/2026</t>
  </si>
  <si>
    <t>EQ-0003</t>
  </si>
  <si>
    <t>Carrinha distribuição</t>
  </si>
  <si>
    <t>INV003</t>
  </si>
  <si>
    <t>AutoCom</t>
  </si>
  <si>
    <t>FT 312/2025</t>
  </si>
  <si>
    <t>Data movimento</t>
  </si>
  <si>
    <t>Tipo movimento</t>
  </si>
  <si>
    <t>Valor</t>
  </si>
  <si>
    <t>Descrição</t>
  </si>
  <si>
    <t>Documento suporte</t>
  </si>
  <si>
    <t>Aquisição</t>
  </si>
  <si>
    <t>Registo inicial</t>
  </si>
  <si>
    <t>Grande reparação</t>
  </si>
  <si>
    <t>Reclassificação</t>
  </si>
  <si>
    <t>Substituição pneus</t>
  </si>
  <si>
    <t>FT 41/2026</t>
  </si>
  <si>
    <t>Exemplo</t>
  </si>
  <si>
    <t>Imparidade</t>
  </si>
  <si>
    <t>Ajuste técnico</t>
  </si>
  <si>
    <t>NC 12/2026</t>
  </si>
  <si>
    <t>Reversão imparidade</t>
  </si>
  <si>
    <t>Alienação</t>
  </si>
  <si>
    <t>Venda da máquina</t>
  </si>
  <si>
    <t>FT 987/2028</t>
  </si>
  <si>
    <t>Exemplo futuro</t>
  </si>
  <si>
    <t>Abate</t>
  </si>
  <si>
    <t>Revalorização</t>
  </si>
  <si>
    <t>Alteração vida útil</t>
  </si>
  <si>
    <t>Mapa anual de depreciações</t>
  </si>
  <si>
    <t>Código</t>
  </si>
  <si>
    <t>Classe</t>
  </si>
  <si>
    <t>Data início</t>
  </si>
  <si>
    <t>Taxa contab.</t>
  </si>
  <si>
    <t>Quota mensal</t>
  </si>
  <si>
    <t>Jan</t>
  </si>
  <si>
    <t>Fev</t>
  </si>
  <si>
    <t>Mar</t>
  </si>
  <si>
    <t>Abr</t>
  </si>
  <si>
    <t>Mai</t>
  </si>
  <si>
    <t>Jun</t>
  </si>
  <si>
    <t>Jul</t>
  </si>
  <si>
    <t>Ago</t>
  </si>
  <si>
    <t>Set</t>
  </si>
  <si>
    <t>Out</t>
  </si>
  <si>
    <t>Nov</t>
  </si>
  <si>
    <t>Dez</t>
  </si>
  <si>
    <t>Deprec. exercício</t>
  </si>
  <si>
    <t>Deprec. acumuladas</t>
  </si>
  <si>
    <t>VLC</t>
  </si>
  <si>
    <t>Deprec. fiscal exercício</t>
  </si>
  <si>
    <t>Diferença C/F</t>
  </si>
  <si>
    <t>Totais</t>
  </si>
  <si>
    <t>Resumo / Dashboard</t>
  </si>
  <si>
    <t>Nº total de bens</t>
  </si>
  <si>
    <t>Valor bruto do imobilizado</t>
  </si>
  <si>
    <t>Depreciação do exercício</t>
  </si>
  <si>
    <t>Bens totalmente depreciados</t>
  </si>
  <si>
    <t>Bens abatidos / alienados</t>
  </si>
  <si>
    <t>Aquisições do ano</t>
  </si>
  <si>
    <t>Resumo por classe</t>
  </si>
  <si>
    <t>Acumuladas</t>
  </si>
  <si>
    <t>Listagens e Alertas</t>
  </si>
  <si>
    <t>Bens com alertas de validação</t>
  </si>
  <si>
    <t>Bens adquiridos no ano</t>
  </si>
  <si>
    <t>Data aquisição</t>
  </si>
  <si>
    <t>Bens totalmente depreciados mas ainda em uso</t>
  </si>
  <si>
    <t>IP-0001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</si>
</sst>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_);[Red]\(#,##0.00\);\-"/>
  </numFmts>
  <fonts count="10" x14ac:knownFonts="1">
    <font>
      <sz val="11"/>
      <color theme="1"/>
      <name val="Calibri"/>
      <family val="2"/>
      <scheme val="minor"/>
    </font>
    <font>
      <b/>
      <sz val="14"/>
      <color rgb="FFFFFFFF"/>
      <name val="Calibri"/>
    </font>
    <font>
      <i/>
      <sz val="11"/>
      <color rgb="FF666666"/>
      <name val="Calibri"/>
    </font>
    <font>
      <b/>
      <sz val="11"/>
      <name val="Calibri"/>
    </font>
    <font>
      <sz val="11"/>
      <color rgb="FF808080"/>
      <name val="Calibri"/>
    </font>
    <font>
      <sz val="11"/>
      <color rgb="FF0000FF"/>
      <name val="Calibri"/>
    </font>
    <font>
      <b/>
      <sz val="11"/>
      <color rgb="FFFFFFFF"/>
      <name val="Calibri"/>
    </font>
    <font>
      <sz val="11"/>
      <color rgb="FF000000"/>
      <name val="Calibri"/>
    </font>
    <font>
      <b/>
      <sz val="13"/>
      <color rgb="FFFFFFFF"/>
      <name val="Calibri"/>
    </font>
    <font>
      <sz val="11"/>
      <color rgb="FF0000FF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FFF2CC"/>
      </patternFill>
    </fill>
    <fill>
      <patternFill patternType="solid">
        <fgColor rgb="FFEDEDED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rgb="FF1F1F1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3" fillId="3" borderId="0" xfId="0" applyFont="1" applyFill="1"/>
    <xf numFmtId="0" fontId="5" fillId="4" borderId="0" xfId="0" applyFont="1" applyFill="1"/>
    <xf numFmtId="164" fontId="0" fillId="0" borderId="0" xfId="0" applyNumberFormat="1"/>
    <xf numFmtId="14" fontId="5" fillId="4" borderId="0" xfId="0" applyNumberFormat="1" applyFont="1" applyFill="1"/>
    <xf numFmtId="0" fontId="6" fillId="2" borderId="0" xfId="0" applyFont="1" applyFill="1" applyAlignment="1">
      <alignment vertical="center" wrapText="1"/>
    </xf>
    <xf numFmtId="165" fontId="5" fillId="4" borderId="0" xfId="0" applyNumberFormat="1" applyFont="1" applyFill="1"/>
    <xf numFmtId="165" fontId="7" fillId="5" borderId="0" xfId="0" applyNumberFormat="1" applyFont="1" applyFill="1"/>
    <xf numFmtId="164" fontId="7" fillId="5" borderId="0" xfId="0" applyNumberFormat="1" applyFont="1" applyFill="1"/>
    <xf numFmtId="0" fontId="7" fillId="5" borderId="0" xfId="0" applyFont="1" applyFill="1"/>
    <xf numFmtId="0" fontId="6" fillId="2" borderId="0" xfId="0" applyFont="1" applyFill="1"/>
    <xf numFmtId="14" fontId="0" fillId="0" borderId="0" xfId="0" applyNumberFormat="1"/>
    <xf numFmtId="165" fontId="0" fillId="0" borderId="0" xfId="0" applyNumberFormat="1"/>
    <xf numFmtId="0" fontId="6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3" fillId="0" borderId="1" xfId="0" applyFont="1" applyBorder="1"/>
    <xf numFmtId="0" fontId="0" fillId="0" borderId="1" xfId="0" applyBorder="1"/>
    <xf numFmtId="165" fontId="0" fillId="0" borderId="1" xfId="0" applyNumberFormat="1" applyBorder="1"/>
    <xf numFmtId="0" fontId="1" fillId="2" borderId="0" xfId="0" applyFont="1" applyFill="1"/>
    <xf numFmtId="0" fontId="0" fillId="0" borderId="0" xfId="0"/>
    <xf numFmtId="0" fontId="8" fillId="2" borderId="0" xfId="0" applyFont="1" applyFill="1"/>
    <xf numFmtId="0" fontId="5" fillId="6" borderId="0" xfId="0" applyFont="1" applyFill="1"/>
    <xf numFmtId="0" fontId="9" fillId="6" borderId="0" xfId="0" applyFont="1" applyFill="1"/>
    <xf numFmtId="0" fontId="3" fillId="3" borderId="2" xfId="0" applyFont="1" applyFill="1" applyBorder="1"/>
    <xf numFmtId="0" fontId="0" fillId="0" borderId="2" xfId="0" applyBorder="1"/>
    <xf numFmtId="164" fontId="0" fillId="0" borderId="2" xfId="0" applyNumberFormat="1" applyBorder="1"/>
    <xf numFmtId="0" fontId="4" fillId="0" borderId="2" xfId="0" applyFont="1" applyBorder="1"/>
    <xf numFmtId="0" fontId="5" fillId="4" borderId="2" xfId="0" applyFont="1" applyFill="1" applyBorder="1"/>
    <xf numFmtId="14" fontId="5" fillId="4" borderId="2" xfId="0" applyNumberFormat="1" applyFont="1" applyFill="1" applyBorder="1"/>
    <xf numFmtId="164" fontId="5" fillId="4" borderId="2" xfId="0" applyNumberFormat="1" applyFont="1" applyFill="1" applyBorder="1"/>
  </cellXfs>
  <cellStyles count="1">
    <cellStyle name="Normal" xfId="0" builtinId="0"/>
  </cellStyles>
  <dxfs count="2">
    <dxf>
      <fill>
        <patternFill patternType="solid">
          <fgColor rgb="FFFCE4D6"/>
        </patternFill>
      </fill>
    </dxf>
    <dxf>
      <fill>
        <patternFill patternType="solid">
          <fgColor rgb="FFE2F0D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1"/>
  <c:style val="2"/>
  <c:chart>
    <c:title>
      <c:tx>
        <c:rich>
          <a:bodyPr/>
          <a:lstStyle/>
          <a:p>
            <a:pPr>
              <a:defRPr/>
            </a:pPr>
            <a:r>
              <a:rPr lang="pt-PT"/>
              <a:t>Depreciação do exercício por classe</a:t>
            </a:r>
          </a:p>
        </c:rich>
      </c:tx>
      <c:layout>
        <c:manualLayout>
          <c:xMode val="edge"/>
          <c:yMode val="edge"/>
          <c:x val="0.69869001339867465"/>
          <c:y val="4.8506944444444443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2.587037037037037E-2"/>
          <c:y val="0.1190625"/>
          <c:w val="0.61089759259259258"/>
          <c:h val="0.83243055555555556"/>
        </c:manualLayout>
      </c:layout>
      <c:barChart>
        <c:barDir val="col"/>
        <c:grouping val="clustered"/>
        <c:varyColors val="1"/>
        <c:ser>
          <c:idx val="0"/>
          <c:order val="0"/>
          <c:tx>
            <c:strRef>
              <c:f>'Resumo Dashboard'!$C$14</c:f>
              <c:strCache>
                <c:ptCount val="1"/>
                <c:pt idx="0">
                  <c:v>Deprec. exercício</c:v>
                </c:pt>
              </c:strCache>
            </c:strRef>
          </c:tx>
          <c:spPr>
            <a:ln>
              <a:prstDash val="solid"/>
            </a:ln>
          </c:spPr>
          <c:invertIfNegative val="1"/>
          <c:cat>
            <c:strRef>
              <c:f>'Resumo Dashboard'!$A$15:$A$22</c:f>
              <c:strCache>
                <c:ptCount val="8"/>
                <c:pt idx="0">
                  <c:v>Edifícios e outras construções</c:v>
                </c:pt>
                <c:pt idx="1">
                  <c:v>Equipamento básico</c:v>
                </c:pt>
                <c:pt idx="2">
                  <c:v>Equipamento administrativo</c:v>
                </c:pt>
                <c:pt idx="3">
                  <c:v>Equipamento de transporte</c:v>
                </c:pt>
                <c:pt idx="4">
                  <c:v>Ferramentas e utensílios</c:v>
                </c:pt>
                <c:pt idx="5">
                  <c:v>Equipamento informático</c:v>
                </c:pt>
                <c:pt idx="6">
                  <c:v>Mobiliário</c:v>
                </c:pt>
                <c:pt idx="7">
                  <c:v>Outros AFT</c:v>
                </c:pt>
              </c:strCache>
            </c:strRef>
          </c:cat>
          <c:val>
            <c:numRef>
              <c:f>'Resumo Dashboard'!$C$15:$C$22</c:f>
              <c:numCache>
                <c:formatCode>#\ ##0.00_);[Red]\(#\ ##0.00\);\-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912.5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6F-4ADF-BAD8-8ADCE6C434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"/>
        <c:axId val="100"/>
      </c:barChart>
      <c:catAx>
        <c:axId val="1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00"/>
        <c:crosses val="autoZero"/>
        <c:auto val="1"/>
        <c:lblAlgn val="ctr"/>
        <c:lblOffset val="100"/>
        <c:noMultiLvlLbl val="1"/>
      </c:catAx>
      <c:valAx>
        <c:axId val="100"/>
        <c:scaling>
          <c:orientation val="minMax"/>
        </c:scaling>
        <c:delete val="1"/>
        <c:axPos val="l"/>
        <c:majorGridlines/>
        <c:numFmt formatCode="#\ ##0.00_);[Red]\(#\ ##0.00\);\-" sourceLinked="1"/>
        <c:majorTickMark val="none"/>
        <c:minorTickMark val="none"/>
        <c:tickLblPos val="nextTo"/>
        <c:crossAx val="1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1"/>
  <c:style val="2"/>
  <c:chart>
    <c:title>
      <c:tx>
        <c:rich>
          <a:bodyPr/>
          <a:lstStyle/>
          <a:p>
            <a:pPr>
              <a:defRPr/>
            </a:pPr>
            <a:r>
              <a:rPr lang="pt-PT"/>
              <a:t>Peso do imobilizado por classe</a:t>
            </a:r>
          </a:p>
        </c:rich>
      </c:tx>
      <c:layout>
        <c:manualLayout>
          <c:xMode val="edge"/>
          <c:yMode val="edge"/>
          <c:x val="0.72837050396633363"/>
          <c:y val="2.9166657097553447E-2"/>
        </c:manualLayout>
      </c:layout>
      <c:overlay val="1"/>
    </c:title>
    <c:autoTitleDeleted val="0"/>
    <c:plotArea>
      <c:layout/>
      <c:pieChart>
        <c:varyColors val="1"/>
        <c:ser>
          <c:idx val="0"/>
          <c:order val="0"/>
          <c:tx>
            <c:strRef>
              <c:f>'Resumo Dashboard'!$B$14</c:f>
              <c:strCache>
                <c:ptCount val="1"/>
                <c:pt idx="0">
                  <c:v>Valor aquisição</c:v>
                </c:pt>
              </c:strCache>
            </c:strRef>
          </c:tx>
          <c:spPr>
            <a:ln>
              <a:noFill/>
              <a:prstDash val="solid"/>
            </a:ln>
          </c:spPr>
          <c:cat>
            <c:strRef>
              <c:f>'Resumo Dashboard'!$A$15:$A$22</c:f>
              <c:strCache>
                <c:ptCount val="8"/>
                <c:pt idx="0">
                  <c:v>Edifícios e outras construções</c:v>
                </c:pt>
                <c:pt idx="1">
                  <c:v>Equipamento básico</c:v>
                </c:pt>
                <c:pt idx="2">
                  <c:v>Equipamento administrativo</c:v>
                </c:pt>
                <c:pt idx="3">
                  <c:v>Equipamento de transporte</c:v>
                </c:pt>
                <c:pt idx="4">
                  <c:v>Ferramentas e utensílios</c:v>
                </c:pt>
                <c:pt idx="5">
                  <c:v>Equipamento informático</c:v>
                </c:pt>
                <c:pt idx="6">
                  <c:v>Mobiliário</c:v>
                </c:pt>
                <c:pt idx="7">
                  <c:v>Outros AFT</c:v>
                </c:pt>
              </c:strCache>
            </c:strRef>
          </c:cat>
          <c:val>
            <c:numRef>
              <c:f>'Resumo Dashboard'!$B$15:$B$22</c:f>
              <c:numCache>
                <c:formatCode>#\ ##0.00_);[Red]\(#\ ##0.00\);\-</c:formatCode>
                <c:ptCount val="8"/>
                <c:pt idx="0">
                  <c:v>0</c:v>
                </c:pt>
                <c:pt idx="1">
                  <c:v>127500</c:v>
                </c:pt>
                <c:pt idx="2">
                  <c:v>0</c:v>
                </c:pt>
                <c:pt idx="3">
                  <c:v>28000</c:v>
                </c:pt>
                <c:pt idx="4">
                  <c:v>0</c:v>
                </c:pt>
                <c:pt idx="5">
                  <c:v>3650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3F-47DB-B5CD-DFA72F29C6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1"/>
    </c:legend>
    <c:plotVisOnly val="1"/>
    <c:dispBlanksAs val="gap"/>
    <c:showDLblsOverMax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2</xdr:row>
      <xdr:rowOff>0</xdr:rowOff>
    </xdr:from>
    <xdr:ext cx="6810375" cy="28800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  <xdr:oneCellAnchor>
    <xdr:from>
      <xdr:col>6</xdr:col>
      <xdr:colOff>0</xdr:colOff>
      <xdr:row>18</xdr:row>
      <xdr:rowOff>190499</xdr:rowOff>
    </xdr:from>
    <xdr:ext cx="6819900" cy="3048001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CadastroBens" displayName="tbCadastroBens" ref="A1:AI300">
  <autoFilter ref="A1:AI300" xr:uid="{00000000-0009-0000-0100-000001000000}"/>
  <tableColumns count="35">
    <tableColumn id="1" xr3:uid="{00000000-0010-0000-0000-000001000000}" name="Código do bem"/>
    <tableColumn id="2" xr3:uid="{00000000-0010-0000-0000-000002000000}" name="Descrição do bem"/>
    <tableColumn id="3" xr3:uid="{00000000-0010-0000-0000-000003000000}" name="Nº inventário"/>
    <tableColumn id="4" xr3:uid="{00000000-0010-0000-0000-000004000000}" name="Classe do ativo"/>
    <tableColumn id="5" xr3:uid="{00000000-0010-0000-0000-000005000000}" name="Conta SNC"/>
    <tableColumn id="6" xr3:uid="{00000000-0010-0000-0000-000006000000}" name="Centro de custo"/>
    <tableColumn id="7" xr3:uid="{00000000-0010-0000-0000-000007000000}" name="Localização"/>
    <tableColumn id="8" xr3:uid="{00000000-0010-0000-0000-000008000000}" name="Fornecedor"/>
    <tableColumn id="9" xr3:uid="{00000000-0010-0000-0000-000009000000}" name="Data de aquisição"/>
    <tableColumn id="10" xr3:uid="{00000000-0010-0000-0000-00000A000000}" name="Data entrada em funcionamento"/>
    <tableColumn id="11" xr3:uid="{00000000-0010-0000-0000-00000B000000}" name="Documento compra"/>
    <tableColumn id="12" xr3:uid="{00000000-0010-0000-0000-00000C000000}" name="Valor aquisição"/>
    <tableColumn id="13" xr3:uid="{00000000-0010-0000-0000-00000D000000}" name="Gastos acessórios"/>
    <tableColumn id="14" xr3:uid="{00000000-0010-0000-0000-00000E000000}" name="Valor base bruto"/>
    <tableColumn id="15" xr3:uid="{00000000-0010-0000-0000-00000F000000}" name="Valor residual"/>
    <tableColumn id="16" xr3:uid="{00000000-0010-0000-0000-000010000000}" name="Base depreciável"/>
    <tableColumn id="17" xr3:uid="{00000000-0010-0000-0000-000011000000}" name="Método"/>
    <tableColumn id="18" xr3:uid="{00000000-0010-0000-0000-000012000000}" name="Taxa contabilística"/>
    <tableColumn id="19" xr3:uid="{00000000-0010-0000-0000-000013000000}" name="Taxa fiscal"/>
    <tableColumn id="20" xr3:uid="{00000000-0010-0000-0000-000014000000}" name="Vida útil (anos)"/>
    <tableColumn id="21" xr3:uid="{00000000-0010-0000-0000-000015000000}" name="Vida útil (meses)"/>
    <tableColumn id="22" xr3:uid="{00000000-0010-0000-0000-000016000000}" name="Estado"/>
    <tableColumn id="23" xr3:uid="{00000000-0010-0000-0000-000017000000}" name="Data abate/alienação"/>
    <tableColumn id="24" xr3:uid="{00000000-0010-0000-0000-000018000000}" name="Valor de venda"/>
    <tableColumn id="25" xr3:uid="{00000000-0010-0000-0000-000019000000}" name="Observações"/>
    <tableColumn id="26" xr3:uid="{00000000-0010-0000-0000-00001A000000}" name="Quota anual contab."/>
    <tableColumn id="27" xr3:uid="{00000000-0010-0000-0000-00001B000000}" name="Quota mensal contab."/>
    <tableColumn id="28" xr3:uid="{00000000-0010-0000-0000-00001C000000}" name="Quota anual fiscal"/>
    <tableColumn id="29" xr3:uid="{00000000-0010-0000-0000-00001D000000}" name="Quota mensal fiscal"/>
    <tableColumn id="30" xr3:uid="{00000000-0010-0000-0000-00001E000000}" name="Meses no ano de entrada"/>
    <tableColumn id="31" xr3:uid="{00000000-0010-0000-0000-00001F000000}" name="Meses no ano de saída"/>
    <tableColumn id="32" xr3:uid="{00000000-0010-0000-0000-000020000000}" name="Depreciação exercício"/>
    <tableColumn id="33" xr3:uid="{00000000-0010-0000-0000-000021000000}" name="Depreciações acumuladas"/>
    <tableColumn id="34" xr3:uid="{00000000-0010-0000-0000-000022000000}" name="Valor líquido contabilístico"/>
    <tableColumn id="35" xr3:uid="{00000000-0010-0000-0000-000023000000}" name="Flag validação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bMovimentos" displayName="tbMovimentos" ref="A1:G200">
  <autoFilter ref="A1:G200" xr:uid="{00000000-0009-0000-0100-000002000000}"/>
  <tableColumns count="7">
    <tableColumn id="1" xr3:uid="{00000000-0010-0000-0100-000001000000}" name="Código do bem"/>
    <tableColumn id="2" xr3:uid="{00000000-0010-0000-0100-000002000000}" name="Data movimento"/>
    <tableColumn id="3" xr3:uid="{00000000-0010-0000-0100-000003000000}" name="Tipo movimento"/>
    <tableColumn id="4" xr3:uid="{00000000-0010-0000-0100-000004000000}" name="Valor"/>
    <tableColumn id="5" xr3:uid="{00000000-0010-0000-0100-000005000000}" name="Descrição"/>
    <tableColumn id="6" xr3:uid="{00000000-0010-0000-0100-000006000000}" name="Documento suporte"/>
    <tableColumn id="7" xr3:uid="{00000000-0010-0000-0100-000007000000}" name="Observaçõ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"/>
  <sheetViews>
    <sheetView showGridLines="0" workbookViewId="0">
      <selection activeCell="F13" sqref="F13"/>
    </sheetView>
  </sheetViews>
  <sheetFormatPr defaultRowHeight="15" x14ac:dyDescent="0.25"/>
  <cols>
    <col min="1" max="1" width="36" customWidth="1"/>
    <col min="2" max="2" width="18" customWidth="1"/>
    <col min="4" max="4" width="28" customWidth="1"/>
    <col min="5" max="5" width="18" customWidth="1"/>
    <col min="6" max="6" width="14" customWidth="1"/>
    <col min="7" max="7" width="19.140625" customWidth="1"/>
    <col min="8" max="8" width="1.28515625" customWidth="1"/>
    <col min="10" max="10" width="23.42578125" customWidth="1"/>
    <col min="11" max="11" width="22" customWidth="1"/>
    <col min="12" max="13" width="20" customWidth="1"/>
    <col min="14" max="14" width="30.5703125" customWidth="1"/>
  </cols>
  <sheetData>
    <row r="1" spans="1:14" ht="18.75" x14ac:dyDescent="0.3">
      <c r="A1" s="19" t="s">
        <v>0</v>
      </c>
      <c r="B1" s="20"/>
      <c r="C1" s="20"/>
      <c r="D1" s="20"/>
      <c r="E1" s="20"/>
      <c r="F1" s="20"/>
    </row>
    <row r="2" spans="1:14" x14ac:dyDescent="0.25">
      <c r="A2" s="1" t="s">
        <v>1</v>
      </c>
    </row>
    <row r="4" spans="1:14" x14ac:dyDescent="0.25">
      <c r="A4" s="24" t="s">
        <v>2</v>
      </c>
      <c r="B4" s="25"/>
      <c r="D4" s="24" t="s">
        <v>3</v>
      </c>
      <c r="E4" s="24" t="s">
        <v>4</v>
      </c>
      <c r="F4" s="24" t="s">
        <v>5</v>
      </c>
      <c r="G4" s="24" t="s">
        <v>6</v>
      </c>
      <c r="J4" s="24" t="s">
        <v>7</v>
      </c>
      <c r="K4" s="24" t="s">
        <v>8</v>
      </c>
      <c r="L4" s="24" t="s">
        <v>9</v>
      </c>
      <c r="M4" s="24" t="s">
        <v>10</v>
      </c>
      <c r="N4" s="24" t="s">
        <v>11</v>
      </c>
    </row>
    <row r="5" spans="1:14" x14ac:dyDescent="0.25">
      <c r="A5" s="27" t="s">
        <v>12</v>
      </c>
      <c r="B5" s="28">
        <v>2025</v>
      </c>
      <c r="D5" s="25" t="s">
        <v>13</v>
      </c>
      <c r="E5" s="26">
        <v>0.02</v>
      </c>
      <c r="F5" s="26">
        <v>0.02</v>
      </c>
      <c r="G5" s="25">
        <v>50</v>
      </c>
      <c r="J5" s="25" t="s">
        <v>14</v>
      </c>
      <c r="K5" s="25" t="s">
        <v>15</v>
      </c>
      <c r="L5" s="25" t="s">
        <v>16</v>
      </c>
      <c r="M5" s="25" t="s">
        <v>17</v>
      </c>
      <c r="N5" s="25" t="s">
        <v>18</v>
      </c>
    </row>
    <row r="6" spans="1:14" x14ac:dyDescent="0.25">
      <c r="A6" s="27" t="s">
        <v>19</v>
      </c>
      <c r="B6" s="29">
        <v>46022</v>
      </c>
      <c r="D6" s="25" t="s">
        <v>20</v>
      </c>
      <c r="E6" s="26">
        <v>0.125</v>
      </c>
      <c r="F6" s="26">
        <v>0.125</v>
      </c>
      <c r="G6" s="25">
        <v>8</v>
      </c>
      <c r="J6" s="25" t="s">
        <v>21</v>
      </c>
      <c r="K6" s="25" t="s">
        <v>22</v>
      </c>
      <c r="L6" s="25" t="s">
        <v>23</v>
      </c>
      <c r="M6" s="25" t="s">
        <v>24</v>
      </c>
      <c r="N6" s="25" t="s">
        <v>25</v>
      </c>
    </row>
    <row r="7" spans="1:14" x14ac:dyDescent="0.25">
      <c r="A7" s="27" t="s">
        <v>26</v>
      </c>
      <c r="B7" s="30">
        <v>0.05</v>
      </c>
      <c r="D7" s="25" t="s">
        <v>27</v>
      </c>
      <c r="E7" s="26">
        <v>0.1</v>
      </c>
      <c r="F7" s="26">
        <v>0.1</v>
      </c>
      <c r="G7" s="25">
        <v>10</v>
      </c>
      <c r="J7" s="25" t="s">
        <v>28</v>
      </c>
      <c r="K7" s="25" t="s">
        <v>29</v>
      </c>
      <c r="L7" s="25" t="s">
        <v>17</v>
      </c>
      <c r="M7" s="25" t="s">
        <v>30</v>
      </c>
      <c r="N7" s="25" t="s">
        <v>31</v>
      </c>
    </row>
    <row r="8" spans="1:14" x14ac:dyDescent="0.25">
      <c r="A8" s="27" t="s">
        <v>32</v>
      </c>
      <c r="B8" s="28">
        <v>12</v>
      </c>
      <c r="D8" s="25" t="s">
        <v>33</v>
      </c>
      <c r="E8" s="26">
        <v>0.25</v>
      </c>
      <c r="F8" s="26">
        <v>0.25</v>
      </c>
      <c r="G8" s="25">
        <v>4</v>
      </c>
      <c r="J8" s="25"/>
      <c r="K8" s="25" t="s">
        <v>34</v>
      </c>
      <c r="L8" s="25" t="s">
        <v>24</v>
      </c>
      <c r="M8" s="25" t="s">
        <v>35</v>
      </c>
      <c r="N8" s="25" t="s">
        <v>36</v>
      </c>
    </row>
    <row r="9" spans="1:14" x14ac:dyDescent="0.25">
      <c r="A9" s="27" t="s">
        <v>37</v>
      </c>
      <c r="B9" s="28" t="s">
        <v>14</v>
      </c>
      <c r="D9" s="25" t="s">
        <v>38</v>
      </c>
      <c r="E9" s="26">
        <v>0.2</v>
      </c>
      <c r="F9" s="26">
        <v>0.2</v>
      </c>
      <c r="G9" s="25">
        <v>5</v>
      </c>
      <c r="J9" s="25"/>
      <c r="K9" s="25" t="s">
        <v>39</v>
      </c>
      <c r="L9" s="25" t="s">
        <v>40</v>
      </c>
      <c r="M9" s="25" t="s">
        <v>41</v>
      </c>
      <c r="N9" s="25" t="s">
        <v>42</v>
      </c>
    </row>
    <row r="10" spans="1:14" x14ac:dyDescent="0.25">
      <c r="D10" s="25" t="s">
        <v>43</v>
      </c>
      <c r="E10" s="26">
        <v>0.33329999999999999</v>
      </c>
      <c r="F10" s="26">
        <v>0.33329999999999999</v>
      </c>
      <c r="G10" s="25">
        <v>3</v>
      </c>
      <c r="J10" s="25"/>
      <c r="K10" s="25"/>
      <c r="L10" s="25"/>
      <c r="M10" s="25"/>
      <c r="N10" s="25" t="s">
        <v>44</v>
      </c>
    </row>
    <row r="11" spans="1:14" x14ac:dyDescent="0.25">
      <c r="D11" s="25" t="s">
        <v>45</v>
      </c>
      <c r="E11" s="26">
        <v>0.1</v>
      </c>
      <c r="F11" s="26">
        <v>0.1</v>
      </c>
      <c r="G11" s="25">
        <v>10</v>
      </c>
    </row>
    <row r="12" spans="1:14" x14ac:dyDescent="0.25">
      <c r="D12" s="25" t="s">
        <v>46</v>
      </c>
      <c r="E12" s="26">
        <v>0.1</v>
      </c>
      <c r="F12" s="26">
        <v>0.1</v>
      </c>
      <c r="G12" s="25">
        <v>10</v>
      </c>
    </row>
  </sheetData>
  <mergeCells count="1">
    <mergeCell ref="A1:F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300"/>
  <sheetViews>
    <sheetView showGridLines="0" topLeftCell="R1" workbookViewId="0">
      <pane ySplit="1" topLeftCell="A2" activePane="bottomLeft" state="frozen"/>
      <selection pane="bottomLeft" activeCell="AF3" sqref="AF3"/>
    </sheetView>
  </sheetViews>
  <sheetFormatPr defaultRowHeight="15" x14ac:dyDescent="0.25"/>
  <cols>
    <col min="1" max="1" width="14" customWidth="1"/>
    <col min="2" max="2" width="28" customWidth="1"/>
    <col min="3" max="3" width="14" customWidth="1"/>
    <col min="4" max="4" width="22" customWidth="1"/>
    <col min="5" max="5" width="20" customWidth="1"/>
    <col min="6" max="8" width="18" customWidth="1"/>
    <col min="9" max="9" width="12" customWidth="1"/>
    <col min="10" max="10" width="14" customWidth="1"/>
    <col min="11" max="11" width="16" customWidth="1"/>
    <col min="12" max="14" width="14" customWidth="1"/>
    <col min="15" max="15" width="12" customWidth="1"/>
    <col min="16" max="16" width="14" customWidth="1"/>
    <col min="17" max="17" width="18" customWidth="1"/>
    <col min="18" max="18" width="14" customWidth="1"/>
    <col min="19" max="21" width="12" customWidth="1"/>
    <col min="22" max="23" width="14" customWidth="1"/>
    <col min="24" max="24" width="12" customWidth="1"/>
    <col min="25" max="25" width="22" customWidth="1"/>
    <col min="26" max="32" width="14" customWidth="1"/>
    <col min="33" max="34" width="16" customWidth="1"/>
    <col min="35" max="35" width="14" customWidth="1"/>
  </cols>
  <sheetData>
    <row r="1" spans="1:35" ht="60" x14ac:dyDescent="0.25">
      <c r="A1" s="6" t="s">
        <v>47</v>
      </c>
      <c r="B1" s="6" t="s">
        <v>48</v>
      </c>
      <c r="C1" s="6" t="s">
        <v>49</v>
      </c>
      <c r="D1" s="6" t="s">
        <v>50</v>
      </c>
      <c r="E1" s="6" t="s">
        <v>51</v>
      </c>
      <c r="F1" s="6" t="s">
        <v>52</v>
      </c>
      <c r="G1" s="6" t="s">
        <v>53</v>
      </c>
      <c r="H1" s="6" t="s">
        <v>54</v>
      </c>
      <c r="I1" s="6" t="s">
        <v>55</v>
      </c>
      <c r="J1" s="6" t="s">
        <v>56</v>
      </c>
      <c r="K1" s="6" t="s">
        <v>57</v>
      </c>
      <c r="L1" s="6" t="s">
        <v>58</v>
      </c>
      <c r="M1" s="6" t="s">
        <v>59</v>
      </c>
      <c r="N1" s="6" t="s">
        <v>60</v>
      </c>
      <c r="O1" s="6" t="s">
        <v>61</v>
      </c>
      <c r="P1" s="6" t="s">
        <v>62</v>
      </c>
      <c r="Q1" s="6" t="s">
        <v>63</v>
      </c>
      <c r="R1" s="6" t="s">
        <v>4</v>
      </c>
      <c r="S1" s="6" t="s">
        <v>5</v>
      </c>
      <c r="T1" s="6" t="s">
        <v>6</v>
      </c>
      <c r="U1" s="6" t="s">
        <v>64</v>
      </c>
      <c r="V1" s="6" t="s">
        <v>65</v>
      </c>
      <c r="W1" s="6" t="s">
        <v>66</v>
      </c>
      <c r="X1" s="6" t="s">
        <v>67</v>
      </c>
      <c r="Y1" s="6" t="s">
        <v>68</v>
      </c>
      <c r="Z1" s="6" t="s">
        <v>69</v>
      </c>
      <c r="AA1" s="6" t="s">
        <v>70</v>
      </c>
      <c r="AB1" s="6" t="s">
        <v>71</v>
      </c>
      <c r="AC1" s="6" t="s">
        <v>72</v>
      </c>
      <c r="AD1" s="6" t="s">
        <v>73</v>
      </c>
      <c r="AE1" s="6" t="s">
        <v>74</v>
      </c>
      <c r="AF1" s="6" t="s">
        <v>75</v>
      </c>
      <c r="AG1" s="6" t="s">
        <v>76</v>
      </c>
      <c r="AH1" s="6" t="s">
        <v>77</v>
      </c>
      <c r="AI1" s="6" t="s">
        <v>78</v>
      </c>
    </row>
    <row r="2" spans="1:35" x14ac:dyDescent="0.25">
      <c r="A2" s="22" t="s">
        <v>79</v>
      </c>
      <c r="B2" s="3" t="s">
        <v>80</v>
      </c>
      <c r="C2" s="3" t="s">
        <v>81</v>
      </c>
      <c r="D2" s="3" t="s">
        <v>43</v>
      </c>
      <c r="E2" s="3" t="s">
        <v>36</v>
      </c>
      <c r="F2" s="3" t="s">
        <v>24</v>
      </c>
      <c r="G2" s="3" t="s">
        <v>16</v>
      </c>
      <c r="H2" s="3" t="s">
        <v>82</v>
      </c>
      <c r="I2" s="5">
        <v>46037</v>
      </c>
      <c r="J2" s="5">
        <v>45677</v>
      </c>
      <c r="K2" s="3" t="s">
        <v>83</v>
      </c>
      <c r="L2" s="7">
        <v>3500</v>
      </c>
      <c r="M2" s="7">
        <v>150</v>
      </c>
      <c r="N2" s="8">
        <f t="shared" ref="N2:N65" si="0">IF(OR(L2="",M2=""),"",L2+M2)</f>
        <v>3650</v>
      </c>
      <c r="O2" s="7">
        <v>0</v>
      </c>
      <c r="P2" s="8">
        <f t="shared" ref="P2:P65" si="1">IF(OR(N2="",O2=""),"",MAX(0,N2-O2))</f>
        <v>3650</v>
      </c>
      <c r="Q2" s="3" t="s">
        <v>14</v>
      </c>
      <c r="R2" s="9">
        <v>0.25</v>
      </c>
      <c r="S2" s="9">
        <v>0.25</v>
      </c>
      <c r="T2" s="10">
        <v>4</v>
      </c>
      <c r="U2" s="10">
        <f t="shared" ref="U2:U65" si="2">IF(T2="","",T2*12)</f>
        <v>48</v>
      </c>
      <c r="V2" s="3" t="s">
        <v>15</v>
      </c>
      <c r="W2" s="5"/>
      <c r="X2" s="7">
        <v>0</v>
      </c>
      <c r="Y2" s="3" t="s">
        <v>84</v>
      </c>
      <c r="Z2" s="8">
        <f t="shared" ref="Z2:Z65" si="3">IF(OR(P2="",Q2=""),"",IF(Q2="Quotas constantes",P2*R2,""))</f>
        <v>912.5</v>
      </c>
      <c r="AA2" s="8">
        <f t="shared" ref="AA2:AA65" si="4">IF(Z2="","",Z2/12)</f>
        <v>76.041666666666671</v>
      </c>
      <c r="AB2" s="8">
        <f t="shared" ref="AB2:AB65" si="5">IF(OR(P2="",Q2=""),"",IF(Q2="Quotas constantes",P2*S2,""))</f>
        <v>912.5</v>
      </c>
      <c r="AC2" s="8">
        <f t="shared" ref="AC2:AC65" si="6">IF(AB2="","",AB2/12)</f>
        <v>76.041666666666671</v>
      </c>
      <c r="AD2" s="10">
        <f t="shared" ref="AD2:AD65" si="7">IF(J2="","",MAX(0,13-MONTH(J2)))</f>
        <v>12</v>
      </c>
      <c r="AE2" s="10" t="str">
        <f t="shared" ref="AE2:AE65" si="8">IF(W2="","",MONTH(W2)-1)</f>
        <v/>
      </c>
      <c r="AF2" s="8">
        <v>912.5</v>
      </c>
      <c r="AG2" s="8">
        <f>IF(OR(A2="",P2=""),"",MAX(0,MIN(P2,MAX(0,(Configurações!$B$5-YEAR(J2)))*Z2 + IF(Configurações!$B$5&gt;YEAR(J2),Z2,AA2*MAX(0,13-MONTH(J2)) ))))</f>
        <v>912.5</v>
      </c>
      <c r="AH2" s="8">
        <f t="shared" ref="AH2:AH65" si="9">IF(OR(N2="",AG2=""),"",MAX(0,N2-AG2))</f>
        <v>2737.5</v>
      </c>
      <c r="AI2" s="10"/>
    </row>
    <row r="3" spans="1:35" x14ac:dyDescent="0.25">
      <c r="A3" s="22" t="s">
        <v>85</v>
      </c>
      <c r="B3" s="3" t="s">
        <v>86</v>
      </c>
      <c r="C3" s="3" t="s">
        <v>87</v>
      </c>
      <c r="D3" s="3" t="s">
        <v>20</v>
      </c>
      <c r="E3" s="3" t="s">
        <v>25</v>
      </c>
      <c r="F3" s="3" t="s">
        <v>17</v>
      </c>
      <c r="G3" s="3" t="s">
        <v>17</v>
      </c>
      <c r="H3" s="3" t="s">
        <v>88</v>
      </c>
      <c r="I3" s="5">
        <v>46086</v>
      </c>
      <c r="J3" s="5">
        <v>46093</v>
      </c>
      <c r="K3" s="3" t="s">
        <v>89</v>
      </c>
      <c r="L3" s="7">
        <v>125000</v>
      </c>
      <c r="M3" s="7">
        <v>2500</v>
      </c>
      <c r="N3" s="8">
        <f t="shared" si="0"/>
        <v>127500</v>
      </c>
      <c r="O3" s="7">
        <v>5000</v>
      </c>
      <c r="P3" s="8">
        <f t="shared" si="1"/>
        <v>122500</v>
      </c>
      <c r="Q3" s="3" t="s">
        <v>14</v>
      </c>
      <c r="R3" s="9">
        <v>0.25</v>
      </c>
      <c r="S3" s="9">
        <v>0.25</v>
      </c>
      <c r="T3" s="10">
        <v>4</v>
      </c>
      <c r="U3" s="10">
        <f t="shared" si="2"/>
        <v>48</v>
      </c>
      <c r="V3" s="3" t="s">
        <v>15</v>
      </c>
      <c r="W3" s="5"/>
      <c r="X3" s="7">
        <v>0</v>
      </c>
      <c r="Y3" s="3" t="s">
        <v>84</v>
      </c>
      <c r="Z3" s="8">
        <f t="shared" si="3"/>
        <v>30625</v>
      </c>
      <c r="AA3" s="8">
        <f t="shared" si="4"/>
        <v>2552.0833333333335</v>
      </c>
      <c r="AB3" s="8">
        <f t="shared" si="5"/>
        <v>30625</v>
      </c>
      <c r="AC3" s="8">
        <f t="shared" si="6"/>
        <v>2552.0833333333335</v>
      </c>
      <c r="AD3" s="10">
        <f t="shared" si="7"/>
        <v>10</v>
      </c>
      <c r="AE3" s="10" t="str">
        <f t="shared" si="8"/>
        <v/>
      </c>
      <c r="AF3" s="8"/>
      <c r="AG3" s="8">
        <f>IF(OR(A3="",P3=""),"",MAX(0,MIN(P3,MAX(0,(Configurações!$B$5-YEAR(J3)))*Z3 + IF(Configurações!$B$5&gt;YEAR(J3),Z3,AA3*MAX(0,13-MONTH(J3)) ))))</f>
        <v>25520.833333333336</v>
      </c>
      <c r="AH3" s="8">
        <f t="shared" si="9"/>
        <v>101979.16666666666</v>
      </c>
      <c r="AI3" s="10"/>
    </row>
    <row r="4" spans="1:35" x14ac:dyDescent="0.25">
      <c r="A4" s="22" t="s">
        <v>90</v>
      </c>
      <c r="B4" s="3" t="s">
        <v>91</v>
      </c>
      <c r="C4" s="3" t="s">
        <v>92</v>
      </c>
      <c r="D4" s="3" t="s">
        <v>33</v>
      </c>
      <c r="E4" s="3" t="s">
        <v>31</v>
      </c>
      <c r="F4" s="3" t="s">
        <v>35</v>
      </c>
      <c r="G4" s="3" t="s">
        <v>40</v>
      </c>
      <c r="H4" s="3" t="s">
        <v>93</v>
      </c>
      <c r="I4" s="5">
        <v>45848</v>
      </c>
      <c r="J4" s="5">
        <v>45853</v>
      </c>
      <c r="K4" s="3" t="s">
        <v>94</v>
      </c>
      <c r="L4" s="7">
        <v>28000</v>
      </c>
      <c r="M4" s="7">
        <v>0</v>
      </c>
      <c r="N4" s="8">
        <f t="shared" si="0"/>
        <v>28000</v>
      </c>
      <c r="O4" s="7">
        <v>3000</v>
      </c>
      <c r="P4" s="8">
        <f t="shared" si="1"/>
        <v>25000</v>
      </c>
      <c r="Q4" s="3" t="s">
        <v>14</v>
      </c>
      <c r="R4" s="9">
        <v>0.25</v>
      </c>
      <c r="S4" s="9">
        <v>0.25</v>
      </c>
      <c r="T4" s="10">
        <v>4</v>
      </c>
      <c r="U4" s="10">
        <f t="shared" si="2"/>
        <v>48</v>
      </c>
      <c r="V4" s="3" t="s">
        <v>15</v>
      </c>
      <c r="W4" s="5"/>
      <c r="X4" s="7">
        <v>0</v>
      </c>
      <c r="Y4" s="3" t="s">
        <v>84</v>
      </c>
      <c r="Z4" s="8">
        <f t="shared" si="3"/>
        <v>6250</v>
      </c>
      <c r="AA4" s="8">
        <f t="shared" si="4"/>
        <v>520.83333333333337</v>
      </c>
      <c r="AB4" s="8">
        <f t="shared" si="5"/>
        <v>6250</v>
      </c>
      <c r="AC4" s="8">
        <f t="shared" si="6"/>
        <v>520.83333333333337</v>
      </c>
      <c r="AD4" s="10">
        <f t="shared" si="7"/>
        <v>6</v>
      </c>
      <c r="AE4" s="10" t="str">
        <f t="shared" si="8"/>
        <v/>
      </c>
      <c r="AF4" s="8"/>
      <c r="AG4" s="8">
        <f>IF(OR(A4="",P4=""),"",MAX(0,MIN(P4,MAX(0,(Configurações!$B$5-YEAR(J4)))*Z4 + IF(Configurações!$B$5&gt;YEAR(J4),Z4,AA4*MAX(0,13-MONTH(J4)) ))))</f>
        <v>3125</v>
      </c>
      <c r="AH4" s="8">
        <f t="shared" si="9"/>
        <v>24875</v>
      </c>
      <c r="AI4" s="10"/>
    </row>
    <row r="5" spans="1:35" x14ac:dyDescent="0.25">
      <c r="A5" s="23" t="s">
        <v>156</v>
      </c>
      <c r="B5" s="3"/>
      <c r="C5" s="3"/>
      <c r="D5" s="3"/>
      <c r="E5" s="3"/>
      <c r="F5" s="3"/>
      <c r="G5" s="3"/>
      <c r="H5" s="3"/>
      <c r="I5" s="5"/>
      <c r="J5" s="5"/>
      <c r="K5" s="3"/>
      <c r="L5" s="7"/>
      <c r="M5" s="7"/>
      <c r="N5" s="8" t="str">
        <f t="shared" si="0"/>
        <v/>
      </c>
      <c r="O5" s="7"/>
      <c r="P5" s="8" t="str">
        <f t="shared" si="1"/>
        <v/>
      </c>
      <c r="Q5" s="3"/>
      <c r="R5" s="9"/>
      <c r="S5" s="9"/>
      <c r="T5" s="10"/>
      <c r="U5" s="10" t="str">
        <f t="shared" si="2"/>
        <v/>
      </c>
      <c r="V5" s="3"/>
      <c r="W5" s="5"/>
      <c r="X5" s="7"/>
      <c r="Y5" s="3"/>
      <c r="Z5" s="8" t="str">
        <f t="shared" si="3"/>
        <v/>
      </c>
      <c r="AA5" s="8" t="str">
        <f t="shared" si="4"/>
        <v/>
      </c>
      <c r="AB5" s="8" t="str">
        <f t="shared" si="5"/>
        <v/>
      </c>
      <c r="AC5" s="8" t="str">
        <f t="shared" si="6"/>
        <v/>
      </c>
      <c r="AD5" s="10" t="str">
        <f t="shared" si="7"/>
        <v/>
      </c>
      <c r="AE5" s="10" t="str">
        <f t="shared" si="8"/>
        <v/>
      </c>
      <c r="AF5" s="8"/>
      <c r="AG5" s="8" t="str">
        <f>IF(OR(A5="",P5=""),"",MAX(0,MIN(P5,MAX(0,(Configurações!$B$5-YEAR(J5)))*Z5 + IF(Configurações!$B$5&gt;YEAR(J5),Z5,AA5*MAX(0,13-MONTH(J5)) ))))</f>
        <v/>
      </c>
      <c r="AH5" s="8" t="str">
        <f t="shared" si="9"/>
        <v/>
      </c>
      <c r="AI5" s="10"/>
    </row>
    <row r="6" spans="1:35" x14ac:dyDescent="0.25">
      <c r="A6" s="22"/>
      <c r="B6" s="3"/>
      <c r="C6" s="3"/>
      <c r="D6" s="3"/>
      <c r="E6" s="3"/>
      <c r="F6" s="3"/>
      <c r="G6" s="3"/>
      <c r="H6" s="3"/>
      <c r="I6" s="5"/>
      <c r="J6" s="5"/>
      <c r="K6" s="3"/>
      <c r="L6" s="7"/>
      <c r="M6" s="7"/>
      <c r="N6" s="8" t="str">
        <f t="shared" si="0"/>
        <v/>
      </c>
      <c r="O6" s="7"/>
      <c r="P6" s="8" t="str">
        <f t="shared" si="1"/>
        <v/>
      </c>
      <c r="Q6" s="3"/>
      <c r="R6" s="9"/>
      <c r="S6" s="9"/>
      <c r="T6" s="10"/>
      <c r="U6" s="10" t="str">
        <f t="shared" si="2"/>
        <v/>
      </c>
      <c r="V6" s="3"/>
      <c r="W6" s="5"/>
      <c r="X6" s="7"/>
      <c r="Y6" s="3"/>
      <c r="Z6" s="8" t="str">
        <f t="shared" si="3"/>
        <v/>
      </c>
      <c r="AA6" s="8" t="str">
        <f t="shared" si="4"/>
        <v/>
      </c>
      <c r="AB6" s="8" t="str">
        <f t="shared" si="5"/>
        <v/>
      </c>
      <c r="AC6" s="8" t="str">
        <f t="shared" si="6"/>
        <v/>
      </c>
      <c r="AD6" s="10" t="str">
        <f t="shared" si="7"/>
        <v/>
      </c>
      <c r="AE6" s="10" t="str">
        <f t="shared" si="8"/>
        <v/>
      </c>
      <c r="AF6" s="8"/>
      <c r="AG6" s="8" t="str">
        <f>IF(OR(A6="",P6=""),"",MAX(0,MIN(P6,MAX(0,(Configurações!$B$5-YEAR(J6)))*Z6 + IF(Configurações!$B$5&gt;YEAR(J6),Z6,AA6*MAX(0,13-MONTH(J6)) ))))</f>
        <v/>
      </c>
      <c r="AH6" s="8" t="str">
        <f t="shared" si="9"/>
        <v/>
      </c>
      <c r="AI6" s="10"/>
    </row>
    <row r="7" spans="1:35" x14ac:dyDescent="0.25">
      <c r="A7" s="22"/>
      <c r="B7" s="3"/>
      <c r="C7" s="3"/>
      <c r="D7" s="3"/>
      <c r="E7" s="3"/>
      <c r="F7" s="3"/>
      <c r="G7" s="3"/>
      <c r="H7" s="3"/>
      <c r="I7" s="5"/>
      <c r="J7" s="5"/>
      <c r="K7" s="3"/>
      <c r="L7" s="7"/>
      <c r="M7" s="7"/>
      <c r="N7" s="8" t="str">
        <f t="shared" si="0"/>
        <v/>
      </c>
      <c r="O7" s="7"/>
      <c r="P7" s="8" t="str">
        <f t="shared" si="1"/>
        <v/>
      </c>
      <c r="Q7" s="3"/>
      <c r="R7" s="9"/>
      <c r="S7" s="9"/>
      <c r="T7" s="10"/>
      <c r="U7" s="10" t="str">
        <f t="shared" si="2"/>
        <v/>
      </c>
      <c r="V7" s="3"/>
      <c r="W7" s="5"/>
      <c r="X7" s="7"/>
      <c r="Y7" s="3"/>
      <c r="Z7" s="8" t="str">
        <f t="shared" si="3"/>
        <v/>
      </c>
      <c r="AA7" s="8" t="str">
        <f t="shared" si="4"/>
        <v/>
      </c>
      <c r="AB7" s="8" t="str">
        <f t="shared" si="5"/>
        <v/>
      </c>
      <c r="AC7" s="8" t="str">
        <f t="shared" si="6"/>
        <v/>
      </c>
      <c r="AD7" s="10" t="str">
        <f t="shared" si="7"/>
        <v/>
      </c>
      <c r="AE7" s="10" t="str">
        <f t="shared" si="8"/>
        <v/>
      </c>
      <c r="AF7" s="8"/>
      <c r="AG7" s="8" t="str">
        <f>IF(OR(A7="",P7=""),"",MAX(0,MIN(P7,MAX(0,(Configurações!$B$5-YEAR(J7)))*Z7 + IF(Configurações!$B$5&gt;YEAR(J7),Z7,AA7*MAX(0,13-MONTH(J7)) ))))</f>
        <v/>
      </c>
      <c r="AH7" s="8" t="str">
        <f t="shared" si="9"/>
        <v/>
      </c>
      <c r="AI7" s="10"/>
    </row>
    <row r="8" spans="1:35" x14ac:dyDescent="0.25">
      <c r="A8" s="22"/>
      <c r="B8" s="3"/>
      <c r="C8" s="3"/>
      <c r="D8" s="3"/>
      <c r="E8" s="3"/>
      <c r="F8" s="3"/>
      <c r="G8" s="3"/>
      <c r="H8" s="3"/>
      <c r="I8" s="5"/>
      <c r="J8" s="5"/>
      <c r="K8" s="3"/>
      <c r="L8" s="7"/>
      <c r="M8" s="7"/>
      <c r="N8" s="8" t="str">
        <f t="shared" si="0"/>
        <v/>
      </c>
      <c r="O8" s="7"/>
      <c r="P8" s="8" t="str">
        <f t="shared" si="1"/>
        <v/>
      </c>
      <c r="Q8" s="3"/>
      <c r="R8" s="9"/>
      <c r="S8" s="9"/>
      <c r="T8" s="10"/>
      <c r="U8" s="10" t="str">
        <f t="shared" si="2"/>
        <v/>
      </c>
      <c r="V8" s="3"/>
      <c r="W8" s="5"/>
      <c r="X8" s="7"/>
      <c r="Y8" s="3"/>
      <c r="Z8" s="8" t="str">
        <f t="shared" si="3"/>
        <v/>
      </c>
      <c r="AA8" s="8" t="str">
        <f t="shared" si="4"/>
        <v/>
      </c>
      <c r="AB8" s="8" t="str">
        <f t="shared" si="5"/>
        <v/>
      </c>
      <c r="AC8" s="8" t="str">
        <f t="shared" si="6"/>
        <v/>
      </c>
      <c r="AD8" s="10" t="str">
        <f t="shared" si="7"/>
        <v/>
      </c>
      <c r="AE8" s="10" t="str">
        <f t="shared" si="8"/>
        <v/>
      </c>
      <c r="AF8" s="8"/>
      <c r="AG8" s="8" t="str">
        <f>IF(OR(A8="",P8=""),"",MAX(0,MIN(P8,MAX(0,(Configurações!$B$5-YEAR(J8)))*Z8 + IF(Configurações!$B$5&gt;YEAR(J8),Z8,AA8*MAX(0,13-MONTH(J8)) ))))</f>
        <v/>
      </c>
      <c r="AH8" s="8" t="str">
        <f t="shared" si="9"/>
        <v/>
      </c>
      <c r="AI8" s="10"/>
    </row>
    <row r="9" spans="1:35" x14ac:dyDescent="0.25">
      <c r="A9" s="22"/>
      <c r="B9" s="3"/>
      <c r="C9" s="3"/>
      <c r="D9" s="3"/>
      <c r="E9" s="3"/>
      <c r="F9" s="3"/>
      <c r="G9" s="3"/>
      <c r="H9" s="3"/>
      <c r="I9" s="5"/>
      <c r="J9" s="5"/>
      <c r="K9" s="3"/>
      <c r="L9" s="7"/>
      <c r="M9" s="7"/>
      <c r="N9" s="8" t="str">
        <f t="shared" si="0"/>
        <v/>
      </c>
      <c r="O9" s="7"/>
      <c r="P9" s="8" t="str">
        <f t="shared" si="1"/>
        <v/>
      </c>
      <c r="Q9" s="3"/>
      <c r="R9" s="9"/>
      <c r="S9" s="9"/>
      <c r="T9" s="10"/>
      <c r="U9" s="10" t="str">
        <f t="shared" si="2"/>
        <v/>
      </c>
      <c r="V9" s="3"/>
      <c r="W9" s="5"/>
      <c r="X9" s="7"/>
      <c r="Y9" s="3"/>
      <c r="Z9" s="8" t="str">
        <f t="shared" si="3"/>
        <v/>
      </c>
      <c r="AA9" s="8" t="str">
        <f t="shared" si="4"/>
        <v/>
      </c>
      <c r="AB9" s="8" t="str">
        <f t="shared" si="5"/>
        <v/>
      </c>
      <c r="AC9" s="8" t="str">
        <f t="shared" si="6"/>
        <v/>
      </c>
      <c r="AD9" s="10" t="str">
        <f t="shared" si="7"/>
        <v/>
      </c>
      <c r="AE9" s="10" t="str">
        <f t="shared" si="8"/>
        <v/>
      </c>
      <c r="AF9" s="8"/>
      <c r="AG9" s="8" t="str">
        <f>IF(OR(A9="",P9=""),"",MAX(0,MIN(P9,MAX(0,(Configurações!$B$5-YEAR(J9)))*Z9 + IF(Configurações!$B$5&gt;YEAR(J9),Z9,AA9*MAX(0,13-MONTH(J9)) ))))</f>
        <v/>
      </c>
      <c r="AH9" s="8" t="str">
        <f t="shared" si="9"/>
        <v/>
      </c>
      <c r="AI9" s="10"/>
    </row>
    <row r="10" spans="1:35" x14ac:dyDescent="0.25">
      <c r="A10" s="22"/>
      <c r="B10" s="3"/>
      <c r="C10" s="3"/>
      <c r="D10" s="3"/>
      <c r="E10" s="3"/>
      <c r="F10" s="3"/>
      <c r="G10" s="3"/>
      <c r="H10" s="3"/>
      <c r="I10" s="5"/>
      <c r="J10" s="5"/>
      <c r="K10" s="3"/>
      <c r="L10" s="7"/>
      <c r="M10" s="7"/>
      <c r="N10" s="8" t="str">
        <f t="shared" si="0"/>
        <v/>
      </c>
      <c r="O10" s="7"/>
      <c r="P10" s="8" t="str">
        <f t="shared" si="1"/>
        <v/>
      </c>
      <c r="Q10" s="3"/>
      <c r="R10" s="9"/>
      <c r="S10" s="9"/>
      <c r="T10" s="10"/>
      <c r="U10" s="10" t="str">
        <f t="shared" si="2"/>
        <v/>
      </c>
      <c r="V10" s="3"/>
      <c r="W10" s="5"/>
      <c r="X10" s="7"/>
      <c r="Y10" s="3"/>
      <c r="Z10" s="8" t="str">
        <f t="shared" si="3"/>
        <v/>
      </c>
      <c r="AA10" s="8" t="str">
        <f t="shared" si="4"/>
        <v/>
      </c>
      <c r="AB10" s="8" t="str">
        <f t="shared" si="5"/>
        <v/>
      </c>
      <c r="AC10" s="8" t="str">
        <f t="shared" si="6"/>
        <v/>
      </c>
      <c r="AD10" s="10" t="str">
        <f t="shared" si="7"/>
        <v/>
      </c>
      <c r="AE10" s="10" t="str">
        <f t="shared" si="8"/>
        <v/>
      </c>
      <c r="AF10" s="8"/>
      <c r="AG10" s="8" t="str">
        <f>IF(OR(A10="",P10=""),"",MAX(0,MIN(P10,MAX(0,(Configurações!$B$5-YEAR(J10)))*Z10 + IF(Configurações!$B$5&gt;YEAR(J10),Z10,AA10*MAX(0,13-MONTH(J10)) ))))</f>
        <v/>
      </c>
      <c r="AH10" s="8" t="str">
        <f t="shared" si="9"/>
        <v/>
      </c>
      <c r="AI10" s="10"/>
    </row>
    <row r="11" spans="1:35" x14ac:dyDescent="0.25">
      <c r="A11" s="22"/>
      <c r="B11" s="3"/>
      <c r="C11" s="3"/>
      <c r="D11" s="3"/>
      <c r="E11" s="3"/>
      <c r="F11" s="3"/>
      <c r="G11" s="3"/>
      <c r="H11" s="3"/>
      <c r="I11" s="5"/>
      <c r="J11" s="5"/>
      <c r="K11" s="3"/>
      <c r="L11" s="7"/>
      <c r="M11" s="7"/>
      <c r="N11" s="8" t="str">
        <f t="shared" si="0"/>
        <v/>
      </c>
      <c r="O11" s="7"/>
      <c r="P11" s="8" t="str">
        <f t="shared" si="1"/>
        <v/>
      </c>
      <c r="Q11" s="3"/>
      <c r="R11" s="9"/>
      <c r="S11" s="9"/>
      <c r="T11" s="10"/>
      <c r="U11" s="10" t="str">
        <f t="shared" si="2"/>
        <v/>
      </c>
      <c r="V11" s="3"/>
      <c r="W11" s="5"/>
      <c r="X11" s="7"/>
      <c r="Y11" s="3"/>
      <c r="Z11" s="8" t="str">
        <f t="shared" si="3"/>
        <v/>
      </c>
      <c r="AA11" s="8" t="str">
        <f t="shared" si="4"/>
        <v/>
      </c>
      <c r="AB11" s="8" t="str">
        <f t="shared" si="5"/>
        <v/>
      </c>
      <c r="AC11" s="8" t="str">
        <f t="shared" si="6"/>
        <v/>
      </c>
      <c r="AD11" s="10" t="str">
        <f t="shared" si="7"/>
        <v/>
      </c>
      <c r="AE11" s="10" t="str">
        <f t="shared" si="8"/>
        <v/>
      </c>
      <c r="AF11" s="8"/>
      <c r="AG11" s="8" t="str">
        <f>IF(OR(A11="",P11=""),"",MAX(0,MIN(P11,MAX(0,(Configurações!$B$5-YEAR(J11)))*Z11 + IF(Configurações!$B$5&gt;YEAR(J11),Z11,AA11*MAX(0,13-MONTH(J11)) ))))</f>
        <v/>
      </c>
      <c r="AH11" s="8" t="str">
        <f t="shared" si="9"/>
        <v/>
      </c>
      <c r="AI11" s="10"/>
    </row>
    <row r="12" spans="1:35" x14ac:dyDescent="0.25">
      <c r="A12" s="22"/>
      <c r="B12" s="3"/>
      <c r="C12" s="3"/>
      <c r="D12" s="3"/>
      <c r="E12" s="3"/>
      <c r="F12" s="3"/>
      <c r="G12" s="3"/>
      <c r="H12" s="3"/>
      <c r="I12" s="5"/>
      <c r="J12" s="5"/>
      <c r="K12" s="3"/>
      <c r="L12" s="7"/>
      <c r="M12" s="7"/>
      <c r="N12" s="8" t="str">
        <f t="shared" si="0"/>
        <v/>
      </c>
      <c r="O12" s="7"/>
      <c r="P12" s="8" t="str">
        <f t="shared" si="1"/>
        <v/>
      </c>
      <c r="Q12" s="3"/>
      <c r="R12" s="9"/>
      <c r="S12" s="9"/>
      <c r="T12" s="10"/>
      <c r="U12" s="10" t="str">
        <f t="shared" si="2"/>
        <v/>
      </c>
      <c r="V12" s="3"/>
      <c r="W12" s="5"/>
      <c r="X12" s="7"/>
      <c r="Y12" s="3"/>
      <c r="Z12" s="8" t="str">
        <f t="shared" si="3"/>
        <v/>
      </c>
      <c r="AA12" s="8" t="str">
        <f t="shared" si="4"/>
        <v/>
      </c>
      <c r="AB12" s="8" t="str">
        <f t="shared" si="5"/>
        <v/>
      </c>
      <c r="AC12" s="8" t="str">
        <f t="shared" si="6"/>
        <v/>
      </c>
      <c r="AD12" s="10" t="str">
        <f t="shared" si="7"/>
        <v/>
      </c>
      <c r="AE12" s="10" t="str">
        <f t="shared" si="8"/>
        <v/>
      </c>
      <c r="AF12" s="8"/>
      <c r="AG12" s="8" t="str">
        <f>IF(OR(A12="",P12=""),"",MAX(0,MIN(P12,MAX(0,(Configurações!$B$5-YEAR(J12)))*Z12 + IF(Configurações!$B$5&gt;YEAR(J12),Z12,AA12*MAX(0,13-MONTH(J12)) ))))</f>
        <v/>
      </c>
      <c r="AH12" s="8" t="str">
        <f t="shared" si="9"/>
        <v/>
      </c>
      <c r="AI12" s="10"/>
    </row>
    <row r="13" spans="1:35" x14ac:dyDescent="0.25">
      <c r="A13" s="22"/>
      <c r="B13" s="3"/>
      <c r="C13" s="3"/>
      <c r="D13" s="3"/>
      <c r="E13" s="3"/>
      <c r="F13" s="3"/>
      <c r="G13" s="3"/>
      <c r="H13" s="3"/>
      <c r="I13" s="5"/>
      <c r="J13" s="5"/>
      <c r="K13" s="3"/>
      <c r="L13" s="7"/>
      <c r="M13" s="7"/>
      <c r="N13" s="8" t="str">
        <f t="shared" si="0"/>
        <v/>
      </c>
      <c r="O13" s="7"/>
      <c r="P13" s="8" t="str">
        <f t="shared" si="1"/>
        <v/>
      </c>
      <c r="Q13" s="3"/>
      <c r="R13" s="9"/>
      <c r="S13" s="9"/>
      <c r="T13" s="10"/>
      <c r="U13" s="10" t="str">
        <f t="shared" si="2"/>
        <v/>
      </c>
      <c r="V13" s="3"/>
      <c r="W13" s="5"/>
      <c r="X13" s="7"/>
      <c r="Y13" s="3"/>
      <c r="Z13" s="8" t="str">
        <f t="shared" si="3"/>
        <v/>
      </c>
      <c r="AA13" s="8" t="str">
        <f t="shared" si="4"/>
        <v/>
      </c>
      <c r="AB13" s="8" t="str">
        <f t="shared" si="5"/>
        <v/>
      </c>
      <c r="AC13" s="8" t="str">
        <f t="shared" si="6"/>
        <v/>
      </c>
      <c r="AD13" s="10" t="str">
        <f t="shared" si="7"/>
        <v/>
      </c>
      <c r="AE13" s="10" t="str">
        <f t="shared" si="8"/>
        <v/>
      </c>
      <c r="AF13" s="8"/>
      <c r="AG13" s="8" t="str">
        <f>IF(OR(A13="",P13=""),"",MAX(0,MIN(P13,MAX(0,(Configurações!$B$5-YEAR(J13)))*Z13 + IF(Configurações!$B$5&gt;YEAR(J13),Z13,AA13*MAX(0,13-MONTH(J13)) ))))</f>
        <v/>
      </c>
      <c r="AH13" s="8" t="str">
        <f t="shared" si="9"/>
        <v/>
      </c>
      <c r="AI13" s="10"/>
    </row>
    <row r="14" spans="1:35" x14ac:dyDescent="0.25">
      <c r="A14" s="22"/>
      <c r="B14" s="3"/>
      <c r="C14" s="3"/>
      <c r="D14" s="3"/>
      <c r="E14" s="3"/>
      <c r="F14" s="3"/>
      <c r="G14" s="3"/>
      <c r="H14" s="3"/>
      <c r="I14" s="5"/>
      <c r="J14" s="5"/>
      <c r="K14" s="3"/>
      <c r="L14" s="7"/>
      <c r="M14" s="7"/>
      <c r="N14" s="8" t="str">
        <f t="shared" si="0"/>
        <v/>
      </c>
      <c r="O14" s="7"/>
      <c r="P14" s="8" t="str">
        <f t="shared" si="1"/>
        <v/>
      </c>
      <c r="Q14" s="3"/>
      <c r="R14" s="9"/>
      <c r="S14" s="9"/>
      <c r="T14" s="10"/>
      <c r="U14" s="10" t="str">
        <f t="shared" si="2"/>
        <v/>
      </c>
      <c r="V14" s="3"/>
      <c r="W14" s="5"/>
      <c r="X14" s="7"/>
      <c r="Y14" s="3"/>
      <c r="Z14" s="8" t="str">
        <f t="shared" si="3"/>
        <v/>
      </c>
      <c r="AA14" s="8" t="str">
        <f t="shared" si="4"/>
        <v/>
      </c>
      <c r="AB14" s="8" t="str">
        <f t="shared" si="5"/>
        <v/>
      </c>
      <c r="AC14" s="8" t="str">
        <f t="shared" si="6"/>
        <v/>
      </c>
      <c r="AD14" s="10" t="str">
        <f t="shared" si="7"/>
        <v/>
      </c>
      <c r="AE14" s="10" t="str">
        <f t="shared" si="8"/>
        <v/>
      </c>
      <c r="AF14" s="8"/>
      <c r="AG14" s="8" t="str">
        <f>IF(OR(A14="",P14=""),"",MAX(0,MIN(P14,MAX(0,(Configurações!$B$5-YEAR(J14)))*Z14 + IF(Configurações!$B$5&gt;YEAR(J14),Z14,AA14*MAX(0,13-MONTH(J14)) ))))</f>
        <v/>
      </c>
      <c r="AH14" s="8" t="str">
        <f t="shared" si="9"/>
        <v/>
      </c>
      <c r="AI14" s="10"/>
    </row>
    <row r="15" spans="1:35" x14ac:dyDescent="0.25">
      <c r="A15" s="22"/>
      <c r="B15" s="3"/>
      <c r="C15" s="3"/>
      <c r="D15" s="3"/>
      <c r="E15" s="3"/>
      <c r="F15" s="3"/>
      <c r="G15" s="3"/>
      <c r="H15" s="3"/>
      <c r="I15" s="5"/>
      <c r="J15" s="5"/>
      <c r="K15" s="3"/>
      <c r="L15" s="7"/>
      <c r="M15" s="7"/>
      <c r="N15" s="8" t="str">
        <f t="shared" si="0"/>
        <v/>
      </c>
      <c r="O15" s="7"/>
      <c r="P15" s="8" t="str">
        <f t="shared" si="1"/>
        <v/>
      </c>
      <c r="Q15" s="3"/>
      <c r="R15" s="9"/>
      <c r="S15" s="9"/>
      <c r="T15" s="10"/>
      <c r="U15" s="10" t="str">
        <f t="shared" si="2"/>
        <v/>
      </c>
      <c r="V15" s="3"/>
      <c r="W15" s="5"/>
      <c r="X15" s="7"/>
      <c r="Y15" s="3"/>
      <c r="Z15" s="8" t="str">
        <f t="shared" si="3"/>
        <v/>
      </c>
      <c r="AA15" s="8" t="str">
        <f t="shared" si="4"/>
        <v/>
      </c>
      <c r="AB15" s="8" t="str">
        <f t="shared" si="5"/>
        <v/>
      </c>
      <c r="AC15" s="8" t="str">
        <f t="shared" si="6"/>
        <v/>
      </c>
      <c r="AD15" s="10" t="str">
        <f t="shared" si="7"/>
        <v/>
      </c>
      <c r="AE15" s="10" t="str">
        <f t="shared" si="8"/>
        <v/>
      </c>
      <c r="AF15" s="8"/>
      <c r="AG15" s="8" t="str">
        <f>IF(OR(A15="",P15=""),"",MAX(0,MIN(P15,MAX(0,(Configurações!$B$5-YEAR(J15)))*Z15 + IF(Configurações!$B$5&gt;YEAR(J15),Z15,AA15*MAX(0,13-MONTH(J15)) ))))</f>
        <v/>
      </c>
      <c r="AH15" s="8" t="str">
        <f t="shared" si="9"/>
        <v/>
      </c>
      <c r="AI15" s="10"/>
    </row>
    <row r="16" spans="1:35" x14ac:dyDescent="0.25">
      <c r="A16" s="22"/>
      <c r="B16" s="3"/>
      <c r="C16" s="3"/>
      <c r="D16" s="3"/>
      <c r="E16" s="3"/>
      <c r="F16" s="3"/>
      <c r="G16" s="3"/>
      <c r="H16" s="3"/>
      <c r="I16" s="5"/>
      <c r="J16" s="5"/>
      <c r="K16" s="3"/>
      <c r="L16" s="7"/>
      <c r="M16" s="7"/>
      <c r="N16" s="8" t="str">
        <f t="shared" si="0"/>
        <v/>
      </c>
      <c r="O16" s="7"/>
      <c r="P16" s="8" t="str">
        <f t="shared" si="1"/>
        <v/>
      </c>
      <c r="Q16" s="3"/>
      <c r="R16" s="9"/>
      <c r="S16" s="9"/>
      <c r="T16" s="10"/>
      <c r="U16" s="10" t="str">
        <f t="shared" si="2"/>
        <v/>
      </c>
      <c r="V16" s="3"/>
      <c r="W16" s="5"/>
      <c r="X16" s="7"/>
      <c r="Y16" s="3"/>
      <c r="Z16" s="8" t="str">
        <f t="shared" si="3"/>
        <v/>
      </c>
      <c r="AA16" s="8" t="str">
        <f t="shared" si="4"/>
        <v/>
      </c>
      <c r="AB16" s="8" t="str">
        <f t="shared" si="5"/>
        <v/>
      </c>
      <c r="AC16" s="8" t="str">
        <f t="shared" si="6"/>
        <v/>
      </c>
      <c r="AD16" s="10" t="str">
        <f t="shared" si="7"/>
        <v/>
      </c>
      <c r="AE16" s="10" t="str">
        <f t="shared" si="8"/>
        <v/>
      </c>
      <c r="AF16" s="8"/>
      <c r="AG16" s="8" t="str">
        <f>IF(OR(A16="",P16=""),"",MAX(0,MIN(P16,MAX(0,(Configurações!$B$5-YEAR(J16)))*Z16 + IF(Configurações!$B$5&gt;YEAR(J16),Z16,AA16*MAX(0,13-MONTH(J16)) ))))</f>
        <v/>
      </c>
      <c r="AH16" s="8" t="str">
        <f t="shared" si="9"/>
        <v/>
      </c>
      <c r="AI16" s="10"/>
    </row>
    <row r="17" spans="1:35" x14ac:dyDescent="0.25">
      <c r="A17" s="22"/>
      <c r="B17" s="3"/>
      <c r="C17" s="3"/>
      <c r="D17" s="3"/>
      <c r="E17" s="3"/>
      <c r="F17" s="3"/>
      <c r="G17" s="3"/>
      <c r="H17" s="3"/>
      <c r="I17" s="5"/>
      <c r="J17" s="5"/>
      <c r="K17" s="3"/>
      <c r="L17" s="7"/>
      <c r="M17" s="7"/>
      <c r="N17" s="8" t="str">
        <f t="shared" si="0"/>
        <v/>
      </c>
      <c r="O17" s="7"/>
      <c r="P17" s="8" t="str">
        <f t="shared" si="1"/>
        <v/>
      </c>
      <c r="Q17" s="3"/>
      <c r="R17" s="9"/>
      <c r="S17" s="9"/>
      <c r="T17" s="10"/>
      <c r="U17" s="10" t="str">
        <f t="shared" si="2"/>
        <v/>
      </c>
      <c r="V17" s="3"/>
      <c r="W17" s="5"/>
      <c r="X17" s="7"/>
      <c r="Y17" s="3"/>
      <c r="Z17" s="8" t="str">
        <f t="shared" si="3"/>
        <v/>
      </c>
      <c r="AA17" s="8" t="str">
        <f t="shared" si="4"/>
        <v/>
      </c>
      <c r="AB17" s="8" t="str">
        <f t="shared" si="5"/>
        <v/>
      </c>
      <c r="AC17" s="8" t="str">
        <f t="shared" si="6"/>
        <v/>
      </c>
      <c r="AD17" s="10" t="str">
        <f t="shared" si="7"/>
        <v/>
      </c>
      <c r="AE17" s="10" t="str">
        <f t="shared" si="8"/>
        <v/>
      </c>
      <c r="AF17" s="8"/>
      <c r="AG17" s="8" t="str">
        <f>IF(OR(A17="",P17=""),"",MAX(0,MIN(P17,MAX(0,(Configurações!$B$5-YEAR(J17)))*Z17 + IF(Configurações!$B$5&gt;YEAR(J17),Z17,AA17*MAX(0,13-MONTH(J17)) ))))</f>
        <v/>
      </c>
      <c r="AH17" s="8" t="str">
        <f t="shared" si="9"/>
        <v/>
      </c>
      <c r="AI17" s="10"/>
    </row>
    <row r="18" spans="1:35" x14ac:dyDescent="0.25">
      <c r="A18" s="22"/>
      <c r="B18" s="3"/>
      <c r="C18" s="3"/>
      <c r="D18" s="3"/>
      <c r="E18" s="3"/>
      <c r="F18" s="3"/>
      <c r="G18" s="3"/>
      <c r="H18" s="3"/>
      <c r="I18" s="5"/>
      <c r="J18" s="5"/>
      <c r="K18" s="3"/>
      <c r="L18" s="7"/>
      <c r="M18" s="7"/>
      <c r="N18" s="8" t="str">
        <f t="shared" si="0"/>
        <v/>
      </c>
      <c r="O18" s="7"/>
      <c r="P18" s="8" t="str">
        <f t="shared" si="1"/>
        <v/>
      </c>
      <c r="Q18" s="3"/>
      <c r="R18" s="9"/>
      <c r="S18" s="9"/>
      <c r="T18" s="10"/>
      <c r="U18" s="10" t="str">
        <f t="shared" si="2"/>
        <v/>
      </c>
      <c r="V18" s="3"/>
      <c r="W18" s="5"/>
      <c r="X18" s="7"/>
      <c r="Y18" s="3"/>
      <c r="Z18" s="8" t="str">
        <f t="shared" si="3"/>
        <v/>
      </c>
      <c r="AA18" s="8" t="str">
        <f t="shared" si="4"/>
        <v/>
      </c>
      <c r="AB18" s="8" t="str">
        <f t="shared" si="5"/>
        <v/>
      </c>
      <c r="AC18" s="8" t="str">
        <f t="shared" si="6"/>
        <v/>
      </c>
      <c r="AD18" s="10" t="str">
        <f t="shared" si="7"/>
        <v/>
      </c>
      <c r="AE18" s="10" t="str">
        <f t="shared" si="8"/>
        <v/>
      </c>
      <c r="AF18" s="8"/>
      <c r="AG18" s="8" t="str">
        <f>IF(OR(A18="",P18=""),"",MAX(0,MIN(P18,MAX(0,(Configurações!$B$5-YEAR(J18)))*Z18 + IF(Configurações!$B$5&gt;YEAR(J18),Z18,AA18*MAX(0,13-MONTH(J18)) ))))</f>
        <v/>
      </c>
      <c r="AH18" s="8" t="str">
        <f t="shared" si="9"/>
        <v/>
      </c>
      <c r="AI18" s="10"/>
    </row>
    <row r="19" spans="1:35" x14ac:dyDescent="0.25">
      <c r="A19" s="22"/>
      <c r="B19" s="3"/>
      <c r="C19" s="3"/>
      <c r="D19" s="3"/>
      <c r="E19" s="3"/>
      <c r="F19" s="3"/>
      <c r="G19" s="3"/>
      <c r="H19" s="3"/>
      <c r="I19" s="5"/>
      <c r="J19" s="5"/>
      <c r="K19" s="3"/>
      <c r="L19" s="7"/>
      <c r="M19" s="7"/>
      <c r="N19" s="8" t="str">
        <f t="shared" si="0"/>
        <v/>
      </c>
      <c r="O19" s="7"/>
      <c r="P19" s="8" t="str">
        <f t="shared" si="1"/>
        <v/>
      </c>
      <c r="Q19" s="3"/>
      <c r="R19" s="9"/>
      <c r="S19" s="9"/>
      <c r="T19" s="10"/>
      <c r="U19" s="10" t="str">
        <f t="shared" si="2"/>
        <v/>
      </c>
      <c r="V19" s="3"/>
      <c r="W19" s="5"/>
      <c r="X19" s="7"/>
      <c r="Y19" s="3"/>
      <c r="Z19" s="8" t="str">
        <f t="shared" si="3"/>
        <v/>
      </c>
      <c r="AA19" s="8" t="str">
        <f t="shared" si="4"/>
        <v/>
      </c>
      <c r="AB19" s="8" t="str">
        <f t="shared" si="5"/>
        <v/>
      </c>
      <c r="AC19" s="8" t="str">
        <f t="shared" si="6"/>
        <v/>
      </c>
      <c r="AD19" s="10" t="str">
        <f t="shared" si="7"/>
        <v/>
      </c>
      <c r="AE19" s="10" t="str">
        <f t="shared" si="8"/>
        <v/>
      </c>
      <c r="AF19" s="8"/>
      <c r="AG19" s="8" t="str">
        <f>IF(OR(A19="",P19=""),"",MAX(0,MIN(P19,MAX(0,(Configurações!$B$5-YEAR(J19)))*Z19 + IF(Configurações!$B$5&gt;YEAR(J19),Z19,AA19*MAX(0,13-MONTH(J19)) ))))</f>
        <v/>
      </c>
      <c r="AH19" s="8" t="str">
        <f t="shared" si="9"/>
        <v/>
      </c>
      <c r="AI19" s="10"/>
    </row>
    <row r="20" spans="1:35" x14ac:dyDescent="0.25">
      <c r="A20" s="22"/>
      <c r="B20" s="3"/>
      <c r="C20" s="3"/>
      <c r="D20" s="3"/>
      <c r="E20" s="3"/>
      <c r="F20" s="3"/>
      <c r="G20" s="3"/>
      <c r="H20" s="3"/>
      <c r="I20" s="5"/>
      <c r="J20" s="5"/>
      <c r="K20" s="3"/>
      <c r="L20" s="7"/>
      <c r="M20" s="7"/>
      <c r="N20" s="8" t="str">
        <f t="shared" si="0"/>
        <v/>
      </c>
      <c r="O20" s="7"/>
      <c r="P20" s="8" t="str">
        <f t="shared" si="1"/>
        <v/>
      </c>
      <c r="Q20" s="3"/>
      <c r="R20" s="9"/>
      <c r="S20" s="9"/>
      <c r="T20" s="10"/>
      <c r="U20" s="10" t="str">
        <f t="shared" si="2"/>
        <v/>
      </c>
      <c r="V20" s="3"/>
      <c r="W20" s="5"/>
      <c r="X20" s="7"/>
      <c r="Y20" s="3"/>
      <c r="Z20" s="8" t="str">
        <f t="shared" si="3"/>
        <v/>
      </c>
      <c r="AA20" s="8" t="str">
        <f t="shared" si="4"/>
        <v/>
      </c>
      <c r="AB20" s="8" t="str">
        <f t="shared" si="5"/>
        <v/>
      </c>
      <c r="AC20" s="8" t="str">
        <f t="shared" si="6"/>
        <v/>
      </c>
      <c r="AD20" s="10" t="str">
        <f t="shared" si="7"/>
        <v/>
      </c>
      <c r="AE20" s="10" t="str">
        <f t="shared" si="8"/>
        <v/>
      </c>
      <c r="AF20" s="8"/>
      <c r="AG20" s="8" t="str">
        <f>IF(OR(A20="",P20=""),"",MAX(0,MIN(P20,MAX(0,(Configurações!$B$5-YEAR(J20)))*Z20 + IF(Configurações!$B$5&gt;YEAR(J20),Z20,AA20*MAX(0,13-MONTH(J20)) ))))</f>
        <v/>
      </c>
      <c r="AH20" s="8" t="str">
        <f t="shared" si="9"/>
        <v/>
      </c>
      <c r="AI20" s="10"/>
    </row>
    <row r="21" spans="1:35" x14ac:dyDescent="0.25">
      <c r="A21" s="22"/>
      <c r="B21" s="3"/>
      <c r="C21" s="3"/>
      <c r="D21" s="3"/>
      <c r="E21" s="3"/>
      <c r="F21" s="3"/>
      <c r="G21" s="3"/>
      <c r="H21" s="3"/>
      <c r="I21" s="5"/>
      <c r="J21" s="5"/>
      <c r="K21" s="3"/>
      <c r="L21" s="7"/>
      <c r="M21" s="7"/>
      <c r="N21" s="8" t="str">
        <f t="shared" si="0"/>
        <v/>
      </c>
      <c r="O21" s="7"/>
      <c r="P21" s="8" t="str">
        <f t="shared" si="1"/>
        <v/>
      </c>
      <c r="Q21" s="3"/>
      <c r="R21" s="9"/>
      <c r="S21" s="9"/>
      <c r="T21" s="10"/>
      <c r="U21" s="10" t="str">
        <f t="shared" si="2"/>
        <v/>
      </c>
      <c r="V21" s="3"/>
      <c r="W21" s="5"/>
      <c r="X21" s="7"/>
      <c r="Y21" s="3"/>
      <c r="Z21" s="8" t="str">
        <f t="shared" si="3"/>
        <v/>
      </c>
      <c r="AA21" s="8" t="str">
        <f t="shared" si="4"/>
        <v/>
      </c>
      <c r="AB21" s="8" t="str">
        <f t="shared" si="5"/>
        <v/>
      </c>
      <c r="AC21" s="8" t="str">
        <f t="shared" si="6"/>
        <v/>
      </c>
      <c r="AD21" s="10" t="str">
        <f t="shared" si="7"/>
        <v/>
      </c>
      <c r="AE21" s="10" t="str">
        <f t="shared" si="8"/>
        <v/>
      </c>
      <c r="AF21" s="8"/>
      <c r="AG21" s="8" t="str">
        <f>IF(OR(A21="",P21=""),"",MAX(0,MIN(P21,MAX(0,(Configurações!$B$5-YEAR(J21)))*Z21 + IF(Configurações!$B$5&gt;YEAR(J21),Z21,AA21*MAX(0,13-MONTH(J21)) ))))</f>
        <v/>
      </c>
      <c r="AH21" s="8" t="str">
        <f t="shared" si="9"/>
        <v/>
      </c>
      <c r="AI21" s="10"/>
    </row>
    <row r="22" spans="1:35" x14ac:dyDescent="0.25">
      <c r="A22" s="22"/>
      <c r="B22" s="3"/>
      <c r="C22" s="3"/>
      <c r="D22" s="3"/>
      <c r="E22" s="3"/>
      <c r="F22" s="3"/>
      <c r="G22" s="3"/>
      <c r="H22" s="3"/>
      <c r="I22" s="5"/>
      <c r="J22" s="5"/>
      <c r="K22" s="3"/>
      <c r="L22" s="7"/>
      <c r="M22" s="7"/>
      <c r="N22" s="8" t="str">
        <f t="shared" si="0"/>
        <v/>
      </c>
      <c r="O22" s="7"/>
      <c r="P22" s="8" t="str">
        <f t="shared" si="1"/>
        <v/>
      </c>
      <c r="Q22" s="3"/>
      <c r="R22" s="9"/>
      <c r="S22" s="9"/>
      <c r="T22" s="10"/>
      <c r="U22" s="10" t="str">
        <f t="shared" si="2"/>
        <v/>
      </c>
      <c r="V22" s="3"/>
      <c r="W22" s="5"/>
      <c r="X22" s="7"/>
      <c r="Y22" s="3"/>
      <c r="Z22" s="8" t="str">
        <f t="shared" si="3"/>
        <v/>
      </c>
      <c r="AA22" s="8" t="str">
        <f t="shared" si="4"/>
        <v/>
      </c>
      <c r="AB22" s="8" t="str">
        <f t="shared" si="5"/>
        <v/>
      </c>
      <c r="AC22" s="8" t="str">
        <f t="shared" si="6"/>
        <v/>
      </c>
      <c r="AD22" s="10" t="str">
        <f t="shared" si="7"/>
        <v/>
      </c>
      <c r="AE22" s="10" t="str">
        <f t="shared" si="8"/>
        <v/>
      </c>
      <c r="AF22" s="8"/>
      <c r="AG22" s="8" t="str">
        <f>IF(OR(A22="",P22=""),"",MAX(0,MIN(P22,MAX(0,(Configurações!$B$5-YEAR(J22)))*Z22 + IF(Configurações!$B$5&gt;YEAR(J22),Z22,AA22*MAX(0,13-MONTH(J22)) ))))</f>
        <v/>
      </c>
      <c r="AH22" s="8" t="str">
        <f t="shared" si="9"/>
        <v/>
      </c>
      <c r="AI22" s="10"/>
    </row>
    <row r="23" spans="1:35" x14ac:dyDescent="0.25">
      <c r="A23" s="22"/>
      <c r="B23" s="3"/>
      <c r="C23" s="3"/>
      <c r="D23" s="3"/>
      <c r="E23" s="3"/>
      <c r="F23" s="3"/>
      <c r="G23" s="3"/>
      <c r="H23" s="3"/>
      <c r="I23" s="5"/>
      <c r="J23" s="5"/>
      <c r="K23" s="3"/>
      <c r="L23" s="7"/>
      <c r="M23" s="7"/>
      <c r="N23" s="8" t="str">
        <f t="shared" si="0"/>
        <v/>
      </c>
      <c r="O23" s="7"/>
      <c r="P23" s="8" t="str">
        <f t="shared" si="1"/>
        <v/>
      </c>
      <c r="Q23" s="3"/>
      <c r="R23" s="9"/>
      <c r="S23" s="9"/>
      <c r="T23" s="10"/>
      <c r="U23" s="10" t="str">
        <f t="shared" si="2"/>
        <v/>
      </c>
      <c r="V23" s="3"/>
      <c r="W23" s="5"/>
      <c r="X23" s="7"/>
      <c r="Y23" s="3"/>
      <c r="Z23" s="8" t="str">
        <f t="shared" si="3"/>
        <v/>
      </c>
      <c r="AA23" s="8" t="str">
        <f t="shared" si="4"/>
        <v/>
      </c>
      <c r="AB23" s="8" t="str">
        <f t="shared" si="5"/>
        <v/>
      </c>
      <c r="AC23" s="8" t="str">
        <f t="shared" si="6"/>
        <v/>
      </c>
      <c r="AD23" s="10" t="str">
        <f t="shared" si="7"/>
        <v/>
      </c>
      <c r="AE23" s="10" t="str">
        <f t="shared" si="8"/>
        <v/>
      </c>
      <c r="AF23" s="8"/>
      <c r="AG23" s="8" t="str">
        <f>IF(OR(A23="",P23=""),"",MAX(0,MIN(P23,MAX(0,(Configurações!$B$5-YEAR(J23)))*Z23 + IF(Configurações!$B$5&gt;YEAR(J23),Z23,AA23*MAX(0,13-MONTH(J23)) ))))</f>
        <v/>
      </c>
      <c r="AH23" s="8" t="str">
        <f t="shared" si="9"/>
        <v/>
      </c>
      <c r="AI23" s="10"/>
    </row>
    <row r="24" spans="1:35" x14ac:dyDescent="0.25">
      <c r="A24" s="22"/>
      <c r="B24" s="3"/>
      <c r="C24" s="3"/>
      <c r="D24" s="3"/>
      <c r="E24" s="3"/>
      <c r="F24" s="3"/>
      <c r="G24" s="3"/>
      <c r="H24" s="3"/>
      <c r="I24" s="5"/>
      <c r="J24" s="5"/>
      <c r="K24" s="3"/>
      <c r="L24" s="7"/>
      <c r="M24" s="7"/>
      <c r="N24" s="8" t="str">
        <f t="shared" si="0"/>
        <v/>
      </c>
      <c r="O24" s="7"/>
      <c r="P24" s="8" t="str">
        <f t="shared" si="1"/>
        <v/>
      </c>
      <c r="Q24" s="3"/>
      <c r="R24" s="9"/>
      <c r="S24" s="9"/>
      <c r="T24" s="10"/>
      <c r="U24" s="10" t="str">
        <f t="shared" si="2"/>
        <v/>
      </c>
      <c r="V24" s="3"/>
      <c r="W24" s="5"/>
      <c r="X24" s="7"/>
      <c r="Y24" s="3"/>
      <c r="Z24" s="8" t="str">
        <f t="shared" si="3"/>
        <v/>
      </c>
      <c r="AA24" s="8" t="str">
        <f t="shared" si="4"/>
        <v/>
      </c>
      <c r="AB24" s="8" t="str">
        <f t="shared" si="5"/>
        <v/>
      </c>
      <c r="AC24" s="8" t="str">
        <f t="shared" si="6"/>
        <v/>
      </c>
      <c r="AD24" s="10" t="str">
        <f t="shared" si="7"/>
        <v/>
      </c>
      <c r="AE24" s="10" t="str">
        <f t="shared" si="8"/>
        <v/>
      </c>
      <c r="AF24" s="8"/>
      <c r="AG24" s="8" t="str">
        <f>IF(OR(A24="",P24=""),"",MAX(0,MIN(P24,MAX(0,(Configurações!$B$5-YEAR(J24)))*Z24 + IF(Configurações!$B$5&gt;YEAR(J24),Z24,AA24*MAX(0,13-MONTH(J24)) ))))</f>
        <v/>
      </c>
      <c r="AH24" s="8" t="str">
        <f t="shared" si="9"/>
        <v/>
      </c>
      <c r="AI24" s="10"/>
    </row>
    <row r="25" spans="1:35" x14ac:dyDescent="0.25">
      <c r="A25" s="22"/>
      <c r="B25" s="3"/>
      <c r="C25" s="3"/>
      <c r="D25" s="3"/>
      <c r="E25" s="3"/>
      <c r="F25" s="3"/>
      <c r="G25" s="3"/>
      <c r="H25" s="3"/>
      <c r="I25" s="5"/>
      <c r="J25" s="5"/>
      <c r="K25" s="3"/>
      <c r="L25" s="7"/>
      <c r="M25" s="7"/>
      <c r="N25" s="8" t="str">
        <f t="shared" si="0"/>
        <v/>
      </c>
      <c r="O25" s="7"/>
      <c r="P25" s="8" t="str">
        <f t="shared" si="1"/>
        <v/>
      </c>
      <c r="Q25" s="3"/>
      <c r="R25" s="9"/>
      <c r="S25" s="9"/>
      <c r="T25" s="10"/>
      <c r="U25" s="10" t="str">
        <f t="shared" si="2"/>
        <v/>
      </c>
      <c r="V25" s="3"/>
      <c r="W25" s="5"/>
      <c r="X25" s="7"/>
      <c r="Y25" s="3"/>
      <c r="Z25" s="8" t="str">
        <f t="shared" si="3"/>
        <v/>
      </c>
      <c r="AA25" s="8" t="str">
        <f t="shared" si="4"/>
        <v/>
      </c>
      <c r="AB25" s="8" t="str">
        <f t="shared" si="5"/>
        <v/>
      </c>
      <c r="AC25" s="8" t="str">
        <f t="shared" si="6"/>
        <v/>
      </c>
      <c r="AD25" s="10" t="str">
        <f t="shared" si="7"/>
        <v/>
      </c>
      <c r="AE25" s="10" t="str">
        <f t="shared" si="8"/>
        <v/>
      </c>
      <c r="AF25" s="8"/>
      <c r="AG25" s="8" t="str">
        <f>IF(OR(A25="",P25=""),"",MAX(0,MIN(P25,MAX(0,(Configurações!$B$5-YEAR(J25)))*Z25 + IF(Configurações!$B$5&gt;YEAR(J25),Z25,AA25*MAX(0,13-MONTH(J25)) ))))</f>
        <v/>
      </c>
      <c r="AH25" s="8" t="str">
        <f t="shared" si="9"/>
        <v/>
      </c>
      <c r="AI25" s="10"/>
    </row>
    <row r="26" spans="1:35" x14ac:dyDescent="0.25">
      <c r="A26" s="22"/>
      <c r="B26" s="3"/>
      <c r="C26" s="3"/>
      <c r="D26" s="3"/>
      <c r="E26" s="3"/>
      <c r="F26" s="3"/>
      <c r="G26" s="3"/>
      <c r="H26" s="3"/>
      <c r="I26" s="5"/>
      <c r="J26" s="5"/>
      <c r="K26" s="3"/>
      <c r="L26" s="7"/>
      <c r="M26" s="7"/>
      <c r="N26" s="8" t="str">
        <f t="shared" si="0"/>
        <v/>
      </c>
      <c r="O26" s="7"/>
      <c r="P26" s="8" t="str">
        <f t="shared" si="1"/>
        <v/>
      </c>
      <c r="Q26" s="3"/>
      <c r="R26" s="9"/>
      <c r="S26" s="9"/>
      <c r="T26" s="10"/>
      <c r="U26" s="10" t="str">
        <f t="shared" si="2"/>
        <v/>
      </c>
      <c r="V26" s="3"/>
      <c r="W26" s="5"/>
      <c r="X26" s="7"/>
      <c r="Y26" s="3"/>
      <c r="Z26" s="8" t="str">
        <f t="shared" si="3"/>
        <v/>
      </c>
      <c r="AA26" s="8" t="str">
        <f t="shared" si="4"/>
        <v/>
      </c>
      <c r="AB26" s="8" t="str">
        <f t="shared" si="5"/>
        <v/>
      </c>
      <c r="AC26" s="8" t="str">
        <f t="shared" si="6"/>
        <v/>
      </c>
      <c r="AD26" s="10" t="str">
        <f t="shared" si="7"/>
        <v/>
      </c>
      <c r="AE26" s="10" t="str">
        <f t="shared" si="8"/>
        <v/>
      </c>
      <c r="AF26" s="8"/>
      <c r="AG26" s="8" t="str">
        <f>IF(OR(A26="",P26=""),"",MAX(0,MIN(P26,MAX(0,(Configurações!$B$5-YEAR(J26)))*Z26 + IF(Configurações!$B$5&gt;YEAR(J26),Z26,AA26*MAX(0,13-MONTH(J26)) ))))</f>
        <v/>
      </c>
      <c r="AH26" s="8" t="str">
        <f t="shared" si="9"/>
        <v/>
      </c>
      <c r="AI26" s="10"/>
    </row>
    <row r="27" spans="1:35" x14ac:dyDescent="0.25">
      <c r="A27" s="22"/>
      <c r="B27" s="3"/>
      <c r="C27" s="3"/>
      <c r="D27" s="3"/>
      <c r="E27" s="3"/>
      <c r="F27" s="3"/>
      <c r="G27" s="3"/>
      <c r="H27" s="3"/>
      <c r="I27" s="5"/>
      <c r="J27" s="5"/>
      <c r="K27" s="3"/>
      <c r="L27" s="7"/>
      <c r="M27" s="7"/>
      <c r="N27" s="8" t="str">
        <f t="shared" si="0"/>
        <v/>
      </c>
      <c r="O27" s="7"/>
      <c r="P27" s="8" t="str">
        <f t="shared" si="1"/>
        <v/>
      </c>
      <c r="Q27" s="3"/>
      <c r="R27" s="9"/>
      <c r="S27" s="9"/>
      <c r="T27" s="10"/>
      <c r="U27" s="10" t="str">
        <f t="shared" si="2"/>
        <v/>
      </c>
      <c r="V27" s="3"/>
      <c r="W27" s="5"/>
      <c r="X27" s="7"/>
      <c r="Y27" s="3"/>
      <c r="Z27" s="8" t="str">
        <f t="shared" si="3"/>
        <v/>
      </c>
      <c r="AA27" s="8" t="str">
        <f t="shared" si="4"/>
        <v/>
      </c>
      <c r="AB27" s="8" t="str">
        <f t="shared" si="5"/>
        <v/>
      </c>
      <c r="AC27" s="8" t="str">
        <f t="shared" si="6"/>
        <v/>
      </c>
      <c r="AD27" s="10" t="str">
        <f t="shared" si="7"/>
        <v/>
      </c>
      <c r="AE27" s="10" t="str">
        <f t="shared" si="8"/>
        <v/>
      </c>
      <c r="AF27" s="8"/>
      <c r="AG27" s="8" t="str">
        <f>IF(OR(A27="",P27=""),"",MAX(0,MIN(P27,MAX(0,(Configurações!$B$5-YEAR(J27)))*Z27 + IF(Configurações!$B$5&gt;YEAR(J27),Z27,AA27*MAX(0,13-MONTH(J27)) ))))</f>
        <v/>
      </c>
      <c r="AH27" s="8" t="str">
        <f t="shared" si="9"/>
        <v/>
      </c>
      <c r="AI27" s="10"/>
    </row>
    <row r="28" spans="1:35" x14ac:dyDescent="0.25">
      <c r="A28" s="22"/>
      <c r="B28" s="3"/>
      <c r="C28" s="3"/>
      <c r="D28" s="3"/>
      <c r="E28" s="3"/>
      <c r="F28" s="3"/>
      <c r="G28" s="3"/>
      <c r="H28" s="3"/>
      <c r="I28" s="5"/>
      <c r="J28" s="5"/>
      <c r="K28" s="3"/>
      <c r="L28" s="7"/>
      <c r="M28" s="7"/>
      <c r="N28" s="8" t="str">
        <f t="shared" si="0"/>
        <v/>
      </c>
      <c r="O28" s="7"/>
      <c r="P28" s="8" t="str">
        <f t="shared" si="1"/>
        <v/>
      </c>
      <c r="Q28" s="3"/>
      <c r="R28" s="9"/>
      <c r="S28" s="9"/>
      <c r="T28" s="10"/>
      <c r="U28" s="10" t="str">
        <f t="shared" si="2"/>
        <v/>
      </c>
      <c r="V28" s="3"/>
      <c r="W28" s="5"/>
      <c r="X28" s="7"/>
      <c r="Y28" s="3"/>
      <c r="Z28" s="8" t="str">
        <f t="shared" si="3"/>
        <v/>
      </c>
      <c r="AA28" s="8" t="str">
        <f t="shared" si="4"/>
        <v/>
      </c>
      <c r="AB28" s="8" t="str">
        <f t="shared" si="5"/>
        <v/>
      </c>
      <c r="AC28" s="8" t="str">
        <f t="shared" si="6"/>
        <v/>
      </c>
      <c r="AD28" s="10" t="str">
        <f t="shared" si="7"/>
        <v/>
      </c>
      <c r="AE28" s="10" t="str">
        <f t="shared" si="8"/>
        <v/>
      </c>
      <c r="AF28" s="8"/>
      <c r="AG28" s="8" t="str">
        <f>IF(OR(A28="",P28=""),"",MAX(0,MIN(P28,MAX(0,(Configurações!$B$5-YEAR(J28)))*Z28 + IF(Configurações!$B$5&gt;YEAR(J28),Z28,AA28*MAX(0,13-MONTH(J28)) ))))</f>
        <v/>
      </c>
      <c r="AH28" s="8" t="str">
        <f t="shared" si="9"/>
        <v/>
      </c>
      <c r="AI28" s="10"/>
    </row>
    <row r="29" spans="1:35" x14ac:dyDescent="0.25">
      <c r="A29" s="22"/>
      <c r="B29" s="3"/>
      <c r="C29" s="3"/>
      <c r="D29" s="3"/>
      <c r="E29" s="3"/>
      <c r="F29" s="3"/>
      <c r="G29" s="3"/>
      <c r="H29" s="3"/>
      <c r="I29" s="5"/>
      <c r="J29" s="5"/>
      <c r="K29" s="3"/>
      <c r="L29" s="7"/>
      <c r="M29" s="7"/>
      <c r="N29" s="8" t="str">
        <f t="shared" si="0"/>
        <v/>
      </c>
      <c r="O29" s="7"/>
      <c r="P29" s="8" t="str">
        <f t="shared" si="1"/>
        <v/>
      </c>
      <c r="Q29" s="3"/>
      <c r="R29" s="9"/>
      <c r="S29" s="9"/>
      <c r="T29" s="10"/>
      <c r="U29" s="10" t="str">
        <f t="shared" si="2"/>
        <v/>
      </c>
      <c r="V29" s="3"/>
      <c r="W29" s="5"/>
      <c r="X29" s="7"/>
      <c r="Y29" s="3"/>
      <c r="Z29" s="8" t="str">
        <f t="shared" si="3"/>
        <v/>
      </c>
      <c r="AA29" s="8" t="str">
        <f t="shared" si="4"/>
        <v/>
      </c>
      <c r="AB29" s="8" t="str">
        <f t="shared" si="5"/>
        <v/>
      </c>
      <c r="AC29" s="8" t="str">
        <f t="shared" si="6"/>
        <v/>
      </c>
      <c r="AD29" s="10" t="str">
        <f t="shared" si="7"/>
        <v/>
      </c>
      <c r="AE29" s="10" t="str">
        <f t="shared" si="8"/>
        <v/>
      </c>
      <c r="AF29" s="8"/>
      <c r="AG29" s="8" t="str">
        <f>IF(OR(A29="",P29=""),"",MAX(0,MIN(P29,MAX(0,(Configurações!$B$5-YEAR(J29)))*Z29 + IF(Configurações!$B$5&gt;YEAR(J29),Z29,AA29*MAX(0,13-MONTH(J29)) ))))</f>
        <v/>
      </c>
      <c r="AH29" s="8" t="str">
        <f t="shared" si="9"/>
        <v/>
      </c>
      <c r="AI29" s="10"/>
    </row>
    <row r="30" spans="1:35" x14ac:dyDescent="0.25">
      <c r="A30" s="22"/>
      <c r="B30" s="3"/>
      <c r="C30" s="3"/>
      <c r="D30" s="3"/>
      <c r="E30" s="3"/>
      <c r="F30" s="3"/>
      <c r="G30" s="3"/>
      <c r="H30" s="3"/>
      <c r="I30" s="5"/>
      <c r="J30" s="5"/>
      <c r="K30" s="3"/>
      <c r="L30" s="7"/>
      <c r="M30" s="7"/>
      <c r="N30" s="8" t="str">
        <f t="shared" si="0"/>
        <v/>
      </c>
      <c r="O30" s="7"/>
      <c r="P30" s="8" t="str">
        <f t="shared" si="1"/>
        <v/>
      </c>
      <c r="Q30" s="3"/>
      <c r="R30" s="9"/>
      <c r="S30" s="9"/>
      <c r="T30" s="10"/>
      <c r="U30" s="10" t="str">
        <f t="shared" si="2"/>
        <v/>
      </c>
      <c r="V30" s="3"/>
      <c r="W30" s="5"/>
      <c r="X30" s="7"/>
      <c r="Y30" s="3"/>
      <c r="Z30" s="8" t="str">
        <f t="shared" si="3"/>
        <v/>
      </c>
      <c r="AA30" s="8" t="str">
        <f t="shared" si="4"/>
        <v/>
      </c>
      <c r="AB30" s="8" t="str">
        <f t="shared" si="5"/>
        <v/>
      </c>
      <c r="AC30" s="8" t="str">
        <f t="shared" si="6"/>
        <v/>
      </c>
      <c r="AD30" s="10" t="str">
        <f t="shared" si="7"/>
        <v/>
      </c>
      <c r="AE30" s="10" t="str">
        <f t="shared" si="8"/>
        <v/>
      </c>
      <c r="AF30" s="8"/>
      <c r="AG30" s="8" t="str">
        <f>IF(OR(A30="",P30=""),"",MAX(0,MIN(P30,MAX(0,(Configurações!$B$5-YEAR(J30)))*Z30 + IF(Configurações!$B$5&gt;YEAR(J30),Z30,AA30*MAX(0,13-MONTH(J30)) ))))</f>
        <v/>
      </c>
      <c r="AH30" s="8" t="str">
        <f t="shared" si="9"/>
        <v/>
      </c>
      <c r="AI30" s="10"/>
    </row>
    <row r="31" spans="1:35" x14ac:dyDescent="0.25">
      <c r="A31" s="22"/>
      <c r="B31" s="3"/>
      <c r="C31" s="3"/>
      <c r="D31" s="3"/>
      <c r="E31" s="3"/>
      <c r="F31" s="3"/>
      <c r="G31" s="3"/>
      <c r="H31" s="3"/>
      <c r="I31" s="5"/>
      <c r="J31" s="5"/>
      <c r="K31" s="3"/>
      <c r="L31" s="7"/>
      <c r="M31" s="7"/>
      <c r="N31" s="8" t="str">
        <f t="shared" si="0"/>
        <v/>
      </c>
      <c r="O31" s="7"/>
      <c r="P31" s="8" t="str">
        <f t="shared" si="1"/>
        <v/>
      </c>
      <c r="Q31" s="3"/>
      <c r="R31" s="9"/>
      <c r="S31" s="9"/>
      <c r="T31" s="10"/>
      <c r="U31" s="10" t="str">
        <f t="shared" si="2"/>
        <v/>
      </c>
      <c r="V31" s="3"/>
      <c r="W31" s="5"/>
      <c r="X31" s="7"/>
      <c r="Y31" s="3"/>
      <c r="Z31" s="8" t="str">
        <f t="shared" si="3"/>
        <v/>
      </c>
      <c r="AA31" s="8" t="str">
        <f t="shared" si="4"/>
        <v/>
      </c>
      <c r="AB31" s="8" t="str">
        <f t="shared" si="5"/>
        <v/>
      </c>
      <c r="AC31" s="8" t="str">
        <f t="shared" si="6"/>
        <v/>
      </c>
      <c r="AD31" s="10" t="str">
        <f t="shared" si="7"/>
        <v/>
      </c>
      <c r="AE31" s="10" t="str">
        <f t="shared" si="8"/>
        <v/>
      </c>
      <c r="AF31" s="8"/>
      <c r="AG31" s="8" t="str">
        <f>IF(OR(A31="",P31=""),"",MAX(0,MIN(P31,MAX(0,(Configurações!$B$5-YEAR(J31)))*Z31 + IF(Configurações!$B$5&gt;YEAR(J31),Z31,AA31*MAX(0,13-MONTH(J31)) ))))</f>
        <v/>
      </c>
      <c r="AH31" s="8" t="str">
        <f t="shared" si="9"/>
        <v/>
      </c>
      <c r="AI31" s="10"/>
    </row>
    <row r="32" spans="1:35" x14ac:dyDescent="0.25">
      <c r="A32" s="22"/>
      <c r="B32" s="3"/>
      <c r="C32" s="3"/>
      <c r="D32" s="3"/>
      <c r="E32" s="3"/>
      <c r="F32" s="3"/>
      <c r="G32" s="3"/>
      <c r="H32" s="3"/>
      <c r="I32" s="5"/>
      <c r="J32" s="5"/>
      <c r="K32" s="3"/>
      <c r="L32" s="7"/>
      <c r="M32" s="7"/>
      <c r="N32" s="8" t="str">
        <f t="shared" si="0"/>
        <v/>
      </c>
      <c r="O32" s="7"/>
      <c r="P32" s="8" t="str">
        <f t="shared" si="1"/>
        <v/>
      </c>
      <c r="Q32" s="3"/>
      <c r="R32" s="9"/>
      <c r="S32" s="9"/>
      <c r="T32" s="10"/>
      <c r="U32" s="10" t="str">
        <f t="shared" si="2"/>
        <v/>
      </c>
      <c r="V32" s="3"/>
      <c r="W32" s="5"/>
      <c r="X32" s="7"/>
      <c r="Y32" s="3"/>
      <c r="Z32" s="8" t="str">
        <f t="shared" si="3"/>
        <v/>
      </c>
      <c r="AA32" s="8" t="str">
        <f t="shared" si="4"/>
        <v/>
      </c>
      <c r="AB32" s="8" t="str">
        <f t="shared" si="5"/>
        <v/>
      </c>
      <c r="AC32" s="8" t="str">
        <f t="shared" si="6"/>
        <v/>
      </c>
      <c r="AD32" s="10" t="str">
        <f t="shared" si="7"/>
        <v/>
      </c>
      <c r="AE32" s="10" t="str">
        <f t="shared" si="8"/>
        <v/>
      </c>
      <c r="AF32" s="8"/>
      <c r="AG32" s="8" t="str">
        <f>IF(OR(A32="",P32=""),"",MAX(0,MIN(P32,MAX(0,(Configurações!$B$5-YEAR(J32)))*Z32 + IF(Configurações!$B$5&gt;YEAR(J32),Z32,AA32*MAX(0,13-MONTH(J32)) ))))</f>
        <v/>
      </c>
      <c r="AH32" s="8" t="str">
        <f t="shared" si="9"/>
        <v/>
      </c>
      <c r="AI32" s="10"/>
    </row>
    <row r="33" spans="1:35" x14ac:dyDescent="0.25">
      <c r="A33" s="22"/>
      <c r="B33" s="3"/>
      <c r="C33" s="3"/>
      <c r="D33" s="3"/>
      <c r="E33" s="3"/>
      <c r="F33" s="3"/>
      <c r="G33" s="3"/>
      <c r="H33" s="3"/>
      <c r="I33" s="5"/>
      <c r="J33" s="5"/>
      <c r="K33" s="3"/>
      <c r="L33" s="7"/>
      <c r="M33" s="7"/>
      <c r="N33" s="8" t="str">
        <f t="shared" si="0"/>
        <v/>
      </c>
      <c r="O33" s="7"/>
      <c r="P33" s="8" t="str">
        <f t="shared" si="1"/>
        <v/>
      </c>
      <c r="Q33" s="3"/>
      <c r="R33" s="9"/>
      <c r="S33" s="9"/>
      <c r="T33" s="10"/>
      <c r="U33" s="10" t="str">
        <f t="shared" si="2"/>
        <v/>
      </c>
      <c r="V33" s="3"/>
      <c r="W33" s="5"/>
      <c r="X33" s="7"/>
      <c r="Y33" s="3"/>
      <c r="Z33" s="8" t="str">
        <f t="shared" si="3"/>
        <v/>
      </c>
      <c r="AA33" s="8" t="str">
        <f t="shared" si="4"/>
        <v/>
      </c>
      <c r="AB33" s="8" t="str">
        <f t="shared" si="5"/>
        <v/>
      </c>
      <c r="AC33" s="8" t="str">
        <f t="shared" si="6"/>
        <v/>
      </c>
      <c r="AD33" s="10" t="str">
        <f t="shared" si="7"/>
        <v/>
      </c>
      <c r="AE33" s="10" t="str">
        <f t="shared" si="8"/>
        <v/>
      </c>
      <c r="AF33" s="8"/>
      <c r="AG33" s="8" t="str">
        <f>IF(OR(A33="",P33=""),"",MAX(0,MIN(P33,MAX(0,(Configurações!$B$5-YEAR(J33)))*Z33 + IF(Configurações!$B$5&gt;YEAR(J33),Z33,AA33*MAX(0,13-MONTH(J33)) ))))</f>
        <v/>
      </c>
      <c r="AH33" s="8" t="str">
        <f t="shared" si="9"/>
        <v/>
      </c>
      <c r="AI33" s="10"/>
    </row>
    <row r="34" spans="1:35" x14ac:dyDescent="0.25">
      <c r="A34" s="22"/>
      <c r="B34" s="3"/>
      <c r="C34" s="3"/>
      <c r="D34" s="3"/>
      <c r="E34" s="3"/>
      <c r="F34" s="3"/>
      <c r="G34" s="3"/>
      <c r="H34" s="3"/>
      <c r="I34" s="5"/>
      <c r="J34" s="5"/>
      <c r="K34" s="3"/>
      <c r="L34" s="7"/>
      <c r="M34" s="7"/>
      <c r="N34" s="8" t="str">
        <f t="shared" si="0"/>
        <v/>
      </c>
      <c r="O34" s="7"/>
      <c r="P34" s="8" t="str">
        <f t="shared" si="1"/>
        <v/>
      </c>
      <c r="Q34" s="3"/>
      <c r="R34" s="9"/>
      <c r="S34" s="9"/>
      <c r="T34" s="10"/>
      <c r="U34" s="10" t="str">
        <f t="shared" si="2"/>
        <v/>
      </c>
      <c r="V34" s="3"/>
      <c r="W34" s="5"/>
      <c r="X34" s="7"/>
      <c r="Y34" s="3"/>
      <c r="Z34" s="8" t="str">
        <f t="shared" si="3"/>
        <v/>
      </c>
      <c r="AA34" s="8" t="str">
        <f t="shared" si="4"/>
        <v/>
      </c>
      <c r="AB34" s="8" t="str">
        <f t="shared" si="5"/>
        <v/>
      </c>
      <c r="AC34" s="8" t="str">
        <f t="shared" si="6"/>
        <v/>
      </c>
      <c r="AD34" s="10" t="str">
        <f t="shared" si="7"/>
        <v/>
      </c>
      <c r="AE34" s="10" t="str">
        <f t="shared" si="8"/>
        <v/>
      </c>
      <c r="AF34" s="8"/>
      <c r="AG34" s="8" t="str">
        <f>IF(OR(A34="",P34=""),"",MAX(0,MIN(P34,MAX(0,(Configurações!$B$5-YEAR(J34)))*Z34 + IF(Configurações!$B$5&gt;YEAR(J34),Z34,AA34*MAX(0,13-MONTH(J34)) ))))</f>
        <v/>
      </c>
      <c r="AH34" s="8" t="str">
        <f t="shared" si="9"/>
        <v/>
      </c>
      <c r="AI34" s="10"/>
    </row>
    <row r="35" spans="1:35" x14ac:dyDescent="0.25">
      <c r="A35" s="22"/>
      <c r="B35" s="3"/>
      <c r="C35" s="3"/>
      <c r="D35" s="3"/>
      <c r="E35" s="3"/>
      <c r="F35" s="3"/>
      <c r="G35" s="3"/>
      <c r="H35" s="3"/>
      <c r="I35" s="5"/>
      <c r="J35" s="5"/>
      <c r="K35" s="3"/>
      <c r="L35" s="7"/>
      <c r="M35" s="7"/>
      <c r="N35" s="8" t="str">
        <f t="shared" si="0"/>
        <v/>
      </c>
      <c r="O35" s="7"/>
      <c r="P35" s="8" t="str">
        <f t="shared" si="1"/>
        <v/>
      </c>
      <c r="Q35" s="3"/>
      <c r="R35" s="9"/>
      <c r="S35" s="9"/>
      <c r="T35" s="10"/>
      <c r="U35" s="10" t="str">
        <f t="shared" si="2"/>
        <v/>
      </c>
      <c r="V35" s="3"/>
      <c r="W35" s="5"/>
      <c r="X35" s="7"/>
      <c r="Y35" s="3"/>
      <c r="Z35" s="8" t="str">
        <f t="shared" si="3"/>
        <v/>
      </c>
      <c r="AA35" s="8" t="str">
        <f t="shared" si="4"/>
        <v/>
      </c>
      <c r="AB35" s="8" t="str">
        <f t="shared" si="5"/>
        <v/>
      </c>
      <c r="AC35" s="8" t="str">
        <f t="shared" si="6"/>
        <v/>
      </c>
      <c r="AD35" s="10" t="str">
        <f t="shared" si="7"/>
        <v/>
      </c>
      <c r="AE35" s="10" t="str">
        <f t="shared" si="8"/>
        <v/>
      </c>
      <c r="AF35" s="8"/>
      <c r="AG35" s="8" t="str">
        <f>IF(OR(A35="",P35=""),"",MAX(0,MIN(P35,MAX(0,(Configurações!$B$5-YEAR(J35)))*Z35 + IF(Configurações!$B$5&gt;YEAR(J35),Z35,AA35*MAX(0,13-MONTH(J35)) ))))</f>
        <v/>
      </c>
      <c r="AH35" s="8" t="str">
        <f t="shared" si="9"/>
        <v/>
      </c>
      <c r="AI35" s="10"/>
    </row>
    <row r="36" spans="1:35" x14ac:dyDescent="0.25">
      <c r="A36" s="22"/>
      <c r="B36" s="3"/>
      <c r="C36" s="3"/>
      <c r="D36" s="3"/>
      <c r="E36" s="3"/>
      <c r="F36" s="3"/>
      <c r="G36" s="3"/>
      <c r="H36" s="3"/>
      <c r="I36" s="5"/>
      <c r="J36" s="5"/>
      <c r="K36" s="3"/>
      <c r="L36" s="7"/>
      <c r="M36" s="7"/>
      <c r="N36" s="8" t="str">
        <f t="shared" si="0"/>
        <v/>
      </c>
      <c r="O36" s="7"/>
      <c r="P36" s="8" t="str">
        <f t="shared" si="1"/>
        <v/>
      </c>
      <c r="Q36" s="3"/>
      <c r="R36" s="9"/>
      <c r="S36" s="9"/>
      <c r="T36" s="10"/>
      <c r="U36" s="10" t="str">
        <f t="shared" si="2"/>
        <v/>
      </c>
      <c r="V36" s="3"/>
      <c r="W36" s="5"/>
      <c r="X36" s="7"/>
      <c r="Y36" s="3"/>
      <c r="Z36" s="8" t="str">
        <f t="shared" si="3"/>
        <v/>
      </c>
      <c r="AA36" s="8" t="str">
        <f t="shared" si="4"/>
        <v/>
      </c>
      <c r="AB36" s="8" t="str">
        <f t="shared" si="5"/>
        <v/>
      </c>
      <c r="AC36" s="8" t="str">
        <f t="shared" si="6"/>
        <v/>
      </c>
      <c r="AD36" s="10" t="str">
        <f t="shared" si="7"/>
        <v/>
      </c>
      <c r="AE36" s="10" t="str">
        <f t="shared" si="8"/>
        <v/>
      </c>
      <c r="AF36" s="8"/>
      <c r="AG36" s="8" t="str">
        <f>IF(OR(A36="",P36=""),"",MAX(0,MIN(P36,MAX(0,(Configurações!$B$5-YEAR(J36)))*Z36 + IF(Configurações!$B$5&gt;YEAR(J36),Z36,AA36*MAX(0,13-MONTH(J36)) ))))</f>
        <v/>
      </c>
      <c r="AH36" s="8" t="str">
        <f t="shared" si="9"/>
        <v/>
      </c>
      <c r="AI36" s="10"/>
    </row>
    <row r="37" spans="1:35" x14ac:dyDescent="0.25">
      <c r="A37" s="22"/>
      <c r="B37" s="3"/>
      <c r="C37" s="3"/>
      <c r="D37" s="3"/>
      <c r="E37" s="3"/>
      <c r="F37" s="3"/>
      <c r="G37" s="3"/>
      <c r="H37" s="3"/>
      <c r="I37" s="5"/>
      <c r="J37" s="5"/>
      <c r="K37" s="3"/>
      <c r="L37" s="7"/>
      <c r="M37" s="7"/>
      <c r="N37" s="8" t="str">
        <f t="shared" si="0"/>
        <v/>
      </c>
      <c r="O37" s="7"/>
      <c r="P37" s="8" t="str">
        <f t="shared" si="1"/>
        <v/>
      </c>
      <c r="Q37" s="3"/>
      <c r="R37" s="9"/>
      <c r="S37" s="9"/>
      <c r="T37" s="10"/>
      <c r="U37" s="10" t="str">
        <f t="shared" si="2"/>
        <v/>
      </c>
      <c r="V37" s="3"/>
      <c r="W37" s="5"/>
      <c r="X37" s="7"/>
      <c r="Y37" s="3"/>
      <c r="Z37" s="8" t="str">
        <f t="shared" si="3"/>
        <v/>
      </c>
      <c r="AA37" s="8" t="str">
        <f t="shared" si="4"/>
        <v/>
      </c>
      <c r="AB37" s="8" t="str">
        <f t="shared" si="5"/>
        <v/>
      </c>
      <c r="AC37" s="8" t="str">
        <f t="shared" si="6"/>
        <v/>
      </c>
      <c r="AD37" s="10" t="str">
        <f t="shared" si="7"/>
        <v/>
      </c>
      <c r="AE37" s="10" t="str">
        <f t="shared" si="8"/>
        <v/>
      </c>
      <c r="AF37" s="8"/>
      <c r="AG37" s="8" t="str">
        <f>IF(OR(A37="",P37=""),"",MAX(0,MIN(P37,MAX(0,(Configurações!$B$5-YEAR(J37)))*Z37 + IF(Configurações!$B$5&gt;YEAR(J37),Z37,AA37*MAX(0,13-MONTH(J37)) ))))</f>
        <v/>
      </c>
      <c r="AH37" s="8" t="str">
        <f t="shared" si="9"/>
        <v/>
      </c>
      <c r="AI37" s="10"/>
    </row>
    <row r="38" spans="1:35" x14ac:dyDescent="0.25">
      <c r="A38" s="22"/>
      <c r="B38" s="3"/>
      <c r="C38" s="3"/>
      <c r="D38" s="3"/>
      <c r="E38" s="3"/>
      <c r="F38" s="3"/>
      <c r="G38" s="3"/>
      <c r="H38" s="3"/>
      <c r="I38" s="5"/>
      <c r="J38" s="5"/>
      <c r="K38" s="3"/>
      <c r="L38" s="7"/>
      <c r="M38" s="7"/>
      <c r="N38" s="8" t="str">
        <f t="shared" si="0"/>
        <v/>
      </c>
      <c r="O38" s="7"/>
      <c r="P38" s="8" t="str">
        <f t="shared" si="1"/>
        <v/>
      </c>
      <c r="Q38" s="3"/>
      <c r="R38" s="9"/>
      <c r="S38" s="9"/>
      <c r="T38" s="10"/>
      <c r="U38" s="10" t="str">
        <f t="shared" si="2"/>
        <v/>
      </c>
      <c r="V38" s="3"/>
      <c r="W38" s="5"/>
      <c r="X38" s="7"/>
      <c r="Y38" s="3"/>
      <c r="Z38" s="8" t="str">
        <f t="shared" si="3"/>
        <v/>
      </c>
      <c r="AA38" s="8" t="str">
        <f t="shared" si="4"/>
        <v/>
      </c>
      <c r="AB38" s="8" t="str">
        <f t="shared" si="5"/>
        <v/>
      </c>
      <c r="AC38" s="8" t="str">
        <f t="shared" si="6"/>
        <v/>
      </c>
      <c r="AD38" s="10" t="str">
        <f t="shared" si="7"/>
        <v/>
      </c>
      <c r="AE38" s="10" t="str">
        <f t="shared" si="8"/>
        <v/>
      </c>
      <c r="AF38" s="8"/>
      <c r="AG38" s="8" t="str">
        <f>IF(OR(A38="",P38=""),"",MAX(0,MIN(P38,MAX(0,(Configurações!$B$5-YEAR(J38)))*Z38 + IF(Configurações!$B$5&gt;YEAR(J38),Z38,AA38*MAX(0,13-MONTH(J38)) ))))</f>
        <v/>
      </c>
      <c r="AH38" s="8" t="str">
        <f t="shared" si="9"/>
        <v/>
      </c>
      <c r="AI38" s="10"/>
    </row>
    <row r="39" spans="1:35" x14ac:dyDescent="0.25">
      <c r="A39" s="22"/>
      <c r="B39" s="3"/>
      <c r="C39" s="3"/>
      <c r="D39" s="3"/>
      <c r="E39" s="3"/>
      <c r="F39" s="3"/>
      <c r="G39" s="3"/>
      <c r="H39" s="3"/>
      <c r="I39" s="5"/>
      <c r="J39" s="5"/>
      <c r="K39" s="3"/>
      <c r="L39" s="7"/>
      <c r="M39" s="7"/>
      <c r="N39" s="8" t="str">
        <f t="shared" si="0"/>
        <v/>
      </c>
      <c r="O39" s="7"/>
      <c r="P39" s="8" t="str">
        <f t="shared" si="1"/>
        <v/>
      </c>
      <c r="Q39" s="3"/>
      <c r="R39" s="9"/>
      <c r="S39" s="9"/>
      <c r="T39" s="10"/>
      <c r="U39" s="10" t="str">
        <f t="shared" si="2"/>
        <v/>
      </c>
      <c r="V39" s="3"/>
      <c r="W39" s="5"/>
      <c r="X39" s="7"/>
      <c r="Y39" s="3"/>
      <c r="Z39" s="8" t="str">
        <f t="shared" si="3"/>
        <v/>
      </c>
      <c r="AA39" s="8" t="str">
        <f t="shared" si="4"/>
        <v/>
      </c>
      <c r="AB39" s="8" t="str">
        <f t="shared" si="5"/>
        <v/>
      </c>
      <c r="AC39" s="8" t="str">
        <f t="shared" si="6"/>
        <v/>
      </c>
      <c r="AD39" s="10" t="str">
        <f t="shared" si="7"/>
        <v/>
      </c>
      <c r="AE39" s="10" t="str">
        <f t="shared" si="8"/>
        <v/>
      </c>
      <c r="AF39" s="8"/>
      <c r="AG39" s="8" t="str">
        <f>IF(OR(A39="",P39=""),"",MAX(0,MIN(P39,MAX(0,(Configurações!$B$5-YEAR(J39)))*Z39 + IF(Configurações!$B$5&gt;YEAR(J39),Z39,AA39*MAX(0,13-MONTH(J39)) ))))</f>
        <v/>
      </c>
      <c r="AH39" s="8" t="str">
        <f t="shared" si="9"/>
        <v/>
      </c>
      <c r="AI39" s="10"/>
    </row>
    <row r="40" spans="1:35" x14ac:dyDescent="0.25">
      <c r="A40" s="22"/>
      <c r="B40" s="3"/>
      <c r="C40" s="3"/>
      <c r="D40" s="3"/>
      <c r="E40" s="3"/>
      <c r="F40" s="3"/>
      <c r="G40" s="3"/>
      <c r="H40" s="3"/>
      <c r="I40" s="5"/>
      <c r="J40" s="5"/>
      <c r="K40" s="3"/>
      <c r="L40" s="7"/>
      <c r="M40" s="7"/>
      <c r="N40" s="8" t="str">
        <f t="shared" si="0"/>
        <v/>
      </c>
      <c r="O40" s="7"/>
      <c r="P40" s="8" t="str">
        <f t="shared" si="1"/>
        <v/>
      </c>
      <c r="Q40" s="3"/>
      <c r="R40" s="9"/>
      <c r="S40" s="9"/>
      <c r="T40" s="10"/>
      <c r="U40" s="10" t="str">
        <f t="shared" si="2"/>
        <v/>
      </c>
      <c r="V40" s="3"/>
      <c r="W40" s="5"/>
      <c r="X40" s="7"/>
      <c r="Y40" s="3"/>
      <c r="Z40" s="8" t="str">
        <f t="shared" si="3"/>
        <v/>
      </c>
      <c r="AA40" s="8" t="str">
        <f t="shared" si="4"/>
        <v/>
      </c>
      <c r="AB40" s="8" t="str">
        <f t="shared" si="5"/>
        <v/>
      </c>
      <c r="AC40" s="8" t="str">
        <f t="shared" si="6"/>
        <v/>
      </c>
      <c r="AD40" s="10" t="str">
        <f t="shared" si="7"/>
        <v/>
      </c>
      <c r="AE40" s="10" t="str">
        <f t="shared" si="8"/>
        <v/>
      </c>
      <c r="AF40" s="8"/>
      <c r="AG40" s="8" t="str">
        <f>IF(OR(A40="",P40=""),"",MAX(0,MIN(P40,MAX(0,(Configurações!$B$5-YEAR(J40)))*Z40 + IF(Configurações!$B$5&gt;YEAR(J40),Z40,AA40*MAX(0,13-MONTH(J40)) ))))</f>
        <v/>
      </c>
      <c r="AH40" s="8" t="str">
        <f t="shared" si="9"/>
        <v/>
      </c>
      <c r="AI40" s="10"/>
    </row>
    <row r="41" spans="1:35" x14ac:dyDescent="0.25">
      <c r="A41" s="22"/>
      <c r="B41" s="3"/>
      <c r="C41" s="3"/>
      <c r="D41" s="3"/>
      <c r="E41" s="3"/>
      <c r="F41" s="3"/>
      <c r="G41" s="3"/>
      <c r="H41" s="3"/>
      <c r="I41" s="5"/>
      <c r="J41" s="5"/>
      <c r="K41" s="3"/>
      <c r="L41" s="7"/>
      <c r="M41" s="7"/>
      <c r="N41" s="8" t="str">
        <f t="shared" si="0"/>
        <v/>
      </c>
      <c r="O41" s="7"/>
      <c r="P41" s="8" t="str">
        <f t="shared" si="1"/>
        <v/>
      </c>
      <c r="Q41" s="3"/>
      <c r="R41" s="9"/>
      <c r="S41" s="9"/>
      <c r="T41" s="10"/>
      <c r="U41" s="10" t="str">
        <f t="shared" si="2"/>
        <v/>
      </c>
      <c r="V41" s="3"/>
      <c r="W41" s="5"/>
      <c r="X41" s="7"/>
      <c r="Y41" s="3"/>
      <c r="Z41" s="8" t="str">
        <f t="shared" si="3"/>
        <v/>
      </c>
      <c r="AA41" s="8" t="str">
        <f t="shared" si="4"/>
        <v/>
      </c>
      <c r="AB41" s="8" t="str">
        <f t="shared" si="5"/>
        <v/>
      </c>
      <c r="AC41" s="8" t="str">
        <f t="shared" si="6"/>
        <v/>
      </c>
      <c r="AD41" s="10" t="str">
        <f t="shared" si="7"/>
        <v/>
      </c>
      <c r="AE41" s="10" t="str">
        <f t="shared" si="8"/>
        <v/>
      </c>
      <c r="AF41" s="8"/>
      <c r="AG41" s="8" t="str">
        <f>IF(OR(A41="",P41=""),"",MAX(0,MIN(P41,MAX(0,(Configurações!$B$5-YEAR(J41)))*Z41 + IF(Configurações!$B$5&gt;YEAR(J41),Z41,AA41*MAX(0,13-MONTH(J41)) ))))</f>
        <v/>
      </c>
      <c r="AH41" s="8" t="str">
        <f t="shared" si="9"/>
        <v/>
      </c>
      <c r="AI41" s="10"/>
    </row>
    <row r="42" spans="1:35" x14ac:dyDescent="0.25">
      <c r="A42" s="22"/>
      <c r="B42" s="3"/>
      <c r="C42" s="3"/>
      <c r="D42" s="3"/>
      <c r="E42" s="3"/>
      <c r="F42" s="3"/>
      <c r="G42" s="3"/>
      <c r="H42" s="3"/>
      <c r="I42" s="5"/>
      <c r="J42" s="5"/>
      <c r="K42" s="3"/>
      <c r="L42" s="7"/>
      <c r="M42" s="7"/>
      <c r="N42" s="8" t="str">
        <f t="shared" si="0"/>
        <v/>
      </c>
      <c r="O42" s="7"/>
      <c r="P42" s="8" t="str">
        <f t="shared" si="1"/>
        <v/>
      </c>
      <c r="Q42" s="3"/>
      <c r="R42" s="9"/>
      <c r="S42" s="9"/>
      <c r="T42" s="10"/>
      <c r="U42" s="10" t="str">
        <f t="shared" si="2"/>
        <v/>
      </c>
      <c r="V42" s="3"/>
      <c r="W42" s="5"/>
      <c r="X42" s="7"/>
      <c r="Y42" s="3"/>
      <c r="Z42" s="8" t="str">
        <f t="shared" si="3"/>
        <v/>
      </c>
      <c r="AA42" s="8" t="str">
        <f t="shared" si="4"/>
        <v/>
      </c>
      <c r="AB42" s="8" t="str">
        <f t="shared" si="5"/>
        <v/>
      </c>
      <c r="AC42" s="8" t="str">
        <f t="shared" si="6"/>
        <v/>
      </c>
      <c r="AD42" s="10" t="str">
        <f t="shared" si="7"/>
        <v/>
      </c>
      <c r="AE42" s="10" t="str">
        <f t="shared" si="8"/>
        <v/>
      </c>
      <c r="AF42" s="8"/>
      <c r="AG42" s="8" t="str">
        <f>IF(OR(A42="",P42=""),"",MAX(0,MIN(P42,MAX(0,(Configurações!$B$5-YEAR(J42)))*Z42 + IF(Configurações!$B$5&gt;YEAR(J42),Z42,AA42*MAX(0,13-MONTH(J42)) ))))</f>
        <v/>
      </c>
      <c r="AH42" s="8" t="str">
        <f t="shared" si="9"/>
        <v/>
      </c>
      <c r="AI42" s="10"/>
    </row>
    <row r="43" spans="1:35" x14ac:dyDescent="0.25">
      <c r="A43" s="22"/>
      <c r="B43" s="3"/>
      <c r="C43" s="3"/>
      <c r="D43" s="3"/>
      <c r="E43" s="3"/>
      <c r="F43" s="3"/>
      <c r="G43" s="3"/>
      <c r="H43" s="3"/>
      <c r="I43" s="5"/>
      <c r="J43" s="5"/>
      <c r="K43" s="3"/>
      <c r="L43" s="7"/>
      <c r="M43" s="7"/>
      <c r="N43" s="8" t="str">
        <f t="shared" si="0"/>
        <v/>
      </c>
      <c r="O43" s="7"/>
      <c r="P43" s="8" t="str">
        <f t="shared" si="1"/>
        <v/>
      </c>
      <c r="Q43" s="3"/>
      <c r="R43" s="9"/>
      <c r="S43" s="9"/>
      <c r="T43" s="10"/>
      <c r="U43" s="10" t="str">
        <f t="shared" si="2"/>
        <v/>
      </c>
      <c r="V43" s="3"/>
      <c r="W43" s="5"/>
      <c r="X43" s="7"/>
      <c r="Y43" s="3"/>
      <c r="Z43" s="8" t="str">
        <f t="shared" si="3"/>
        <v/>
      </c>
      <c r="AA43" s="8" t="str">
        <f t="shared" si="4"/>
        <v/>
      </c>
      <c r="AB43" s="8" t="str">
        <f t="shared" si="5"/>
        <v/>
      </c>
      <c r="AC43" s="8" t="str">
        <f t="shared" si="6"/>
        <v/>
      </c>
      <c r="AD43" s="10" t="str">
        <f t="shared" si="7"/>
        <v/>
      </c>
      <c r="AE43" s="10" t="str">
        <f t="shared" si="8"/>
        <v/>
      </c>
      <c r="AF43" s="8"/>
      <c r="AG43" s="8" t="str">
        <f>IF(OR(A43="",P43=""),"",MAX(0,MIN(P43,MAX(0,(Configurações!$B$5-YEAR(J43)))*Z43 + IF(Configurações!$B$5&gt;YEAR(J43),Z43,AA43*MAX(0,13-MONTH(J43)) ))))</f>
        <v/>
      </c>
      <c r="AH43" s="8" t="str">
        <f t="shared" si="9"/>
        <v/>
      </c>
      <c r="AI43" s="10"/>
    </row>
    <row r="44" spans="1:35" x14ac:dyDescent="0.25">
      <c r="A44" s="22"/>
      <c r="B44" s="3"/>
      <c r="C44" s="3"/>
      <c r="D44" s="3"/>
      <c r="E44" s="3"/>
      <c r="F44" s="3"/>
      <c r="G44" s="3"/>
      <c r="H44" s="3"/>
      <c r="I44" s="5"/>
      <c r="J44" s="5"/>
      <c r="K44" s="3"/>
      <c r="L44" s="7"/>
      <c r="M44" s="7"/>
      <c r="N44" s="8" t="str">
        <f t="shared" si="0"/>
        <v/>
      </c>
      <c r="O44" s="7"/>
      <c r="P44" s="8" t="str">
        <f t="shared" si="1"/>
        <v/>
      </c>
      <c r="Q44" s="3"/>
      <c r="R44" s="9"/>
      <c r="S44" s="9"/>
      <c r="T44" s="10"/>
      <c r="U44" s="10" t="str">
        <f t="shared" si="2"/>
        <v/>
      </c>
      <c r="V44" s="3"/>
      <c r="W44" s="5"/>
      <c r="X44" s="7"/>
      <c r="Y44" s="3"/>
      <c r="Z44" s="8" t="str">
        <f t="shared" si="3"/>
        <v/>
      </c>
      <c r="AA44" s="8" t="str">
        <f t="shared" si="4"/>
        <v/>
      </c>
      <c r="AB44" s="8" t="str">
        <f t="shared" si="5"/>
        <v/>
      </c>
      <c r="AC44" s="8" t="str">
        <f t="shared" si="6"/>
        <v/>
      </c>
      <c r="AD44" s="10" t="str">
        <f t="shared" si="7"/>
        <v/>
      </c>
      <c r="AE44" s="10" t="str">
        <f t="shared" si="8"/>
        <v/>
      </c>
      <c r="AF44" s="8"/>
      <c r="AG44" s="8" t="str">
        <f>IF(OR(A44="",P44=""),"",MAX(0,MIN(P44,MAX(0,(Configurações!$B$5-YEAR(J44)))*Z44 + IF(Configurações!$B$5&gt;YEAR(J44),Z44,AA44*MAX(0,13-MONTH(J44)) ))))</f>
        <v/>
      </c>
      <c r="AH44" s="8" t="str">
        <f t="shared" si="9"/>
        <v/>
      </c>
      <c r="AI44" s="10"/>
    </row>
    <row r="45" spans="1:35" x14ac:dyDescent="0.25">
      <c r="A45" s="22"/>
      <c r="B45" s="3"/>
      <c r="C45" s="3"/>
      <c r="D45" s="3"/>
      <c r="E45" s="3"/>
      <c r="F45" s="3"/>
      <c r="G45" s="3"/>
      <c r="H45" s="3"/>
      <c r="I45" s="5"/>
      <c r="J45" s="5"/>
      <c r="K45" s="3"/>
      <c r="L45" s="7"/>
      <c r="M45" s="7"/>
      <c r="N45" s="8" t="str">
        <f t="shared" si="0"/>
        <v/>
      </c>
      <c r="O45" s="7"/>
      <c r="P45" s="8" t="str">
        <f t="shared" si="1"/>
        <v/>
      </c>
      <c r="Q45" s="3"/>
      <c r="R45" s="9"/>
      <c r="S45" s="9"/>
      <c r="T45" s="10"/>
      <c r="U45" s="10" t="str">
        <f t="shared" si="2"/>
        <v/>
      </c>
      <c r="V45" s="3"/>
      <c r="W45" s="5"/>
      <c r="X45" s="7"/>
      <c r="Y45" s="3"/>
      <c r="Z45" s="8" t="str">
        <f t="shared" si="3"/>
        <v/>
      </c>
      <c r="AA45" s="8" t="str">
        <f t="shared" si="4"/>
        <v/>
      </c>
      <c r="AB45" s="8" t="str">
        <f t="shared" si="5"/>
        <v/>
      </c>
      <c r="AC45" s="8" t="str">
        <f t="shared" si="6"/>
        <v/>
      </c>
      <c r="AD45" s="10" t="str">
        <f t="shared" si="7"/>
        <v/>
      </c>
      <c r="AE45" s="10" t="str">
        <f t="shared" si="8"/>
        <v/>
      </c>
      <c r="AF45" s="8"/>
      <c r="AG45" s="8" t="str">
        <f>IF(OR(A45="",P45=""),"",MAX(0,MIN(P45,MAX(0,(Configurações!$B$5-YEAR(J45)))*Z45 + IF(Configurações!$B$5&gt;YEAR(J45),Z45,AA45*MAX(0,13-MONTH(J45)) ))))</f>
        <v/>
      </c>
      <c r="AH45" s="8" t="str">
        <f t="shared" si="9"/>
        <v/>
      </c>
      <c r="AI45" s="10"/>
    </row>
    <row r="46" spans="1:35" x14ac:dyDescent="0.25">
      <c r="A46" s="22"/>
      <c r="B46" s="3"/>
      <c r="C46" s="3"/>
      <c r="D46" s="3"/>
      <c r="E46" s="3"/>
      <c r="F46" s="3"/>
      <c r="G46" s="3"/>
      <c r="H46" s="3"/>
      <c r="I46" s="5"/>
      <c r="J46" s="5"/>
      <c r="K46" s="3"/>
      <c r="L46" s="7"/>
      <c r="M46" s="7"/>
      <c r="N46" s="8" t="str">
        <f t="shared" si="0"/>
        <v/>
      </c>
      <c r="O46" s="7"/>
      <c r="P46" s="8" t="str">
        <f t="shared" si="1"/>
        <v/>
      </c>
      <c r="Q46" s="3"/>
      <c r="R46" s="9"/>
      <c r="S46" s="9"/>
      <c r="T46" s="10"/>
      <c r="U46" s="10" t="str">
        <f t="shared" si="2"/>
        <v/>
      </c>
      <c r="V46" s="3"/>
      <c r="W46" s="5"/>
      <c r="X46" s="7"/>
      <c r="Y46" s="3"/>
      <c r="Z46" s="8" t="str">
        <f t="shared" si="3"/>
        <v/>
      </c>
      <c r="AA46" s="8" t="str">
        <f t="shared" si="4"/>
        <v/>
      </c>
      <c r="AB46" s="8" t="str">
        <f t="shared" si="5"/>
        <v/>
      </c>
      <c r="AC46" s="8" t="str">
        <f t="shared" si="6"/>
        <v/>
      </c>
      <c r="AD46" s="10" t="str">
        <f t="shared" si="7"/>
        <v/>
      </c>
      <c r="AE46" s="10" t="str">
        <f t="shared" si="8"/>
        <v/>
      </c>
      <c r="AF46" s="8"/>
      <c r="AG46" s="8" t="str">
        <f>IF(OR(A46="",P46=""),"",MAX(0,MIN(P46,MAX(0,(Configurações!$B$5-YEAR(J46)))*Z46 + IF(Configurações!$B$5&gt;YEAR(J46),Z46,AA46*MAX(0,13-MONTH(J46)) ))))</f>
        <v/>
      </c>
      <c r="AH46" s="8" t="str">
        <f t="shared" si="9"/>
        <v/>
      </c>
      <c r="AI46" s="10"/>
    </row>
    <row r="47" spans="1:35" x14ac:dyDescent="0.25">
      <c r="A47" s="22"/>
      <c r="B47" s="3"/>
      <c r="C47" s="3"/>
      <c r="D47" s="3"/>
      <c r="E47" s="3"/>
      <c r="F47" s="3"/>
      <c r="G47" s="3"/>
      <c r="H47" s="3"/>
      <c r="I47" s="5"/>
      <c r="J47" s="5"/>
      <c r="K47" s="3"/>
      <c r="L47" s="7"/>
      <c r="M47" s="7"/>
      <c r="N47" s="8" t="str">
        <f t="shared" si="0"/>
        <v/>
      </c>
      <c r="O47" s="7"/>
      <c r="P47" s="8" t="str">
        <f t="shared" si="1"/>
        <v/>
      </c>
      <c r="Q47" s="3"/>
      <c r="R47" s="9"/>
      <c r="S47" s="9"/>
      <c r="T47" s="10"/>
      <c r="U47" s="10" t="str">
        <f t="shared" si="2"/>
        <v/>
      </c>
      <c r="V47" s="3"/>
      <c r="W47" s="5"/>
      <c r="X47" s="7"/>
      <c r="Y47" s="3"/>
      <c r="Z47" s="8" t="str">
        <f t="shared" si="3"/>
        <v/>
      </c>
      <c r="AA47" s="8" t="str">
        <f t="shared" si="4"/>
        <v/>
      </c>
      <c r="AB47" s="8" t="str">
        <f t="shared" si="5"/>
        <v/>
      </c>
      <c r="AC47" s="8" t="str">
        <f t="shared" si="6"/>
        <v/>
      </c>
      <c r="AD47" s="10" t="str">
        <f t="shared" si="7"/>
        <v/>
      </c>
      <c r="AE47" s="10" t="str">
        <f t="shared" si="8"/>
        <v/>
      </c>
      <c r="AF47" s="8"/>
      <c r="AG47" s="8" t="str">
        <f>IF(OR(A47="",P47=""),"",MAX(0,MIN(P47,MAX(0,(Configurações!$B$5-YEAR(J47)))*Z47 + IF(Configurações!$B$5&gt;YEAR(J47),Z47,AA47*MAX(0,13-MONTH(J47)) ))))</f>
        <v/>
      </c>
      <c r="AH47" s="8" t="str">
        <f t="shared" si="9"/>
        <v/>
      </c>
      <c r="AI47" s="10"/>
    </row>
    <row r="48" spans="1:35" x14ac:dyDescent="0.25">
      <c r="A48" s="22"/>
      <c r="B48" s="3"/>
      <c r="C48" s="3"/>
      <c r="D48" s="3"/>
      <c r="E48" s="3"/>
      <c r="F48" s="3"/>
      <c r="G48" s="3"/>
      <c r="H48" s="3"/>
      <c r="I48" s="5"/>
      <c r="J48" s="5"/>
      <c r="K48" s="3"/>
      <c r="L48" s="7"/>
      <c r="M48" s="7"/>
      <c r="N48" s="8" t="str">
        <f t="shared" si="0"/>
        <v/>
      </c>
      <c r="O48" s="7"/>
      <c r="P48" s="8" t="str">
        <f t="shared" si="1"/>
        <v/>
      </c>
      <c r="Q48" s="3"/>
      <c r="R48" s="9"/>
      <c r="S48" s="9"/>
      <c r="T48" s="10"/>
      <c r="U48" s="10" t="str">
        <f t="shared" si="2"/>
        <v/>
      </c>
      <c r="V48" s="3"/>
      <c r="W48" s="5"/>
      <c r="X48" s="7"/>
      <c r="Y48" s="3"/>
      <c r="Z48" s="8" t="str">
        <f t="shared" si="3"/>
        <v/>
      </c>
      <c r="AA48" s="8" t="str">
        <f t="shared" si="4"/>
        <v/>
      </c>
      <c r="AB48" s="8" t="str">
        <f t="shared" si="5"/>
        <v/>
      </c>
      <c r="AC48" s="8" t="str">
        <f t="shared" si="6"/>
        <v/>
      </c>
      <c r="AD48" s="10" t="str">
        <f t="shared" si="7"/>
        <v/>
      </c>
      <c r="AE48" s="10" t="str">
        <f t="shared" si="8"/>
        <v/>
      </c>
      <c r="AF48" s="8"/>
      <c r="AG48" s="8" t="str">
        <f>IF(OR(A48="",P48=""),"",MAX(0,MIN(P48,MAX(0,(Configurações!$B$5-YEAR(J48)))*Z48 + IF(Configurações!$B$5&gt;YEAR(J48),Z48,AA48*MAX(0,13-MONTH(J48)) ))))</f>
        <v/>
      </c>
      <c r="AH48" s="8" t="str">
        <f t="shared" si="9"/>
        <v/>
      </c>
      <c r="AI48" s="10"/>
    </row>
    <row r="49" spans="1:35" x14ac:dyDescent="0.25">
      <c r="A49" s="22"/>
      <c r="B49" s="3"/>
      <c r="C49" s="3"/>
      <c r="D49" s="3"/>
      <c r="E49" s="3"/>
      <c r="F49" s="3"/>
      <c r="G49" s="3"/>
      <c r="H49" s="3"/>
      <c r="I49" s="5"/>
      <c r="J49" s="5"/>
      <c r="K49" s="3"/>
      <c r="L49" s="7"/>
      <c r="M49" s="7"/>
      <c r="N49" s="8" t="str">
        <f t="shared" si="0"/>
        <v/>
      </c>
      <c r="O49" s="7"/>
      <c r="P49" s="8" t="str">
        <f t="shared" si="1"/>
        <v/>
      </c>
      <c r="Q49" s="3"/>
      <c r="R49" s="9"/>
      <c r="S49" s="9"/>
      <c r="T49" s="10"/>
      <c r="U49" s="10" t="str">
        <f t="shared" si="2"/>
        <v/>
      </c>
      <c r="V49" s="3"/>
      <c r="W49" s="5"/>
      <c r="X49" s="7"/>
      <c r="Y49" s="3"/>
      <c r="Z49" s="8" t="str">
        <f t="shared" si="3"/>
        <v/>
      </c>
      <c r="AA49" s="8" t="str">
        <f t="shared" si="4"/>
        <v/>
      </c>
      <c r="AB49" s="8" t="str">
        <f t="shared" si="5"/>
        <v/>
      </c>
      <c r="AC49" s="8" t="str">
        <f t="shared" si="6"/>
        <v/>
      </c>
      <c r="AD49" s="10" t="str">
        <f t="shared" si="7"/>
        <v/>
      </c>
      <c r="AE49" s="10" t="str">
        <f t="shared" si="8"/>
        <v/>
      </c>
      <c r="AF49" s="8"/>
      <c r="AG49" s="8" t="str">
        <f>IF(OR(A49="",P49=""),"",MAX(0,MIN(P49,MAX(0,(Configurações!$B$5-YEAR(J49)))*Z49 + IF(Configurações!$B$5&gt;YEAR(J49),Z49,AA49*MAX(0,13-MONTH(J49)) ))))</f>
        <v/>
      </c>
      <c r="AH49" s="8" t="str">
        <f t="shared" si="9"/>
        <v/>
      </c>
      <c r="AI49" s="10"/>
    </row>
    <row r="50" spans="1:35" x14ac:dyDescent="0.25">
      <c r="A50" s="22"/>
      <c r="B50" s="3"/>
      <c r="C50" s="3"/>
      <c r="D50" s="3"/>
      <c r="E50" s="3"/>
      <c r="F50" s="3"/>
      <c r="G50" s="3"/>
      <c r="H50" s="3"/>
      <c r="I50" s="5"/>
      <c r="J50" s="5"/>
      <c r="K50" s="3"/>
      <c r="L50" s="7"/>
      <c r="M50" s="7"/>
      <c r="N50" s="8" t="str">
        <f t="shared" si="0"/>
        <v/>
      </c>
      <c r="O50" s="7"/>
      <c r="P50" s="8" t="str">
        <f t="shared" si="1"/>
        <v/>
      </c>
      <c r="Q50" s="3"/>
      <c r="R50" s="9"/>
      <c r="S50" s="9"/>
      <c r="T50" s="10"/>
      <c r="U50" s="10" t="str">
        <f t="shared" si="2"/>
        <v/>
      </c>
      <c r="V50" s="3"/>
      <c r="W50" s="5"/>
      <c r="X50" s="7"/>
      <c r="Y50" s="3"/>
      <c r="Z50" s="8" t="str">
        <f t="shared" si="3"/>
        <v/>
      </c>
      <c r="AA50" s="8" t="str">
        <f t="shared" si="4"/>
        <v/>
      </c>
      <c r="AB50" s="8" t="str">
        <f t="shared" si="5"/>
        <v/>
      </c>
      <c r="AC50" s="8" t="str">
        <f t="shared" si="6"/>
        <v/>
      </c>
      <c r="AD50" s="10" t="str">
        <f t="shared" si="7"/>
        <v/>
      </c>
      <c r="AE50" s="10" t="str">
        <f t="shared" si="8"/>
        <v/>
      </c>
      <c r="AF50" s="8"/>
      <c r="AG50" s="8" t="str">
        <f>IF(OR(A50="",P50=""),"",MAX(0,MIN(P50,MAX(0,(Configurações!$B$5-YEAR(J50)))*Z50 + IF(Configurações!$B$5&gt;YEAR(J50),Z50,AA50*MAX(0,13-MONTH(J50)) ))))</f>
        <v/>
      </c>
      <c r="AH50" s="8" t="str">
        <f t="shared" si="9"/>
        <v/>
      </c>
      <c r="AI50" s="10"/>
    </row>
    <row r="51" spans="1:35" x14ac:dyDescent="0.25">
      <c r="A51" s="22"/>
      <c r="B51" s="3"/>
      <c r="C51" s="3"/>
      <c r="D51" s="3"/>
      <c r="E51" s="3"/>
      <c r="F51" s="3"/>
      <c r="G51" s="3"/>
      <c r="H51" s="3"/>
      <c r="I51" s="5"/>
      <c r="J51" s="5"/>
      <c r="K51" s="3"/>
      <c r="L51" s="7"/>
      <c r="M51" s="7"/>
      <c r="N51" s="8" t="str">
        <f t="shared" si="0"/>
        <v/>
      </c>
      <c r="O51" s="7"/>
      <c r="P51" s="8" t="str">
        <f t="shared" si="1"/>
        <v/>
      </c>
      <c r="Q51" s="3"/>
      <c r="R51" s="9"/>
      <c r="S51" s="9"/>
      <c r="T51" s="10"/>
      <c r="U51" s="10" t="str">
        <f t="shared" si="2"/>
        <v/>
      </c>
      <c r="V51" s="3"/>
      <c r="W51" s="5"/>
      <c r="X51" s="7"/>
      <c r="Y51" s="3"/>
      <c r="Z51" s="8" t="str">
        <f t="shared" si="3"/>
        <v/>
      </c>
      <c r="AA51" s="8" t="str">
        <f t="shared" si="4"/>
        <v/>
      </c>
      <c r="AB51" s="8" t="str">
        <f t="shared" si="5"/>
        <v/>
      </c>
      <c r="AC51" s="8" t="str">
        <f t="shared" si="6"/>
        <v/>
      </c>
      <c r="AD51" s="10" t="str">
        <f t="shared" si="7"/>
        <v/>
      </c>
      <c r="AE51" s="10" t="str">
        <f t="shared" si="8"/>
        <v/>
      </c>
      <c r="AF51" s="8"/>
      <c r="AG51" s="8" t="str">
        <f>IF(OR(A51="",P51=""),"",MAX(0,MIN(P51,MAX(0,(Configurações!$B$5-YEAR(J51)))*Z51 + IF(Configurações!$B$5&gt;YEAR(J51),Z51,AA51*MAX(0,13-MONTH(J51)) ))))</f>
        <v/>
      </c>
      <c r="AH51" s="8" t="str">
        <f t="shared" si="9"/>
        <v/>
      </c>
      <c r="AI51" s="10"/>
    </row>
    <row r="52" spans="1:35" x14ac:dyDescent="0.25">
      <c r="A52" s="22"/>
      <c r="B52" s="3"/>
      <c r="C52" s="3"/>
      <c r="D52" s="3"/>
      <c r="E52" s="3"/>
      <c r="F52" s="3"/>
      <c r="G52" s="3"/>
      <c r="H52" s="3"/>
      <c r="I52" s="5"/>
      <c r="J52" s="5"/>
      <c r="K52" s="3"/>
      <c r="L52" s="7"/>
      <c r="M52" s="7"/>
      <c r="N52" s="8" t="str">
        <f t="shared" si="0"/>
        <v/>
      </c>
      <c r="O52" s="7"/>
      <c r="P52" s="8" t="str">
        <f t="shared" si="1"/>
        <v/>
      </c>
      <c r="Q52" s="3"/>
      <c r="R52" s="9"/>
      <c r="S52" s="9"/>
      <c r="T52" s="10"/>
      <c r="U52" s="10" t="str">
        <f t="shared" si="2"/>
        <v/>
      </c>
      <c r="V52" s="3"/>
      <c r="W52" s="5"/>
      <c r="X52" s="7"/>
      <c r="Y52" s="3"/>
      <c r="Z52" s="8" t="str">
        <f t="shared" si="3"/>
        <v/>
      </c>
      <c r="AA52" s="8" t="str">
        <f t="shared" si="4"/>
        <v/>
      </c>
      <c r="AB52" s="8" t="str">
        <f t="shared" si="5"/>
        <v/>
      </c>
      <c r="AC52" s="8" t="str">
        <f t="shared" si="6"/>
        <v/>
      </c>
      <c r="AD52" s="10" t="str">
        <f t="shared" si="7"/>
        <v/>
      </c>
      <c r="AE52" s="10" t="str">
        <f t="shared" si="8"/>
        <v/>
      </c>
      <c r="AF52" s="8"/>
      <c r="AG52" s="8" t="str">
        <f>IF(OR(A52="",P52=""),"",MAX(0,MIN(P52,MAX(0,(Configurações!$B$5-YEAR(J52)))*Z52 + IF(Configurações!$B$5&gt;YEAR(J52),Z52,AA52*MAX(0,13-MONTH(J52)) ))))</f>
        <v/>
      </c>
      <c r="AH52" s="8" t="str">
        <f t="shared" si="9"/>
        <v/>
      </c>
      <c r="AI52" s="10"/>
    </row>
    <row r="53" spans="1:35" x14ac:dyDescent="0.25">
      <c r="A53" s="22"/>
      <c r="B53" s="3"/>
      <c r="C53" s="3"/>
      <c r="D53" s="3"/>
      <c r="E53" s="3"/>
      <c r="F53" s="3"/>
      <c r="G53" s="3"/>
      <c r="H53" s="3"/>
      <c r="I53" s="5"/>
      <c r="J53" s="5"/>
      <c r="K53" s="3"/>
      <c r="L53" s="7"/>
      <c r="M53" s="7"/>
      <c r="N53" s="8" t="str">
        <f t="shared" si="0"/>
        <v/>
      </c>
      <c r="O53" s="7"/>
      <c r="P53" s="8" t="str">
        <f t="shared" si="1"/>
        <v/>
      </c>
      <c r="Q53" s="3"/>
      <c r="R53" s="9"/>
      <c r="S53" s="9"/>
      <c r="T53" s="10"/>
      <c r="U53" s="10" t="str">
        <f t="shared" si="2"/>
        <v/>
      </c>
      <c r="V53" s="3"/>
      <c r="W53" s="5"/>
      <c r="X53" s="7"/>
      <c r="Y53" s="3"/>
      <c r="Z53" s="8" t="str">
        <f t="shared" si="3"/>
        <v/>
      </c>
      <c r="AA53" s="8" t="str">
        <f t="shared" si="4"/>
        <v/>
      </c>
      <c r="AB53" s="8" t="str">
        <f t="shared" si="5"/>
        <v/>
      </c>
      <c r="AC53" s="8" t="str">
        <f t="shared" si="6"/>
        <v/>
      </c>
      <c r="AD53" s="10" t="str">
        <f t="shared" si="7"/>
        <v/>
      </c>
      <c r="AE53" s="10" t="str">
        <f t="shared" si="8"/>
        <v/>
      </c>
      <c r="AF53" s="8"/>
      <c r="AG53" s="8" t="str">
        <f>IF(OR(A53="",P53=""),"",MAX(0,MIN(P53,MAX(0,(Configurações!$B$5-YEAR(J53)))*Z53 + IF(Configurações!$B$5&gt;YEAR(J53),Z53,AA53*MAX(0,13-MONTH(J53)) ))))</f>
        <v/>
      </c>
      <c r="AH53" s="8" t="str">
        <f t="shared" si="9"/>
        <v/>
      </c>
      <c r="AI53" s="10"/>
    </row>
    <row r="54" spans="1:35" x14ac:dyDescent="0.25">
      <c r="A54" s="22"/>
      <c r="B54" s="3"/>
      <c r="C54" s="3"/>
      <c r="D54" s="3"/>
      <c r="E54" s="3"/>
      <c r="F54" s="3"/>
      <c r="G54" s="3"/>
      <c r="H54" s="3"/>
      <c r="I54" s="5"/>
      <c r="J54" s="5"/>
      <c r="K54" s="3"/>
      <c r="L54" s="7"/>
      <c r="M54" s="7"/>
      <c r="N54" s="8" t="str">
        <f t="shared" si="0"/>
        <v/>
      </c>
      <c r="O54" s="7"/>
      <c r="P54" s="8" t="str">
        <f t="shared" si="1"/>
        <v/>
      </c>
      <c r="Q54" s="3"/>
      <c r="R54" s="9"/>
      <c r="S54" s="9"/>
      <c r="T54" s="10"/>
      <c r="U54" s="10" t="str">
        <f t="shared" si="2"/>
        <v/>
      </c>
      <c r="V54" s="3"/>
      <c r="W54" s="5"/>
      <c r="X54" s="7"/>
      <c r="Y54" s="3"/>
      <c r="Z54" s="8" t="str">
        <f t="shared" si="3"/>
        <v/>
      </c>
      <c r="AA54" s="8" t="str">
        <f t="shared" si="4"/>
        <v/>
      </c>
      <c r="AB54" s="8" t="str">
        <f t="shared" si="5"/>
        <v/>
      </c>
      <c r="AC54" s="8" t="str">
        <f t="shared" si="6"/>
        <v/>
      </c>
      <c r="AD54" s="10" t="str">
        <f t="shared" si="7"/>
        <v/>
      </c>
      <c r="AE54" s="10" t="str">
        <f t="shared" si="8"/>
        <v/>
      </c>
      <c r="AF54" s="8"/>
      <c r="AG54" s="8" t="str">
        <f>IF(OR(A54="",P54=""),"",MAX(0,MIN(P54,MAX(0,(Configurações!$B$5-YEAR(J54)))*Z54 + IF(Configurações!$B$5&gt;YEAR(J54),Z54,AA54*MAX(0,13-MONTH(J54)) ))))</f>
        <v/>
      </c>
      <c r="AH54" s="8" t="str">
        <f t="shared" si="9"/>
        <v/>
      </c>
      <c r="AI54" s="10"/>
    </row>
    <row r="55" spans="1:35" x14ac:dyDescent="0.25">
      <c r="A55" s="22"/>
      <c r="B55" s="3"/>
      <c r="C55" s="3"/>
      <c r="D55" s="3"/>
      <c r="E55" s="3"/>
      <c r="F55" s="3"/>
      <c r="G55" s="3"/>
      <c r="H55" s="3"/>
      <c r="I55" s="5"/>
      <c r="J55" s="5"/>
      <c r="K55" s="3"/>
      <c r="L55" s="7"/>
      <c r="M55" s="7"/>
      <c r="N55" s="8" t="str">
        <f t="shared" si="0"/>
        <v/>
      </c>
      <c r="O55" s="7"/>
      <c r="P55" s="8" t="str">
        <f t="shared" si="1"/>
        <v/>
      </c>
      <c r="Q55" s="3"/>
      <c r="R55" s="9"/>
      <c r="S55" s="9"/>
      <c r="T55" s="10"/>
      <c r="U55" s="10" t="str">
        <f t="shared" si="2"/>
        <v/>
      </c>
      <c r="V55" s="3"/>
      <c r="W55" s="5"/>
      <c r="X55" s="7"/>
      <c r="Y55" s="3"/>
      <c r="Z55" s="8" t="str">
        <f t="shared" si="3"/>
        <v/>
      </c>
      <c r="AA55" s="8" t="str">
        <f t="shared" si="4"/>
        <v/>
      </c>
      <c r="AB55" s="8" t="str">
        <f t="shared" si="5"/>
        <v/>
      </c>
      <c r="AC55" s="8" t="str">
        <f t="shared" si="6"/>
        <v/>
      </c>
      <c r="AD55" s="10" t="str">
        <f t="shared" si="7"/>
        <v/>
      </c>
      <c r="AE55" s="10" t="str">
        <f t="shared" si="8"/>
        <v/>
      </c>
      <c r="AF55" s="8"/>
      <c r="AG55" s="8" t="str">
        <f>IF(OR(A55="",P55=""),"",MAX(0,MIN(P55,MAX(0,(Configurações!$B$5-YEAR(J55)))*Z55 + IF(Configurações!$B$5&gt;YEAR(J55),Z55,AA55*MAX(0,13-MONTH(J55)) ))))</f>
        <v/>
      </c>
      <c r="AH55" s="8" t="str">
        <f t="shared" si="9"/>
        <v/>
      </c>
      <c r="AI55" s="10"/>
    </row>
    <row r="56" spans="1:35" x14ac:dyDescent="0.25">
      <c r="A56" s="22"/>
      <c r="B56" s="3"/>
      <c r="C56" s="3"/>
      <c r="D56" s="3"/>
      <c r="E56" s="3"/>
      <c r="F56" s="3"/>
      <c r="G56" s="3"/>
      <c r="H56" s="3"/>
      <c r="I56" s="5"/>
      <c r="J56" s="5"/>
      <c r="K56" s="3"/>
      <c r="L56" s="7"/>
      <c r="M56" s="7"/>
      <c r="N56" s="8" t="str">
        <f t="shared" si="0"/>
        <v/>
      </c>
      <c r="O56" s="7"/>
      <c r="P56" s="8" t="str">
        <f t="shared" si="1"/>
        <v/>
      </c>
      <c r="Q56" s="3"/>
      <c r="R56" s="9"/>
      <c r="S56" s="9"/>
      <c r="T56" s="10"/>
      <c r="U56" s="10" t="str">
        <f t="shared" si="2"/>
        <v/>
      </c>
      <c r="V56" s="3"/>
      <c r="W56" s="5"/>
      <c r="X56" s="7"/>
      <c r="Y56" s="3"/>
      <c r="Z56" s="8" t="str">
        <f t="shared" si="3"/>
        <v/>
      </c>
      <c r="AA56" s="8" t="str">
        <f t="shared" si="4"/>
        <v/>
      </c>
      <c r="AB56" s="8" t="str">
        <f t="shared" si="5"/>
        <v/>
      </c>
      <c r="AC56" s="8" t="str">
        <f t="shared" si="6"/>
        <v/>
      </c>
      <c r="AD56" s="10" t="str">
        <f t="shared" si="7"/>
        <v/>
      </c>
      <c r="AE56" s="10" t="str">
        <f t="shared" si="8"/>
        <v/>
      </c>
      <c r="AF56" s="8"/>
      <c r="AG56" s="8" t="str">
        <f>IF(OR(A56="",P56=""),"",MAX(0,MIN(P56,MAX(0,(Configurações!$B$5-YEAR(J56)))*Z56 + IF(Configurações!$B$5&gt;YEAR(J56),Z56,AA56*MAX(0,13-MONTH(J56)) ))))</f>
        <v/>
      </c>
      <c r="AH56" s="8" t="str">
        <f t="shared" si="9"/>
        <v/>
      </c>
      <c r="AI56" s="10"/>
    </row>
    <row r="57" spans="1:35" x14ac:dyDescent="0.25">
      <c r="A57" s="22"/>
      <c r="B57" s="3"/>
      <c r="C57" s="3"/>
      <c r="D57" s="3"/>
      <c r="E57" s="3"/>
      <c r="F57" s="3"/>
      <c r="G57" s="3"/>
      <c r="H57" s="3"/>
      <c r="I57" s="5"/>
      <c r="J57" s="5"/>
      <c r="K57" s="3"/>
      <c r="L57" s="7"/>
      <c r="M57" s="7"/>
      <c r="N57" s="8" t="str">
        <f t="shared" si="0"/>
        <v/>
      </c>
      <c r="O57" s="7"/>
      <c r="P57" s="8" t="str">
        <f t="shared" si="1"/>
        <v/>
      </c>
      <c r="Q57" s="3"/>
      <c r="R57" s="9"/>
      <c r="S57" s="9"/>
      <c r="T57" s="10"/>
      <c r="U57" s="10" t="str">
        <f t="shared" si="2"/>
        <v/>
      </c>
      <c r="V57" s="3"/>
      <c r="W57" s="5"/>
      <c r="X57" s="7"/>
      <c r="Y57" s="3"/>
      <c r="Z57" s="8" t="str">
        <f t="shared" si="3"/>
        <v/>
      </c>
      <c r="AA57" s="8" t="str">
        <f t="shared" si="4"/>
        <v/>
      </c>
      <c r="AB57" s="8" t="str">
        <f t="shared" si="5"/>
        <v/>
      </c>
      <c r="AC57" s="8" t="str">
        <f t="shared" si="6"/>
        <v/>
      </c>
      <c r="AD57" s="10" t="str">
        <f t="shared" si="7"/>
        <v/>
      </c>
      <c r="AE57" s="10" t="str">
        <f t="shared" si="8"/>
        <v/>
      </c>
      <c r="AF57" s="8"/>
      <c r="AG57" s="8" t="str">
        <f>IF(OR(A57="",P57=""),"",MAX(0,MIN(P57,MAX(0,(Configurações!$B$5-YEAR(J57)))*Z57 + IF(Configurações!$B$5&gt;YEAR(J57),Z57,AA57*MAX(0,13-MONTH(J57)) ))))</f>
        <v/>
      </c>
      <c r="AH57" s="8" t="str">
        <f t="shared" si="9"/>
        <v/>
      </c>
      <c r="AI57" s="10"/>
    </row>
    <row r="58" spans="1:35" x14ac:dyDescent="0.25">
      <c r="A58" s="22"/>
      <c r="B58" s="3"/>
      <c r="C58" s="3"/>
      <c r="D58" s="3"/>
      <c r="E58" s="3"/>
      <c r="F58" s="3"/>
      <c r="G58" s="3"/>
      <c r="H58" s="3"/>
      <c r="I58" s="5"/>
      <c r="J58" s="5"/>
      <c r="K58" s="3"/>
      <c r="L58" s="7"/>
      <c r="M58" s="7"/>
      <c r="N58" s="8" t="str">
        <f t="shared" si="0"/>
        <v/>
      </c>
      <c r="O58" s="7"/>
      <c r="P58" s="8" t="str">
        <f t="shared" si="1"/>
        <v/>
      </c>
      <c r="Q58" s="3"/>
      <c r="R58" s="9"/>
      <c r="S58" s="9"/>
      <c r="T58" s="10"/>
      <c r="U58" s="10" t="str">
        <f t="shared" si="2"/>
        <v/>
      </c>
      <c r="V58" s="3"/>
      <c r="W58" s="5"/>
      <c r="X58" s="7"/>
      <c r="Y58" s="3"/>
      <c r="Z58" s="8" t="str">
        <f t="shared" si="3"/>
        <v/>
      </c>
      <c r="AA58" s="8" t="str">
        <f t="shared" si="4"/>
        <v/>
      </c>
      <c r="AB58" s="8" t="str">
        <f t="shared" si="5"/>
        <v/>
      </c>
      <c r="AC58" s="8" t="str">
        <f t="shared" si="6"/>
        <v/>
      </c>
      <c r="AD58" s="10" t="str">
        <f t="shared" si="7"/>
        <v/>
      </c>
      <c r="AE58" s="10" t="str">
        <f t="shared" si="8"/>
        <v/>
      </c>
      <c r="AF58" s="8"/>
      <c r="AG58" s="8" t="str">
        <f>IF(OR(A58="",P58=""),"",MAX(0,MIN(P58,MAX(0,(Configurações!$B$5-YEAR(J58)))*Z58 + IF(Configurações!$B$5&gt;YEAR(J58),Z58,AA58*MAX(0,13-MONTH(J58)) ))))</f>
        <v/>
      </c>
      <c r="AH58" s="8" t="str">
        <f t="shared" si="9"/>
        <v/>
      </c>
      <c r="AI58" s="10"/>
    </row>
    <row r="59" spans="1:35" x14ac:dyDescent="0.25">
      <c r="A59" s="22"/>
      <c r="B59" s="3"/>
      <c r="C59" s="3"/>
      <c r="D59" s="3"/>
      <c r="E59" s="3"/>
      <c r="F59" s="3"/>
      <c r="G59" s="3"/>
      <c r="H59" s="3"/>
      <c r="I59" s="5"/>
      <c r="J59" s="5"/>
      <c r="K59" s="3"/>
      <c r="L59" s="7"/>
      <c r="M59" s="7"/>
      <c r="N59" s="8" t="str">
        <f t="shared" si="0"/>
        <v/>
      </c>
      <c r="O59" s="7"/>
      <c r="P59" s="8" t="str">
        <f t="shared" si="1"/>
        <v/>
      </c>
      <c r="Q59" s="3"/>
      <c r="R59" s="9"/>
      <c r="S59" s="9"/>
      <c r="T59" s="10"/>
      <c r="U59" s="10" t="str">
        <f t="shared" si="2"/>
        <v/>
      </c>
      <c r="V59" s="3"/>
      <c r="W59" s="5"/>
      <c r="X59" s="7"/>
      <c r="Y59" s="3"/>
      <c r="Z59" s="8" t="str">
        <f t="shared" si="3"/>
        <v/>
      </c>
      <c r="AA59" s="8" t="str">
        <f t="shared" si="4"/>
        <v/>
      </c>
      <c r="AB59" s="8" t="str">
        <f t="shared" si="5"/>
        <v/>
      </c>
      <c r="AC59" s="8" t="str">
        <f t="shared" si="6"/>
        <v/>
      </c>
      <c r="AD59" s="10" t="str">
        <f t="shared" si="7"/>
        <v/>
      </c>
      <c r="AE59" s="10" t="str">
        <f t="shared" si="8"/>
        <v/>
      </c>
      <c r="AF59" s="8"/>
      <c r="AG59" s="8" t="str">
        <f>IF(OR(A59="",P59=""),"",MAX(0,MIN(P59,MAX(0,(Configurações!$B$5-YEAR(J59)))*Z59 + IF(Configurações!$B$5&gt;YEAR(J59),Z59,AA59*MAX(0,13-MONTH(J59)) ))))</f>
        <v/>
      </c>
      <c r="AH59" s="8" t="str">
        <f t="shared" si="9"/>
        <v/>
      </c>
      <c r="AI59" s="10"/>
    </row>
    <row r="60" spans="1:35" x14ac:dyDescent="0.25">
      <c r="A60" s="22"/>
      <c r="B60" s="3"/>
      <c r="C60" s="3"/>
      <c r="D60" s="3"/>
      <c r="E60" s="3"/>
      <c r="F60" s="3"/>
      <c r="G60" s="3"/>
      <c r="H60" s="3"/>
      <c r="I60" s="5"/>
      <c r="J60" s="5"/>
      <c r="K60" s="3"/>
      <c r="L60" s="7"/>
      <c r="M60" s="7"/>
      <c r="N60" s="8" t="str">
        <f t="shared" si="0"/>
        <v/>
      </c>
      <c r="O60" s="7"/>
      <c r="P60" s="8" t="str">
        <f t="shared" si="1"/>
        <v/>
      </c>
      <c r="Q60" s="3"/>
      <c r="R60" s="9"/>
      <c r="S60" s="9"/>
      <c r="T60" s="10"/>
      <c r="U60" s="10" t="str">
        <f t="shared" si="2"/>
        <v/>
      </c>
      <c r="V60" s="3"/>
      <c r="W60" s="5"/>
      <c r="X60" s="7"/>
      <c r="Y60" s="3"/>
      <c r="Z60" s="8" t="str">
        <f t="shared" si="3"/>
        <v/>
      </c>
      <c r="AA60" s="8" t="str">
        <f t="shared" si="4"/>
        <v/>
      </c>
      <c r="AB60" s="8" t="str">
        <f t="shared" si="5"/>
        <v/>
      </c>
      <c r="AC60" s="8" t="str">
        <f t="shared" si="6"/>
        <v/>
      </c>
      <c r="AD60" s="10" t="str">
        <f t="shared" si="7"/>
        <v/>
      </c>
      <c r="AE60" s="10" t="str">
        <f t="shared" si="8"/>
        <v/>
      </c>
      <c r="AF60" s="8"/>
      <c r="AG60" s="8" t="str">
        <f>IF(OR(A60="",P60=""),"",MAX(0,MIN(P60,MAX(0,(Configurações!$B$5-YEAR(J60)))*Z60 + IF(Configurações!$B$5&gt;YEAR(J60),Z60,AA60*MAX(0,13-MONTH(J60)) ))))</f>
        <v/>
      </c>
      <c r="AH60" s="8" t="str">
        <f t="shared" si="9"/>
        <v/>
      </c>
      <c r="AI60" s="10"/>
    </row>
    <row r="61" spans="1:35" x14ac:dyDescent="0.25">
      <c r="A61" s="22"/>
      <c r="B61" s="3"/>
      <c r="C61" s="3"/>
      <c r="D61" s="3"/>
      <c r="E61" s="3"/>
      <c r="F61" s="3"/>
      <c r="G61" s="3"/>
      <c r="H61" s="3"/>
      <c r="I61" s="5"/>
      <c r="J61" s="5"/>
      <c r="K61" s="3"/>
      <c r="L61" s="7"/>
      <c r="M61" s="7"/>
      <c r="N61" s="8" t="str">
        <f t="shared" si="0"/>
        <v/>
      </c>
      <c r="O61" s="7"/>
      <c r="P61" s="8" t="str">
        <f t="shared" si="1"/>
        <v/>
      </c>
      <c r="Q61" s="3"/>
      <c r="R61" s="9"/>
      <c r="S61" s="9"/>
      <c r="T61" s="10"/>
      <c r="U61" s="10" t="str">
        <f t="shared" si="2"/>
        <v/>
      </c>
      <c r="V61" s="3"/>
      <c r="W61" s="5"/>
      <c r="X61" s="7"/>
      <c r="Y61" s="3"/>
      <c r="Z61" s="8" t="str">
        <f t="shared" si="3"/>
        <v/>
      </c>
      <c r="AA61" s="8" t="str">
        <f t="shared" si="4"/>
        <v/>
      </c>
      <c r="AB61" s="8" t="str">
        <f t="shared" si="5"/>
        <v/>
      </c>
      <c r="AC61" s="8" t="str">
        <f t="shared" si="6"/>
        <v/>
      </c>
      <c r="AD61" s="10" t="str">
        <f t="shared" si="7"/>
        <v/>
      </c>
      <c r="AE61" s="10" t="str">
        <f t="shared" si="8"/>
        <v/>
      </c>
      <c r="AF61" s="8"/>
      <c r="AG61" s="8" t="str">
        <f>IF(OR(A61="",P61=""),"",MAX(0,MIN(P61,MAX(0,(Configurações!$B$5-YEAR(J61)))*Z61 + IF(Configurações!$B$5&gt;YEAR(J61),Z61,AA61*MAX(0,13-MONTH(J61)) ))))</f>
        <v/>
      </c>
      <c r="AH61" s="8" t="str">
        <f t="shared" si="9"/>
        <v/>
      </c>
      <c r="AI61" s="10"/>
    </row>
    <row r="62" spans="1:35" x14ac:dyDescent="0.25">
      <c r="A62" s="22"/>
      <c r="B62" s="3"/>
      <c r="C62" s="3"/>
      <c r="D62" s="3"/>
      <c r="E62" s="3"/>
      <c r="F62" s="3"/>
      <c r="G62" s="3"/>
      <c r="H62" s="3"/>
      <c r="I62" s="5"/>
      <c r="J62" s="5"/>
      <c r="K62" s="3"/>
      <c r="L62" s="7"/>
      <c r="M62" s="7"/>
      <c r="N62" s="8" t="str">
        <f t="shared" si="0"/>
        <v/>
      </c>
      <c r="O62" s="7"/>
      <c r="P62" s="8" t="str">
        <f t="shared" si="1"/>
        <v/>
      </c>
      <c r="Q62" s="3"/>
      <c r="R62" s="9"/>
      <c r="S62" s="9"/>
      <c r="T62" s="10"/>
      <c r="U62" s="10" t="str">
        <f t="shared" si="2"/>
        <v/>
      </c>
      <c r="V62" s="3"/>
      <c r="W62" s="5"/>
      <c r="X62" s="7"/>
      <c r="Y62" s="3"/>
      <c r="Z62" s="8" t="str">
        <f t="shared" si="3"/>
        <v/>
      </c>
      <c r="AA62" s="8" t="str">
        <f t="shared" si="4"/>
        <v/>
      </c>
      <c r="AB62" s="8" t="str">
        <f t="shared" si="5"/>
        <v/>
      </c>
      <c r="AC62" s="8" t="str">
        <f t="shared" si="6"/>
        <v/>
      </c>
      <c r="AD62" s="10" t="str">
        <f t="shared" si="7"/>
        <v/>
      </c>
      <c r="AE62" s="10" t="str">
        <f t="shared" si="8"/>
        <v/>
      </c>
      <c r="AF62" s="8"/>
      <c r="AG62" s="8" t="str">
        <f>IF(OR(A62="",P62=""),"",MAX(0,MIN(P62,MAX(0,(Configurações!$B$5-YEAR(J62)))*Z62 + IF(Configurações!$B$5&gt;YEAR(J62),Z62,AA62*MAX(0,13-MONTH(J62)) ))))</f>
        <v/>
      </c>
      <c r="AH62" s="8" t="str">
        <f t="shared" si="9"/>
        <v/>
      </c>
      <c r="AI62" s="10"/>
    </row>
    <row r="63" spans="1:35" x14ac:dyDescent="0.25">
      <c r="A63" s="22"/>
      <c r="B63" s="3"/>
      <c r="C63" s="3"/>
      <c r="D63" s="3"/>
      <c r="E63" s="3"/>
      <c r="F63" s="3"/>
      <c r="G63" s="3"/>
      <c r="H63" s="3"/>
      <c r="I63" s="5"/>
      <c r="J63" s="5"/>
      <c r="K63" s="3"/>
      <c r="L63" s="7"/>
      <c r="M63" s="7"/>
      <c r="N63" s="8" t="str">
        <f t="shared" si="0"/>
        <v/>
      </c>
      <c r="O63" s="7"/>
      <c r="P63" s="8" t="str">
        <f t="shared" si="1"/>
        <v/>
      </c>
      <c r="Q63" s="3"/>
      <c r="R63" s="9"/>
      <c r="S63" s="9"/>
      <c r="T63" s="10"/>
      <c r="U63" s="10" t="str">
        <f t="shared" si="2"/>
        <v/>
      </c>
      <c r="V63" s="3"/>
      <c r="W63" s="5"/>
      <c r="X63" s="7"/>
      <c r="Y63" s="3"/>
      <c r="Z63" s="8" t="str">
        <f t="shared" si="3"/>
        <v/>
      </c>
      <c r="AA63" s="8" t="str">
        <f t="shared" si="4"/>
        <v/>
      </c>
      <c r="AB63" s="8" t="str">
        <f t="shared" si="5"/>
        <v/>
      </c>
      <c r="AC63" s="8" t="str">
        <f t="shared" si="6"/>
        <v/>
      </c>
      <c r="AD63" s="10" t="str">
        <f t="shared" si="7"/>
        <v/>
      </c>
      <c r="AE63" s="10" t="str">
        <f t="shared" si="8"/>
        <v/>
      </c>
      <c r="AF63" s="8"/>
      <c r="AG63" s="8" t="str">
        <f>IF(OR(A63="",P63=""),"",MAX(0,MIN(P63,MAX(0,(Configurações!$B$5-YEAR(J63)))*Z63 + IF(Configurações!$B$5&gt;YEAR(J63),Z63,AA63*MAX(0,13-MONTH(J63)) ))))</f>
        <v/>
      </c>
      <c r="AH63" s="8" t="str">
        <f t="shared" si="9"/>
        <v/>
      </c>
      <c r="AI63" s="10"/>
    </row>
    <row r="64" spans="1:35" x14ac:dyDescent="0.25">
      <c r="A64" s="22"/>
      <c r="B64" s="3"/>
      <c r="C64" s="3"/>
      <c r="D64" s="3"/>
      <c r="E64" s="3"/>
      <c r="F64" s="3"/>
      <c r="G64" s="3"/>
      <c r="H64" s="3"/>
      <c r="I64" s="5"/>
      <c r="J64" s="5"/>
      <c r="K64" s="3"/>
      <c r="L64" s="7"/>
      <c r="M64" s="7"/>
      <c r="N64" s="8" t="str">
        <f t="shared" si="0"/>
        <v/>
      </c>
      <c r="O64" s="7"/>
      <c r="P64" s="8" t="str">
        <f t="shared" si="1"/>
        <v/>
      </c>
      <c r="Q64" s="3"/>
      <c r="R64" s="9"/>
      <c r="S64" s="9"/>
      <c r="T64" s="10"/>
      <c r="U64" s="10" t="str">
        <f t="shared" si="2"/>
        <v/>
      </c>
      <c r="V64" s="3"/>
      <c r="W64" s="5"/>
      <c r="X64" s="7"/>
      <c r="Y64" s="3"/>
      <c r="Z64" s="8" t="str">
        <f t="shared" si="3"/>
        <v/>
      </c>
      <c r="AA64" s="8" t="str">
        <f t="shared" si="4"/>
        <v/>
      </c>
      <c r="AB64" s="8" t="str">
        <f t="shared" si="5"/>
        <v/>
      </c>
      <c r="AC64" s="8" t="str">
        <f t="shared" si="6"/>
        <v/>
      </c>
      <c r="AD64" s="10" t="str">
        <f t="shared" si="7"/>
        <v/>
      </c>
      <c r="AE64" s="10" t="str">
        <f t="shared" si="8"/>
        <v/>
      </c>
      <c r="AF64" s="8"/>
      <c r="AG64" s="8" t="str">
        <f>IF(OR(A64="",P64=""),"",MAX(0,MIN(P64,MAX(0,(Configurações!$B$5-YEAR(J64)))*Z64 + IF(Configurações!$B$5&gt;YEAR(J64),Z64,AA64*MAX(0,13-MONTH(J64)) ))))</f>
        <v/>
      </c>
      <c r="AH64" s="8" t="str">
        <f t="shared" si="9"/>
        <v/>
      </c>
      <c r="AI64" s="10"/>
    </row>
    <row r="65" spans="1:35" x14ac:dyDescent="0.25">
      <c r="A65" s="22"/>
      <c r="B65" s="3"/>
      <c r="C65" s="3"/>
      <c r="D65" s="3"/>
      <c r="E65" s="3"/>
      <c r="F65" s="3"/>
      <c r="G65" s="3"/>
      <c r="H65" s="3"/>
      <c r="I65" s="5"/>
      <c r="J65" s="5"/>
      <c r="K65" s="3"/>
      <c r="L65" s="7"/>
      <c r="M65" s="7"/>
      <c r="N65" s="8" t="str">
        <f t="shared" si="0"/>
        <v/>
      </c>
      <c r="O65" s="7"/>
      <c r="P65" s="8" t="str">
        <f t="shared" si="1"/>
        <v/>
      </c>
      <c r="Q65" s="3"/>
      <c r="R65" s="9"/>
      <c r="S65" s="9"/>
      <c r="T65" s="10"/>
      <c r="U65" s="10" t="str">
        <f t="shared" si="2"/>
        <v/>
      </c>
      <c r="V65" s="3"/>
      <c r="W65" s="5"/>
      <c r="X65" s="7"/>
      <c r="Y65" s="3"/>
      <c r="Z65" s="8" t="str">
        <f t="shared" si="3"/>
        <v/>
      </c>
      <c r="AA65" s="8" t="str">
        <f t="shared" si="4"/>
        <v/>
      </c>
      <c r="AB65" s="8" t="str">
        <f t="shared" si="5"/>
        <v/>
      </c>
      <c r="AC65" s="8" t="str">
        <f t="shared" si="6"/>
        <v/>
      </c>
      <c r="AD65" s="10" t="str">
        <f t="shared" si="7"/>
        <v/>
      </c>
      <c r="AE65" s="10" t="str">
        <f t="shared" si="8"/>
        <v/>
      </c>
      <c r="AF65" s="8"/>
      <c r="AG65" s="8" t="str">
        <f>IF(OR(A65="",P65=""),"",MAX(0,MIN(P65,MAX(0,(Configurações!$B$5-YEAR(J65)))*Z65 + IF(Configurações!$B$5&gt;YEAR(J65),Z65,AA65*MAX(0,13-MONTH(J65)) ))))</f>
        <v/>
      </c>
      <c r="AH65" s="8" t="str">
        <f t="shared" si="9"/>
        <v/>
      </c>
      <c r="AI65" s="10"/>
    </row>
    <row r="66" spans="1:35" x14ac:dyDescent="0.25">
      <c r="A66" s="22"/>
      <c r="B66" s="3"/>
      <c r="C66" s="3"/>
      <c r="D66" s="3"/>
      <c r="E66" s="3"/>
      <c r="F66" s="3"/>
      <c r="G66" s="3"/>
      <c r="H66" s="3"/>
      <c r="I66" s="5"/>
      <c r="J66" s="5"/>
      <c r="K66" s="3"/>
      <c r="L66" s="7"/>
      <c r="M66" s="7"/>
      <c r="N66" s="8" t="str">
        <f t="shared" ref="N66:N129" si="10">IF(OR(L66="",M66=""),"",L66+M66)</f>
        <v/>
      </c>
      <c r="O66" s="7"/>
      <c r="P66" s="8" t="str">
        <f t="shared" ref="P66:P129" si="11">IF(OR(N66="",O66=""),"",MAX(0,N66-O66))</f>
        <v/>
      </c>
      <c r="Q66" s="3"/>
      <c r="R66" s="9"/>
      <c r="S66" s="9"/>
      <c r="T66" s="10"/>
      <c r="U66" s="10" t="str">
        <f t="shared" ref="U66:U129" si="12">IF(T66="","",T66*12)</f>
        <v/>
      </c>
      <c r="V66" s="3"/>
      <c r="W66" s="5"/>
      <c r="X66" s="7"/>
      <c r="Y66" s="3"/>
      <c r="Z66" s="8" t="str">
        <f t="shared" ref="Z66:Z129" si="13">IF(OR(P66="",Q66=""),"",IF(Q66="Quotas constantes",P66*R66,""))</f>
        <v/>
      </c>
      <c r="AA66" s="8" t="str">
        <f t="shared" ref="AA66:AA129" si="14">IF(Z66="","",Z66/12)</f>
        <v/>
      </c>
      <c r="AB66" s="8" t="str">
        <f t="shared" ref="AB66:AB129" si="15">IF(OR(P66="",Q66=""),"",IF(Q66="Quotas constantes",P66*S66,""))</f>
        <v/>
      </c>
      <c r="AC66" s="8" t="str">
        <f t="shared" ref="AC66:AC129" si="16">IF(AB66="","",AB66/12)</f>
        <v/>
      </c>
      <c r="AD66" s="10" t="str">
        <f t="shared" ref="AD66:AD129" si="17">IF(J66="","",MAX(0,13-MONTH(J66)))</f>
        <v/>
      </c>
      <c r="AE66" s="10" t="str">
        <f t="shared" ref="AE66:AE129" si="18">IF(W66="","",MONTH(W66)-1)</f>
        <v/>
      </c>
      <c r="AF66" s="8"/>
      <c r="AG66" s="8" t="str">
        <f>IF(OR(A66="",P66=""),"",MAX(0,MIN(P66,MAX(0,(Configurações!$B$5-YEAR(J66)))*Z66 + IF(Configurações!$B$5&gt;YEAR(J66),Z66,AA66*MAX(0,13-MONTH(J66)) ))))</f>
        <v/>
      </c>
      <c r="AH66" s="8" t="str">
        <f t="shared" ref="AH66:AH129" si="19">IF(OR(N66="",AG66=""),"",MAX(0,N66-AG66))</f>
        <v/>
      </c>
      <c r="AI66" s="10"/>
    </row>
    <row r="67" spans="1:35" x14ac:dyDescent="0.25">
      <c r="A67" s="22"/>
      <c r="B67" s="3"/>
      <c r="C67" s="3"/>
      <c r="D67" s="3"/>
      <c r="E67" s="3"/>
      <c r="F67" s="3"/>
      <c r="G67" s="3"/>
      <c r="H67" s="3"/>
      <c r="I67" s="5"/>
      <c r="J67" s="5"/>
      <c r="K67" s="3"/>
      <c r="L67" s="7"/>
      <c r="M67" s="7"/>
      <c r="N67" s="8" t="str">
        <f t="shared" si="10"/>
        <v/>
      </c>
      <c r="O67" s="7"/>
      <c r="P67" s="8" t="str">
        <f t="shared" si="11"/>
        <v/>
      </c>
      <c r="Q67" s="3"/>
      <c r="R67" s="9"/>
      <c r="S67" s="9"/>
      <c r="T67" s="10"/>
      <c r="U67" s="10" t="str">
        <f t="shared" si="12"/>
        <v/>
      </c>
      <c r="V67" s="3"/>
      <c r="W67" s="5"/>
      <c r="X67" s="7"/>
      <c r="Y67" s="3"/>
      <c r="Z67" s="8" t="str">
        <f t="shared" si="13"/>
        <v/>
      </c>
      <c r="AA67" s="8" t="str">
        <f t="shared" si="14"/>
        <v/>
      </c>
      <c r="AB67" s="8" t="str">
        <f t="shared" si="15"/>
        <v/>
      </c>
      <c r="AC67" s="8" t="str">
        <f t="shared" si="16"/>
        <v/>
      </c>
      <c r="AD67" s="10" t="str">
        <f t="shared" si="17"/>
        <v/>
      </c>
      <c r="AE67" s="10" t="str">
        <f t="shared" si="18"/>
        <v/>
      </c>
      <c r="AF67" s="8"/>
      <c r="AG67" s="8" t="str">
        <f>IF(OR(A67="",P67=""),"",MAX(0,MIN(P67,MAX(0,(Configurações!$B$5-YEAR(J67)))*Z67 + IF(Configurações!$B$5&gt;YEAR(J67),Z67,AA67*MAX(0,13-MONTH(J67)) ))))</f>
        <v/>
      </c>
      <c r="AH67" s="8" t="str">
        <f t="shared" si="19"/>
        <v/>
      </c>
      <c r="AI67" s="10"/>
    </row>
    <row r="68" spans="1:35" x14ac:dyDescent="0.25">
      <c r="A68" s="22"/>
      <c r="B68" s="3"/>
      <c r="C68" s="3"/>
      <c r="D68" s="3"/>
      <c r="E68" s="3"/>
      <c r="F68" s="3"/>
      <c r="G68" s="3"/>
      <c r="H68" s="3"/>
      <c r="I68" s="5"/>
      <c r="J68" s="5"/>
      <c r="K68" s="3"/>
      <c r="L68" s="7"/>
      <c r="M68" s="7"/>
      <c r="N68" s="8" t="str">
        <f t="shared" si="10"/>
        <v/>
      </c>
      <c r="O68" s="7"/>
      <c r="P68" s="8" t="str">
        <f t="shared" si="11"/>
        <v/>
      </c>
      <c r="Q68" s="3"/>
      <c r="R68" s="9"/>
      <c r="S68" s="9"/>
      <c r="T68" s="10"/>
      <c r="U68" s="10" t="str">
        <f t="shared" si="12"/>
        <v/>
      </c>
      <c r="V68" s="3"/>
      <c r="W68" s="5"/>
      <c r="X68" s="7"/>
      <c r="Y68" s="3"/>
      <c r="Z68" s="8" t="str">
        <f t="shared" si="13"/>
        <v/>
      </c>
      <c r="AA68" s="8" t="str">
        <f t="shared" si="14"/>
        <v/>
      </c>
      <c r="AB68" s="8" t="str">
        <f t="shared" si="15"/>
        <v/>
      </c>
      <c r="AC68" s="8" t="str">
        <f t="shared" si="16"/>
        <v/>
      </c>
      <c r="AD68" s="10" t="str">
        <f t="shared" si="17"/>
        <v/>
      </c>
      <c r="AE68" s="10" t="str">
        <f t="shared" si="18"/>
        <v/>
      </c>
      <c r="AF68" s="8"/>
      <c r="AG68" s="8" t="str">
        <f>IF(OR(A68="",P68=""),"",MAX(0,MIN(P68,MAX(0,(Configurações!$B$5-YEAR(J68)))*Z68 + IF(Configurações!$B$5&gt;YEAR(J68),Z68,AA68*MAX(0,13-MONTH(J68)) ))))</f>
        <v/>
      </c>
      <c r="AH68" s="8" t="str">
        <f t="shared" si="19"/>
        <v/>
      </c>
      <c r="AI68" s="10"/>
    </row>
    <row r="69" spans="1:35" x14ac:dyDescent="0.25">
      <c r="A69" s="22"/>
      <c r="B69" s="3"/>
      <c r="C69" s="3"/>
      <c r="D69" s="3"/>
      <c r="E69" s="3"/>
      <c r="F69" s="3"/>
      <c r="G69" s="3"/>
      <c r="H69" s="3"/>
      <c r="I69" s="5"/>
      <c r="J69" s="5"/>
      <c r="K69" s="3"/>
      <c r="L69" s="7"/>
      <c r="M69" s="7"/>
      <c r="N69" s="8" t="str">
        <f t="shared" si="10"/>
        <v/>
      </c>
      <c r="O69" s="7"/>
      <c r="P69" s="8" t="str">
        <f t="shared" si="11"/>
        <v/>
      </c>
      <c r="Q69" s="3"/>
      <c r="R69" s="9"/>
      <c r="S69" s="9"/>
      <c r="T69" s="10"/>
      <c r="U69" s="10" t="str">
        <f t="shared" si="12"/>
        <v/>
      </c>
      <c r="V69" s="3"/>
      <c r="W69" s="5"/>
      <c r="X69" s="7"/>
      <c r="Y69" s="3"/>
      <c r="Z69" s="8" t="str">
        <f t="shared" si="13"/>
        <v/>
      </c>
      <c r="AA69" s="8" t="str">
        <f t="shared" si="14"/>
        <v/>
      </c>
      <c r="AB69" s="8" t="str">
        <f t="shared" si="15"/>
        <v/>
      </c>
      <c r="AC69" s="8" t="str">
        <f t="shared" si="16"/>
        <v/>
      </c>
      <c r="AD69" s="10" t="str">
        <f t="shared" si="17"/>
        <v/>
      </c>
      <c r="AE69" s="10" t="str">
        <f t="shared" si="18"/>
        <v/>
      </c>
      <c r="AF69" s="8"/>
      <c r="AG69" s="8" t="str">
        <f>IF(OR(A69="",P69=""),"",MAX(0,MIN(P69,MAX(0,(Configurações!$B$5-YEAR(J69)))*Z69 + IF(Configurações!$B$5&gt;YEAR(J69),Z69,AA69*MAX(0,13-MONTH(J69)) ))))</f>
        <v/>
      </c>
      <c r="AH69" s="8" t="str">
        <f t="shared" si="19"/>
        <v/>
      </c>
      <c r="AI69" s="10"/>
    </row>
    <row r="70" spans="1:35" x14ac:dyDescent="0.25">
      <c r="A70" s="22"/>
      <c r="B70" s="3"/>
      <c r="C70" s="3"/>
      <c r="D70" s="3"/>
      <c r="E70" s="3"/>
      <c r="F70" s="3"/>
      <c r="G70" s="3"/>
      <c r="H70" s="3"/>
      <c r="I70" s="5"/>
      <c r="J70" s="5"/>
      <c r="K70" s="3"/>
      <c r="L70" s="7"/>
      <c r="M70" s="7"/>
      <c r="N70" s="8" t="str">
        <f t="shared" si="10"/>
        <v/>
      </c>
      <c r="O70" s="7"/>
      <c r="P70" s="8" t="str">
        <f t="shared" si="11"/>
        <v/>
      </c>
      <c r="Q70" s="3"/>
      <c r="R70" s="9"/>
      <c r="S70" s="9"/>
      <c r="T70" s="10"/>
      <c r="U70" s="10" t="str">
        <f t="shared" si="12"/>
        <v/>
      </c>
      <c r="V70" s="3"/>
      <c r="W70" s="5"/>
      <c r="X70" s="7"/>
      <c r="Y70" s="3"/>
      <c r="Z70" s="8" t="str">
        <f t="shared" si="13"/>
        <v/>
      </c>
      <c r="AA70" s="8" t="str">
        <f t="shared" si="14"/>
        <v/>
      </c>
      <c r="AB70" s="8" t="str">
        <f t="shared" si="15"/>
        <v/>
      </c>
      <c r="AC70" s="8" t="str">
        <f t="shared" si="16"/>
        <v/>
      </c>
      <c r="AD70" s="10" t="str">
        <f t="shared" si="17"/>
        <v/>
      </c>
      <c r="AE70" s="10" t="str">
        <f t="shared" si="18"/>
        <v/>
      </c>
      <c r="AF70" s="8"/>
      <c r="AG70" s="8" t="str">
        <f>IF(OR(A70="",P70=""),"",MAX(0,MIN(P70,MAX(0,(Configurações!$B$5-YEAR(J70)))*Z70 + IF(Configurações!$B$5&gt;YEAR(J70),Z70,AA70*MAX(0,13-MONTH(J70)) ))))</f>
        <v/>
      </c>
      <c r="AH70" s="8" t="str">
        <f t="shared" si="19"/>
        <v/>
      </c>
      <c r="AI70" s="10"/>
    </row>
    <row r="71" spans="1:35" x14ac:dyDescent="0.25">
      <c r="A71" s="22"/>
      <c r="B71" s="3"/>
      <c r="C71" s="3"/>
      <c r="D71" s="3"/>
      <c r="E71" s="3"/>
      <c r="F71" s="3"/>
      <c r="G71" s="3"/>
      <c r="H71" s="3"/>
      <c r="I71" s="5"/>
      <c r="J71" s="5"/>
      <c r="K71" s="3"/>
      <c r="L71" s="7"/>
      <c r="M71" s="7"/>
      <c r="N71" s="8" t="str">
        <f t="shared" si="10"/>
        <v/>
      </c>
      <c r="O71" s="7"/>
      <c r="P71" s="8" t="str">
        <f t="shared" si="11"/>
        <v/>
      </c>
      <c r="Q71" s="3"/>
      <c r="R71" s="9"/>
      <c r="S71" s="9"/>
      <c r="T71" s="10"/>
      <c r="U71" s="10" t="str">
        <f t="shared" si="12"/>
        <v/>
      </c>
      <c r="V71" s="3"/>
      <c r="W71" s="5"/>
      <c r="X71" s="7"/>
      <c r="Y71" s="3"/>
      <c r="Z71" s="8" t="str">
        <f t="shared" si="13"/>
        <v/>
      </c>
      <c r="AA71" s="8" t="str">
        <f t="shared" si="14"/>
        <v/>
      </c>
      <c r="AB71" s="8" t="str">
        <f t="shared" si="15"/>
        <v/>
      </c>
      <c r="AC71" s="8" t="str">
        <f t="shared" si="16"/>
        <v/>
      </c>
      <c r="AD71" s="10" t="str">
        <f t="shared" si="17"/>
        <v/>
      </c>
      <c r="AE71" s="10" t="str">
        <f t="shared" si="18"/>
        <v/>
      </c>
      <c r="AF71" s="8"/>
      <c r="AG71" s="8" t="str">
        <f>IF(OR(A71="",P71=""),"",MAX(0,MIN(P71,MAX(0,(Configurações!$B$5-YEAR(J71)))*Z71 + IF(Configurações!$B$5&gt;YEAR(J71),Z71,AA71*MAX(0,13-MONTH(J71)) ))))</f>
        <v/>
      </c>
      <c r="AH71" s="8" t="str">
        <f t="shared" si="19"/>
        <v/>
      </c>
      <c r="AI71" s="10"/>
    </row>
    <row r="72" spans="1:35" x14ac:dyDescent="0.25">
      <c r="A72" s="22"/>
      <c r="B72" s="3"/>
      <c r="C72" s="3"/>
      <c r="D72" s="3"/>
      <c r="E72" s="3"/>
      <c r="F72" s="3"/>
      <c r="G72" s="3"/>
      <c r="H72" s="3"/>
      <c r="I72" s="5"/>
      <c r="J72" s="5"/>
      <c r="K72" s="3"/>
      <c r="L72" s="7"/>
      <c r="M72" s="7"/>
      <c r="N72" s="8" t="str">
        <f t="shared" si="10"/>
        <v/>
      </c>
      <c r="O72" s="7"/>
      <c r="P72" s="8" t="str">
        <f t="shared" si="11"/>
        <v/>
      </c>
      <c r="Q72" s="3"/>
      <c r="R72" s="9"/>
      <c r="S72" s="9"/>
      <c r="T72" s="10"/>
      <c r="U72" s="10" t="str">
        <f t="shared" si="12"/>
        <v/>
      </c>
      <c r="V72" s="3"/>
      <c r="W72" s="5"/>
      <c r="X72" s="7"/>
      <c r="Y72" s="3"/>
      <c r="Z72" s="8" t="str">
        <f t="shared" si="13"/>
        <v/>
      </c>
      <c r="AA72" s="8" t="str">
        <f t="shared" si="14"/>
        <v/>
      </c>
      <c r="AB72" s="8" t="str">
        <f t="shared" si="15"/>
        <v/>
      </c>
      <c r="AC72" s="8" t="str">
        <f t="shared" si="16"/>
        <v/>
      </c>
      <c r="AD72" s="10" t="str">
        <f t="shared" si="17"/>
        <v/>
      </c>
      <c r="AE72" s="10" t="str">
        <f t="shared" si="18"/>
        <v/>
      </c>
      <c r="AF72" s="8"/>
      <c r="AG72" s="8" t="str">
        <f>IF(OR(A72="",P72=""),"",MAX(0,MIN(P72,MAX(0,(Configurações!$B$5-YEAR(J72)))*Z72 + IF(Configurações!$B$5&gt;YEAR(J72),Z72,AA72*MAX(0,13-MONTH(J72)) ))))</f>
        <v/>
      </c>
      <c r="AH72" s="8" t="str">
        <f t="shared" si="19"/>
        <v/>
      </c>
      <c r="AI72" s="10"/>
    </row>
    <row r="73" spans="1:35" x14ac:dyDescent="0.25">
      <c r="A73" s="22"/>
      <c r="B73" s="3"/>
      <c r="C73" s="3"/>
      <c r="D73" s="3"/>
      <c r="E73" s="3"/>
      <c r="F73" s="3"/>
      <c r="G73" s="3"/>
      <c r="H73" s="3"/>
      <c r="I73" s="5"/>
      <c r="J73" s="5"/>
      <c r="K73" s="3"/>
      <c r="L73" s="7"/>
      <c r="M73" s="7"/>
      <c r="N73" s="8" t="str">
        <f t="shared" si="10"/>
        <v/>
      </c>
      <c r="O73" s="7"/>
      <c r="P73" s="8" t="str">
        <f t="shared" si="11"/>
        <v/>
      </c>
      <c r="Q73" s="3"/>
      <c r="R73" s="9"/>
      <c r="S73" s="9"/>
      <c r="T73" s="10"/>
      <c r="U73" s="10" t="str">
        <f t="shared" si="12"/>
        <v/>
      </c>
      <c r="V73" s="3"/>
      <c r="W73" s="5"/>
      <c r="X73" s="7"/>
      <c r="Y73" s="3"/>
      <c r="Z73" s="8" t="str">
        <f t="shared" si="13"/>
        <v/>
      </c>
      <c r="AA73" s="8" t="str">
        <f t="shared" si="14"/>
        <v/>
      </c>
      <c r="AB73" s="8" t="str">
        <f t="shared" si="15"/>
        <v/>
      </c>
      <c r="AC73" s="8" t="str">
        <f t="shared" si="16"/>
        <v/>
      </c>
      <c r="AD73" s="10" t="str">
        <f t="shared" si="17"/>
        <v/>
      </c>
      <c r="AE73" s="10" t="str">
        <f t="shared" si="18"/>
        <v/>
      </c>
      <c r="AF73" s="8"/>
      <c r="AG73" s="8" t="str">
        <f>IF(OR(A73="",P73=""),"",MAX(0,MIN(P73,MAX(0,(Configurações!$B$5-YEAR(J73)))*Z73 + IF(Configurações!$B$5&gt;YEAR(J73),Z73,AA73*MAX(0,13-MONTH(J73)) ))))</f>
        <v/>
      </c>
      <c r="AH73" s="8" t="str">
        <f t="shared" si="19"/>
        <v/>
      </c>
      <c r="AI73" s="10"/>
    </row>
    <row r="74" spans="1:35" x14ac:dyDescent="0.25">
      <c r="A74" s="22"/>
      <c r="B74" s="3"/>
      <c r="C74" s="3"/>
      <c r="D74" s="3"/>
      <c r="E74" s="3"/>
      <c r="F74" s="3"/>
      <c r="G74" s="3"/>
      <c r="H74" s="3"/>
      <c r="I74" s="5"/>
      <c r="J74" s="5"/>
      <c r="K74" s="3"/>
      <c r="L74" s="7"/>
      <c r="M74" s="7"/>
      <c r="N74" s="8" t="str">
        <f t="shared" si="10"/>
        <v/>
      </c>
      <c r="O74" s="7"/>
      <c r="P74" s="8" t="str">
        <f t="shared" si="11"/>
        <v/>
      </c>
      <c r="Q74" s="3"/>
      <c r="R74" s="9"/>
      <c r="S74" s="9"/>
      <c r="T74" s="10"/>
      <c r="U74" s="10" t="str">
        <f t="shared" si="12"/>
        <v/>
      </c>
      <c r="V74" s="3"/>
      <c r="W74" s="5"/>
      <c r="X74" s="7"/>
      <c r="Y74" s="3"/>
      <c r="Z74" s="8" t="str">
        <f t="shared" si="13"/>
        <v/>
      </c>
      <c r="AA74" s="8" t="str">
        <f t="shared" si="14"/>
        <v/>
      </c>
      <c r="AB74" s="8" t="str">
        <f t="shared" si="15"/>
        <v/>
      </c>
      <c r="AC74" s="8" t="str">
        <f t="shared" si="16"/>
        <v/>
      </c>
      <c r="AD74" s="10" t="str">
        <f t="shared" si="17"/>
        <v/>
      </c>
      <c r="AE74" s="10" t="str">
        <f t="shared" si="18"/>
        <v/>
      </c>
      <c r="AF74" s="8"/>
      <c r="AG74" s="8" t="str">
        <f>IF(OR(A74="",P74=""),"",MAX(0,MIN(P74,MAX(0,(Configurações!$B$5-YEAR(J74)))*Z74 + IF(Configurações!$B$5&gt;YEAR(J74),Z74,AA74*MAX(0,13-MONTH(J74)) ))))</f>
        <v/>
      </c>
      <c r="AH74" s="8" t="str">
        <f t="shared" si="19"/>
        <v/>
      </c>
      <c r="AI74" s="10"/>
    </row>
    <row r="75" spans="1:35" x14ac:dyDescent="0.25">
      <c r="A75" s="22"/>
      <c r="B75" s="3"/>
      <c r="C75" s="3"/>
      <c r="D75" s="3"/>
      <c r="E75" s="3"/>
      <c r="F75" s="3"/>
      <c r="G75" s="3"/>
      <c r="H75" s="3"/>
      <c r="I75" s="5"/>
      <c r="J75" s="5"/>
      <c r="K75" s="3"/>
      <c r="L75" s="7"/>
      <c r="M75" s="7"/>
      <c r="N75" s="8" t="str">
        <f t="shared" si="10"/>
        <v/>
      </c>
      <c r="O75" s="7"/>
      <c r="P75" s="8" t="str">
        <f t="shared" si="11"/>
        <v/>
      </c>
      <c r="Q75" s="3"/>
      <c r="R75" s="9"/>
      <c r="S75" s="9"/>
      <c r="T75" s="10"/>
      <c r="U75" s="10" t="str">
        <f t="shared" si="12"/>
        <v/>
      </c>
      <c r="V75" s="3"/>
      <c r="W75" s="5"/>
      <c r="X75" s="7"/>
      <c r="Y75" s="3"/>
      <c r="Z75" s="8" t="str">
        <f t="shared" si="13"/>
        <v/>
      </c>
      <c r="AA75" s="8" t="str">
        <f t="shared" si="14"/>
        <v/>
      </c>
      <c r="AB75" s="8" t="str">
        <f t="shared" si="15"/>
        <v/>
      </c>
      <c r="AC75" s="8" t="str">
        <f t="shared" si="16"/>
        <v/>
      </c>
      <c r="AD75" s="10" t="str">
        <f t="shared" si="17"/>
        <v/>
      </c>
      <c r="AE75" s="10" t="str">
        <f t="shared" si="18"/>
        <v/>
      </c>
      <c r="AF75" s="8"/>
      <c r="AG75" s="8" t="str">
        <f>IF(OR(A75="",P75=""),"",MAX(0,MIN(P75,MAX(0,(Configurações!$B$5-YEAR(J75)))*Z75 + IF(Configurações!$B$5&gt;YEAR(J75),Z75,AA75*MAX(0,13-MONTH(J75)) ))))</f>
        <v/>
      </c>
      <c r="AH75" s="8" t="str">
        <f t="shared" si="19"/>
        <v/>
      </c>
      <c r="AI75" s="10"/>
    </row>
    <row r="76" spans="1:35" x14ac:dyDescent="0.25">
      <c r="A76" s="22"/>
      <c r="B76" s="3"/>
      <c r="C76" s="3"/>
      <c r="D76" s="3"/>
      <c r="E76" s="3"/>
      <c r="F76" s="3"/>
      <c r="G76" s="3"/>
      <c r="H76" s="3"/>
      <c r="I76" s="5"/>
      <c r="J76" s="5"/>
      <c r="K76" s="3"/>
      <c r="L76" s="7"/>
      <c r="M76" s="7"/>
      <c r="N76" s="8" t="str">
        <f t="shared" si="10"/>
        <v/>
      </c>
      <c r="O76" s="7"/>
      <c r="P76" s="8" t="str">
        <f t="shared" si="11"/>
        <v/>
      </c>
      <c r="Q76" s="3"/>
      <c r="R76" s="9"/>
      <c r="S76" s="9"/>
      <c r="T76" s="10"/>
      <c r="U76" s="10" t="str">
        <f t="shared" si="12"/>
        <v/>
      </c>
      <c r="V76" s="3"/>
      <c r="W76" s="5"/>
      <c r="X76" s="7"/>
      <c r="Y76" s="3"/>
      <c r="Z76" s="8" t="str">
        <f t="shared" si="13"/>
        <v/>
      </c>
      <c r="AA76" s="8" t="str">
        <f t="shared" si="14"/>
        <v/>
      </c>
      <c r="AB76" s="8" t="str">
        <f t="shared" si="15"/>
        <v/>
      </c>
      <c r="AC76" s="8" t="str">
        <f t="shared" si="16"/>
        <v/>
      </c>
      <c r="AD76" s="10" t="str">
        <f t="shared" si="17"/>
        <v/>
      </c>
      <c r="AE76" s="10" t="str">
        <f t="shared" si="18"/>
        <v/>
      </c>
      <c r="AF76" s="8"/>
      <c r="AG76" s="8" t="str">
        <f>IF(OR(A76="",P76=""),"",MAX(0,MIN(P76,MAX(0,(Configurações!$B$5-YEAR(J76)))*Z76 + IF(Configurações!$B$5&gt;YEAR(J76),Z76,AA76*MAX(0,13-MONTH(J76)) ))))</f>
        <v/>
      </c>
      <c r="AH76" s="8" t="str">
        <f t="shared" si="19"/>
        <v/>
      </c>
      <c r="AI76" s="10"/>
    </row>
    <row r="77" spans="1:35" x14ac:dyDescent="0.25">
      <c r="A77" s="22"/>
      <c r="B77" s="3"/>
      <c r="C77" s="3"/>
      <c r="D77" s="3"/>
      <c r="E77" s="3"/>
      <c r="F77" s="3"/>
      <c r="G77" s="3"/>
      <c r="H77" s="3"/>
      <c r="I77" s="5"/>
      <c r="J77" s="5"/>
      <c r="K77" s="3"/>
      <c r="L77" s="7"/>
      <c r="M77" s="7"/>
      <c r="N77" s="8" t="str">
        <f t="shared" si="10"/>
        <v/>
      </c>
      <c r="O77" s="7"/>
      <c r="P77" s="8" t="str">
        <f t="shared" si="11"/>
        <v/>
      </c>
      <c r="Q77" s="3"/>
      <c r="R77" s="9"/>
      <c r="S77" s="9"/>
      <c r="T77" s="10"/>
      <c r="U77" s="10" t="str">
        <f t="shared" si="12"/>
        <v/>
      </c>
      <c r="V77" s="3"/>
      <c r="W77" s="5"/>
      <c r="X77" s="7"/>
      <c r="Y77" s="3"/>
      <c r="Z77" s="8" t="str">
        <f t="shared" si="13"/>
        <v/>
      </c>
      <c r="AA77" s="8" t="str">
        <f t="shared" si="14"/>
        <v/>
      </c>
      <c r="AB77" s="8" t="str">
        <f t="shared" si="15"/>
        <v/>
      </c>
      <c r="AC77" s="8" t="str">
        <f t="shared" si="16"/>
        <v/>
      </c>
      <c r="AD77" s="10" t="str">
        <f t="shared" si="17"/>
        <v/>
      </c>
      <c r="AE77" s="10" t="str">
        <f t="shared" si="18"/>
        <v/>
      </c>
      <c r="AF77" s="8"/>
      <c r="AG77" s="8" t="str">
        <f>IF(OR(A77="",P77=""),"",MAX(0,MIN(P77,MAX(0,(Configurações!$B$5-YEAR(J77)))*Z77 + IF(Configurações!$B$5&gt;YEAR(J77),Z77,AA77*MAX(0,13-MONTH(J77)) ))))</f>
        <v/>
      </c>
      <c r="AH77" s="8" t="str">
        <f t="shared" si="19"/>
        <v/>
      </c>
      <c r="AI77" s="10"/>
    </row>
    <row r="78" spans="1:35" x14ac:dyDescent="0.25">
      <c r="A78" s="22"/>
      <c r="B78" s="3"/>
      <c r="C78" s="3"/>
      <c r="D78" s="3"/>
      <c r="E78" s="3"/>
      <c r="F78" s="3"/>
      <c r="G78" s="3"/>
      <c r="H78" s="3"/>
      <c r="I78" s="5"/>
      <c r="J78" s="5"/>
      <c r="K78" s="3"/>
      <c r="L78" s="7"/>
      <c r="M78" s="7"/>
      <c r="N78" s="8" t="str">
        <f t="shared" si="10"/>
        <v/>
      </c>
      <c r="O78" s="7"/>
      <c r="P78" s="8" t="str">
        <f t="shared" si="11"/>
        <v/>
      </c>
      <c r="Q78" s="3"/>
      <c r="R78" s="9"/>
      <c r="S78" s="9"/>
      <c r="T78" s="10"/>
      <c r="U78" s="10" t="str">
        <f t="shared" si="12"/>
        <v/>
      </c>
      <c r="V78" s="3"/>
      <c r="W78" s="5"/>
      <c r="X78" s="7"/>
      <c r="Y78" s="3"/>
      <c r="Z78" s="8" t="str">
        <f t="shared" si="13"/>
        <v/>
      </c>
      <c r="AA78" s="8" t="str">
        <f t="shared" si="14"/>
        <v/>
      </c>
      <c r="AB78" s="8" t="str">
        <f t="shared" si="15"/>
        <v/>
      </c>
      <c r="AC78" s="8" t="str">
        <f t="shared" si="16"/>
        <v/>
      </c>
      <c r="AD78" s="10" t="str">
        <f t="shared" si="17"/>
        <v/>
      </c>
      <c r="AE78" s="10" t="str">
        <f t="shared" si="18"/>
        <v/>
      </c>
      <c r="AF78" s="8"/>
      <c r="AG78" s="8" t="str">
        <f>IF(OR(A78="",P78=""),"",MAX(0,MIN(P78,MAX(0,(Configurações!$B$5-YEAR(J78)))*Z78 + IF(Configurações!$B$5&gt;YEAR(J78),Z78,AA78*MAX(0,13-MONTH(J78)) ))))</f>
        <v/>
      </c>
      <c r="AH78" s="8" t="str">
        <f t="shared" si="19"/>
        <v/>
      </c>
      <c r="AI78" s="10"/>
    </row>
    <row r="79" spans="1:35" x14ac:dyDescent="0.25">
      <c r="A79" s="22"/>
      <c r="B79" s="3"/>
      <c r="C79" s="3"/>
      <c r="D79" s="3"/>
      <c r="E79" s="3"/>
      <c r="F79" s="3"/>
      <c r="G79" s="3"/>
      <c r="H79" s="3"/>
      <c r="I79" s="5"/>
      <c r="J79" s="5"/>
      <c r="K79" s="3"/>
      <c r="L79" s="7"/>
      <c r="M79" s="7"/>
      <c r="N79" s="8" t="str">
        <f t="shared" si="10"/>
        <v/>
      </c>
      <c r="O79" s="7"/>
      <c r="P79" s="8" t="str">
        <f t="shared" si="11"/>
        <v/>
      </c>
      <c r="Q79" s="3"/>
      <c r="R79" s="9"/>
      <c r="S79" s="9"/>
      <c r="T79" s="10"/>
      <c r="U79" s="10" t="str">
        <f t="shared" si="12"/>
        <v/>
      </c>
      <c r="V79" s="3"/>
      <c r="W79" s="5"/>
      <c r="X79" s="7"/>
      <c r="Y79" s="3"/>
      <c r="Z79" s="8" t="str">
        <f t="shared" si="13"/>
        <v/>
      </c>
      <c r="AA79" s="8" t="str">
        <f t="shared" si="14"/>
        <v/>
      </c>
      <c r="AB79" s="8" t="str">
        <f t="shared" si="15"/>
        <v/>
      </c>
      <c r="AC79" s="8" t="str">
        <f t="shared" si="16"/>
        <v/>
      </c>
      <c r="AD79" s="10" t="str">
        <f t="shared" si="17"/>
        <v/>
      </c>
      <c r="AE79" s="10" t="str">
        <f t="shared" si="18"/>
        <v/>
      </c>
      <c r="AF79" s="8"/>
      <c r="AG79" s="8" t="str">
        <f>IF(OR(A79="",P79=""),"",MAX(0,MIN(P79,MAX(0,(Configurações!$B$5-YEAR(J79)))*Z79 + IF(Configurações!$B$5&gt;YEAR(J79),Z79,AA79*MAX(0,13-MONTH(J79)) ))))</f>
        <v/>
      </c>
      <c r="AH79" s="8" t="str">
        <f t="shared" si="19"/>
        <v/>
      </c>
      <c r="AI79" s="10"/>
    </row>
    <row r="80" spans="1:35" x14ac:dyDescent="0.25">
      <c r="A80" s="22"/>
      <c r="B80" s="3"/>
      <c r="C80" s="3"/>
      <c r="D80" s="3"/>
      <c r="E80" s="3"/>
      <c r="F80" s="3"/>
      <c r="G80" s="3"/>
      <c r="H80" s="3"/>
      <c r="I80" s="5"/>
      <c r="J80" s="5"/>
      <c r="K80" s="3"/>
      <c r="L80" s="7"/>
      <c r="M80" s="7"/>
      <c r="N80" s="8" t="str">
        <f t="shared" si="10"/>
        <v/>
      </c>
      <c r="O80" s="7"/>
      <c r="P80" s="8" t="str">
        <f t="shared" si="11"/>
        <v/>
      </c>
      <c r="Q80" s="3"/>
      <c r="R80" s="9"/>
      <c r="S80" s="9"/>
      <c r="T80" s="10"/>
      <c r="U80" s="10" t="str">
        <f t="shared" si="12"/>
        <v/>
      </c>
      <c r="V80" s="3"/>
      <c r="W80" s="5"/>
      <c r="X80" s="7"/>
      <c r="Y80" s="3"/>
      <c r="Z80" s="8" t="str">
        <f t="shared" si="13"/>
        <v/>
      </c>
      <c r="AA80" s="8" t="str">
        <f t="shared" si="14"/>
        <v/>
      </c>
      <c r="AB80" s="8" t="str">
        <f t="shared" si="15"/>
        <v/>
      </c>
      <c r="AC80" s="8" t="str">
        <f t="shared" si="16"/>
        <v/>
      </c>
      <c r="AD80" s="10" t="str">
        <f t="shared" si="17"/>
        <v/>
      </c>
      <c r="AE80" s="10" t="str">
        <f t="shared" si="18"/>
        <v/>
      </c>
      <c r="AF80" s="8"/>
      <c r="AG80" s="8" t="str">
        <f>IF(OR(A80="",P80=""),"",MAX(0,MIN(P80,MAX(0,(Configurações!$B$5-YEAR(J80)))*Z80 + IF(Configurações!$B$5&gt;YEAR(J80),Z80,AA80*MAX(0,13-MONTH(J80)) ))))</f>
        <v/>
      </c>
      <c r="AH80" s="8" t="str">
        <f t="shared" si="19"/>
        <v/>
      </c>
      <c r="AI80" s="10"/>
    </row>
    <row r="81" spans="1:35" x14ac:dyDescent="0.25">
      <c r="A81" s="22"/>
      <c r="B81" s="3"/>
      <c r="C81" s="3"/>
      <c r="D81" s="3"/>
      <c r="E81" s="3"/>
      <c r="F81" s="3"/>
      <c r="G81" s="3"/>
      <c r="H81" s="3"/>
      <c r="I81" s="5"/>
      <c r="J81" s="5"/>
      <c r="K81" s="3"/>
      <c r="L81" s="7"/>
      <c r="M81" s="7"/>
      <c r="N81" s="8" t="str">
        <f t="shared" si="10"/>
        <v/>
      </c>
      <c r="O81" s="7"/>
      <c r="P81" s="8" t="str">
        <f t="shared" si="11"/>
        <v/>
      </c>
      <c r="Q81" s="3"/>
      <c r="R81" s="9"/>
      <c r="S81" s="9"/>
      <c r="T81" s="10"/>
      <c r="U81" s="10" t="str">
        <f t="shared" si="12"/>
        <v/>
      </c>
      <c r="V81" s="3"/>
      <c r="W81" s="5"/>
      <c r="X81" s="7"/>
      <c r="Y81" s="3"/>
      <c r="Z81" s="8" t="str">
        <f t="shared" si="13"/>
        <v/>
      </c>
      <c r="AA81" s="8" t="str">
        <f t="shared" si="14"/>
        <v/>
      </c>
      <c r="AB81" s="8" t="str">
        <f t="shared" si="15"/>
        <v/>
      </c>
      <c r="AC81" s="8" t="str">
        <f t="shared" si="16"/>
        <v/>
      </c>
      <c r="AD81" s="10" t="str">
        <f t="shared" si="17"/>
        <v/>
      </c>
      <c r="AE81" s="10" t="str">
        <f t="shared" si="18"/>
        <v/>
      </c>
      <c r="AF81" s="8"/>
      <c r="AG81" s="8" t="str">
        <f>IF(OR(A81="",P81=""),"",MAX(0,MIN(P81,MAX(0,(Configurações!$B$5-YEAR(J81)))*Z81 + IF(Configurações!$B$5&gt;YEAR(J81),Z81,AA81*MAX(0,13-MONTH(J81)) ))))</f>
        <v/>
      </c>
      <c r="AH81" s="8" t="str">
        <f t="shared" si="19"/>
        <v/>
      </c>
      <c r="AI81" s="10"/>
    </row>
    <row r="82" spans="1:35" x14ac:dyDescent="0.25">
      <c r="A82" s="22"/>
      <c r="B82" s="3"/>
      <c r="C82" s="3"/>
      <c r="D82" s="3"/>
      <c r="E82" s="3"/>
      <c r="F82" s="3"/>
      <c r="G82" s="3"/>
      <c r="H82" s="3"/>
      <c r="I82" s="5"/>
      <c r="J82" s="5"/>
      <c r="K82" s="3"/>
      <c r="L82" s="7"/>
      <c r="M82" s="7"/>
      <c r="N82" s="8" t="str">
        <f t="shared" si="10"/>
        <v/>
      </c>
      <c r="O82" s="7"/>
      <c r="P82" s="8" t="str">
        <f t="shared" si="11"/>
        <v/>
      </c>
      <c r="Q82" s="3"/>
      <c r="R82" s="9"/>
      <c r="S82" s="9"/>
      <c r="T82" s="10"/>
      <c r="U82" s="10" t="str">
        <f t="shared" si="12"/>
        <v/>
      </c>
      <c r="V82" s="3"/>
      <c r="W82" s="5"/>
      <c r="X82" s="7"/>
      <c r="Y82" s="3"/>
      <c r="Z82" s="8" t="str">
        <f t="shared" si="13"/>
        <v/>
      </c>
      <c r="AA82" s="8" t="str">
        <f t="shared" si="14"/>
        <v/>
      </c>
      <c r="AB82" s="8" t="str">
        <f t="shared" si="15"/>
        <v/>
      </c>
      <c r="AC82" s="8" t="str">
        <f t="shared" si="16"/>
        <v/>
      </c>
      <c r="AD82" s="10" t="str">
        <f t="shared" si="17"/>
        <v/>
      </c>
      <c r="AE82" s="10" t="str">
        <f t="shared" si="18"/>
        <v/>
      </c>
      <c r="AF82" s="8"/>
      <c r="AG82" s="8" t="str">
        <f>IF(OR(A82="",P82=""),"",MAX(0,MIN(P82,MAX(0,(Configurações!$B$5-YEAR(J82)))*Z82 + IF(Configurações!$B$5&gt;YEAR(J82),Z82,AA82*MAX(0,13-MONTH(J82)) ))))</f>
        <v/>
      </c>
      <c r="AH82" s="8" t="str">
        <f t="shared" si="19"/>
        <v/>
      </c>
      <c r="AI82" s="10"/>
    </row>
    <row r="83" spans="1:35" x14ac:dyDescent="0.25">
      <c r="A83" s="22"/>
      <c r="B83" s="3"/>
      <c r="C83" s="3"/>
      <c r="D83" s="3"/>
      <c r="E83" s="3"/>
      <c r="F83" s="3"/>
      <c r="G83" s="3"/>
      <c r="H83" s="3"/>
      <c r="I83" s="5"/>
      <c r="J83" s="5"/>
      <c r="K83" s="3"/>
      <c r="L83" s="7"/>
      <c r="M83" s="7"/>
      <c r="N83" s="8" t="str">
        <f t="shared" si="10"/>
        <v/>
      </c>
      <c r="O83" s="7"/>
      <c r="P83" s="8" t="str">
        <f t="shared" si="11"/>
        <v/>
      </c>
      <c r="Q83" s="3"/>
      <c r="R83" s="9"/>
      <c r="S83" s="9"/>
      <c r="T83" s="10"/>
      <c r="U83" s="10" t="str">
        <f t="shared" si="12"/>
        <v/>
      </c>
      <c r="V83" s="3"/>
      <c r="W83" s="5"/>
      <c r="X83" s="7"/>
      <c r="Y83" s="3"/>
      <c r="Z83" s="8" t="str">
        <f t="shared" si="13"/>
        <v/>
      </c>
      <c r="AA83" s="8" t="str">
        <f t="shared" si="14"/>
        <v/>
      </c>
      <c r="AB83" s="8" t="str">
        <f t="shared" si="15"/>
        <v/>
      </c>
      <c r="AC83" s="8" t="str">
        <f t="shared" si="16"/>
        <v/>
      </c>
      <c r="AD83" s="10" t="str">
        <f t="shared" si="17"/>
        <v/>
      </c>
      <c r="AE83" s="10" t="str">
        <f t="shared" si="18"/>
        <v/>
      </c>
      <c r="AF83" s="8"/>
      <c r="AG83" s="8" t="str">
        <f>IF(OR(A83="",P83=""),"",MAX(0,MIN(P83,MAX(0,(Configurações!$B$5-YEAR(J83)))*Z83 + IF(Configurações!$B$5&gt;YEAR(J83),Z83,AA83*MAX(0,13-MONTH(J83)) ))))</f>
        <v/>
      </c>
      <c r="AH83" s="8" t="str">
        <f t="shared" si="19"/>
        <v/>
      </c>
      <c r="AI83" s="10"/>
    </row>
    <row r="84" spans="1:35" x14ac:dyDescent="0.25">
      <c r="A84" s="22"/>
      <c r="B84" s="3"/>
      <c r="C84" s="3"/>
      <c r="D84" s="3"/>
      <c r="E84" s="3"/>
      <c r="F84" s="3"/>
      <c r="G84" s="3"/>
      <c r="H84" s="3"/>
      <c r="I84" s="5"/>
      <c r="J84" s="5"/>
      <c r="K84" s="3"/>
      <c r="L84" s="7"/>
      <c r="M84" s="7"/>
      <c r="N84" s="8" t="str">
        <f t="shared" si="10"/>
        <v/>
      </c>
      <c r="O84" s="7"/>
      <c r="P84" s="8" t="str">
        <f t="shared" si="11"/>
        <v/>
      </c>
      <c r="Q84" s="3"/>
      <c r="R84" s="9"/>
      <c r="S84" s="9"/>
      <c r="T84" s="10"/>
      <c r="U84" s="10" t="str">
        <f t="shared" si="12"/>
        <v/>
      </c>
      <c r="V84" s="3"/>
      <c r="W84" s="5"/>
      <c r="X84" s="7"/>
      <c r="Y84" s="3"/>
      <c r="Z84" s="8" t="str">
        <f t="shared" si="13"/>
        <v/>
      </c>
      <c r="AA84" s="8" t="str">
        <f t="shared" si="14"/>
        <v/>
      </c>
      <c r="AB84" s="8" t="str">
        <f t="shared" si="15"/>
        <v/>
      </c>
      <c r="AC84" s="8" t="str">
        <f t="shared" si="16"/>
        <v/>
      </c>
      <c r="AD84" s="10" t="str">
        <f t="shared" si="17"/>
        <v/>
      </c>
      <c r="AE84" s="10" t="str">
        <f t="shared" si="18"/>
        <v/>
      </c>
      <c r="AF84" s="8"/>
      <c r="AG84" s="8" t="str">
        <f>IF(OR(A84="",P84=""),"",MAX(0,MIN(P84,MAX(0,(Configurações!$B$5-YEAR(J84)))*Z84 + IF(Configurações!$B$5&gt;YEAR(J84),Z84,AA84*MAX(0,13-MONTH(J84)) ))))</f>
        <v/>
      </c>
      <c r="AH84" s="8" t="str">
        <f t="shared" si="19"/>
        <v/>
      </c>
      <c r="AI84" s="10"/>
    </row>
    <row r="85" spans="1:35" x14ac:dyDescent="0.25">
      <c r="A85" s="22"/>
      <c r="B85" s="3"/>
      <c r="C85" s="3"/>
      <c r="D85" s="3"/>
      <c r="E85" s="3"/>
      <c r="F85" s="3"/>
      <c r="G85" s="3"/>
      <c r="H85" s="3"/>
      <c r="I85" s="5"/>
      <c r="J85" s="5"/>
      <c r="K85" s="3"/>
      <c r="L85" s="7"/>
      <c r="M85" s="7"/>
      <c r="N85" s="8" t="str">
        <f t="shared" si="10"/>
        <v/>
      </c>
      <c r="O85" s="7"/>
      <c r="P85" s="8" t="str">
        <f t="shared" si="11"/>
        <v/>
      </c>
      <c r="Q85" s="3"/>
      <c r="R85" s="9"/>
      <c r="S85" s="9"/>
      <c r="T85" s="10"/>
      <c r="U85" s="10" t="str">
        <f t="shared" si="12"/>
        <v/>
      </c>
      <c r="V85" s="3"/>
      <c r="W85" s="5"/>
      <c r="X85" s="7"/>
      <c r="Y85" s="3"/>
      <c r="Z85" s="8" t="str">
        <f t="shared" si="13"/>
        <v/>
      </c>
      <c r="AA85" s="8" t="str">
        <f t="shared" si="14"/>
        <v/>
      </c>
      <c r="AB85" s="8" t="str">
        <f t="shared" si="15"/>
        <v/>
      </c>
      <c r="AC85" s="8" t="str">
        <f t="shared" si="16"/>
        <v/>
      </c>
      <c r="AD85" s="10" t="str">
        <f t="shared" si="17"/>
        <v/>
      </c>
      <c r="AE85" s="10" t="str">
        <f t="shared" si="18"/>
        <v/>
      </c>
      <c r="AF85" s="8"/>
      <c r="AG85" s="8" t="str">
        <f>IF(OR(A85="",P85=""),"",MAX(0,MIN(P85,MAX(0,(Configurações!$B$5-YEAR(J85)))*Z85 + IF(Configurações!$B$5&gt;YEAR(J85),Z85,AA85*MAX(0,13-MONTH(J85)) ))))</f>
        <v/>
      </c>
      <c r="AH85" s="8" t="str">
        <f t="shared" si="19"/>
        <v/>
      </c>
      <c r="AI85" s="10"/>
    </row>
    <row r="86" spans="1:35" x14ac:dyDescent="0.25">
      <c r="A86" s="22"/>
      <c r="B86" s="3"/>
      <c r="C86" s="3"/>
      <c r="D86" s="3"/>
      <c r="E86" s="3"/>
      <c r="F86" s="3"/>
      <c r="G86" s="3"/>
      <c r="H86" s="3"/>
      <c r="I86" s="5"/>
      <c r="J86" s="5"/>
      <c r="K86" s="3"/>
      <c r="L86" s="7"/>
      <c r="M86" s="7"/>
      <c r="N86" s="8" t="str">
        <f t="shared" si="10"/>
        <v/>
      </c>
      <c r="O86" s="7"/>
      <c r="P86" s="8" t="str">
        <f t="shared" si="11"/>
        <v/>
      </c>
      <c r="Q86" s="3"/>
      <c r="R86" s="9"/>
      <c r="S86" s="9"/>
      <c r="T86" s="10"/>
      <c r="U86" s="10" t="str">
        <f t="shared" si="12"/>
        <v/>
      </c>
      <c r="V86" s="3"/>
      <c r="W86" s="5"/>
      <c r="X86" s="7"/>
      <c r="Y86" s="3"/>
      <c r="Z86" s="8" t="str">
        <f t="shared" si="13"/>
        <v/>
      </c>
      <c r="AA86" s="8" t="str">
        <f t="shared" si="14"/>
        <v/>
      </c>
      <c r="AB86" s="8" t="str">
        <f t="shared" si="15"/>
        <v/>
      </c>
      <c r="AC86" s="8" t="str">
        <f t="shared" si="16"/>
        <v/>
      </c>
      <c r="AD86" s="10" t="str">
        <f t="shared" si="17"/>
        <v/>
      </c>
      <c r="AE86" s="10" t="str">
        <f t="shared" si="18"/>
        <v/>
      </c>
      <c r="AF86" s="8"/>
      <c r="AG86" s="8" t="str">
        <f>IF(OR(A86="",P86=""),"",MAX(0,MIN(P86,MAX(0,(Configurações!$B$5-YEAR(J86)))*Z86 + IF(Configurações!$B$5&gt;YEAR(J86),Z86,AA86*MAX(0,13-MONTH(J86)) ))))</f>
        <v/>
      </c>
      <c r="AH86" s="8" t="str">
        <f t="shared" si="19"/>
        <v/>
      </c>
      <c r="AI86" s="10"/>
    </row>
    <row r="87" spans="1:35" x14ac:dyDescent="0.25">
      <c r="A87" s="22"/>
      <c r="B87" s="3"/>
      <c r="C87" s="3"/>
      <c r="D87" s="3"/>
      <c r="E87" s="3"/>
      <c r="F87" s="3"/>
      <c r="G87" s="3"/>
      <c r="H87" s="3"/>
      <c r="I87" s="5"/>
      <c r="J87" s="5"/>
      <c r="K87" s="3"/>
      <c r="L87" s="7"/>
      <c r="M87" s="7"/>
      <c r="N87" s="8" t="str">
        <f t="shared" si="10"/>
        <v/>
      </c>
      <c r="O87" s="7"/>
      <c r="P87" s="8" t="str">
        <f t="shared" si="11"/>
        <v/>
      </c>
      <c r="Q87" s="3"/>
      <c r="R87" s="9"/>
      <c r="S87" s="9"/>
      <c r="T87" s="10"/>
      <c r="U87" s="10" t="str">
        <f t="shared" si="12"/>
        <v/>
      </c>
      <c r="V87" s="3"/>
      <c r="W87" s="5"/>
      <c r="X87" s="7"/>
      <c r="Y87" s="3"/>
      <c r="Z87" s="8" t="str">
        <f t="shared" si="13"/>
        <v/>
      </c>
      <c r="AA87" s="8" t="str">
        <f t="shared" si="14"/>
        <v/>
      </c>
      <c r="AB87" s="8" t="str">
        <f t="shared" si="15"/>
        <v/>
      </c>
      <c r="AC87" s="8" t="str">
        <f t="shared" si="16"/>
        <v/>
      </c>
      <c r="AD87" s="10" t="str">
        <f t="shared" si="17"/>
        <v/>
      </c>
      <c r="AE87" s="10" t="str">
        <f t="shared" si="18"/>
        <v/>
      </c>
      <c r="AF87" s="8"/>
      <c r="AG87" s="8" t="str">
        <f>IF(OR(A87="",P87=""),"",MAX(0,MIN(P87,MAX(0,(Configurações!$B$5-YEAR(J87)))*Z87 + IF(Configurações!$B$5&gt;YEAR(J87),Z87,AA87*MAX(0,13-MONTH(J87)) ))))</f>
        <v/>
      </c>
      <c r="AH87" s="8" t="str">
        <f t="shared" si="19"/>
        <v/>
      </c>
      <c r="AI87" s="10"/>
    </row>
    <row r="88" spans="1:35" x14ac:dyDescent="0.25">
      <c r="A88" s="22"/>
      <c r="B88" s="3"/>
      <c r="C88" s="3"/>
      <c r="D88" s="3"/>
      <c r="E88" s="3"/>
      <c r="F88" s="3"/>
      <c r="G88" s="3"/>
      <c r="H88" s="3"/>
      <c r="I88" s="5"/>
      <c r="J88" s="5"/>
      <c r="K88" s="3"/>
      <c r="L88" s="7"/>
      <c r="M88" s="7"/>
      <c r="N88" s="8" t="str">
        <f t="shared" si="10"/>
        <v/>
      </c>
      <c r="O88" s="7"/>
      <c r="P88" s="8" t="str">
        <f t="shared" si="11"/>
        <v/>
      </c>
      <c r="Q88" s="3"/>
      <c r="R88" s="9"/>
      <c r="S88" s="9"/>
      <c r="T88" s="10"/>
      <c r="U88" s="10" t="str">
        <f t="shared" si="12"/>
        <v/>
      </c>
      <c r="V88" s="3"/>
      <c r="W88" s="5"/>
      <c r="X88" s="7"/>
      <c r="Y88" s="3"/>
      <c r="Z88" s="8" t="str">
        <f t="shared" si="13"/>
        <v/>
      </c>
      <c r="AA88" s="8" t="str">
        <f t="shared" si="14"/>
        <v/>
      </c>
      <c r="AB88" s="8" t="str">
        <f t="shared" si="15"/>
        <v/>
      </c>
      <c r="AC88" s="8" t="str">
        <f t="shared" si="16"/>
        <v/>
      </c>
      <c r="AD88" s="10" t="str">
        <f t="shared" si="17"/>
        <v/>
      </c>
      <c r="AE88" s="10" t="str">
        <f t="shared" si="18"/>
        <v/>
      </c>
      <c r="AF88" s="8"/>
      <c r="AG88" s="8" t="str">
        <f>IF(OR(A88="",P88=""),"",MAX(0,MIN(P88,MAX(0,(Configurações!$B$5-YEAR(J88)))*Z88 + IF(Configurações!$B$5&gt;YEAR(J88),Z88,AA88*MAX(0,13-MONTH(J88)) ))))</f>
        <v/>
      </c>
      <c r="AH88" s="8" t="str">
        <f t="shared" si="19"/>
        <v/>
      </c>
      <c r="AI88" s="10"/>
    </row>
    <row r="89" spans="1:35" x14ac:dyDescent="0.25">
      <c r="A89" s="22"/>
      <c r="B89" s="3"/>
      <c r="C89" s="3"/>
      <c r="D89" s="3"/>
      <c r="E89" s="3"/>
      <c r="F89" s="3"/>
      <c r="G89" s="3"/>
      <c r="H89" s="3"/>
      <c r="I89" s="5"/>
      <c r="J89" s="5"/>
      <c r="K89" s="3"/>
      <c r="L89" s="7"/>
      <c r="M89" s="7"/>
      <c r="N89" s="8" t="str">
        <f t="shared" si="10"/>
        <v/>
      </c>
      <c r="O89" s="7"/>
      <c r="P89" s="8" t="str">
        <f t="shared" si="11"/>
        <v/>
      </c>
      <c r="Q89" s="3"/>
      <c r="R89" s="9"/>
      <c r="S89" s="9"/>
      <c r="T89" s="10"/>
      <c r="U89" s="10" t="str">
        <f t="shared" si="12"/>
        <v/>
      </c>
      <c r="V89" s="3"/>
      <c r="W89" s="5"/>
      <c r="X89" s="7"/>
      <c r="Y89" s="3"/>
      <c r="Z89" s="8" t="str">
        <f t="shared" si="13"/>
        <v/>
      </c>
      <c r="AA89" s="8" t="str">
        <f t="shared" si="14"/>
        <v/>
      </c>
      <c r="AB89" s="8" t="str">
        <f t="shared" si="15"/>
        <v/>
      </c>
      <c r="AC89" s="8" t="str">
        <f t="shared" si="16"/>
        <v/>
      </c>
      <c r="AD89" s="10" t="str">
        <f t="shared" si="17"/>
        <v/>
      </c>
      <c r="AE89" s="10" t="str">
        <f t="shared" si="18"/>
        <v/>
      </c>
      <c r="AF89" s="8"/>
      <c r="AG89" s="8" t="str">
        <f>IF(OR(A89="",P89=""),"",MAX(0,MIN(P89,MAX(0,(Configurações!$B$5-YEAR(J89)))*Z89 + IF(Configurações!$B$5&gt;YEAR(J89),Z89,AA89*MAX(0,13-MONTH(J89)) ))))</f>
        <v/>
      </c>
      <c r="AH89" s="8" t="str">
        <f t="shared" si="19"/>
        <v/>
      </c>
      <c r="AI89" s="10"/>
    </row>
    <row r="90" spans="1:35" x14ac:dyDescent="0.25">
      <c r="A90" s="22"/>
      <c r="B90" s="3"/>
      <c r="C90" s="3"/>
      <c r="D90" s="3"/>
      <c r="E90" s="3"/>
      <c r="F90" s="3"/>
      <c r="G90" s="3"/>
      <c r="H90" s="3"/>
      <c r="I90" s="5"/>
      <c r="J90" s="5"/>
      <c r="K90" s="3"/>
      <c r="L90" s="7"/>
      <c r="M90" s="7"/>
      <c r="N90" s="8" t="str">
        <f t="shared" si="10"/>
        <v/>
      </c>
      <c r="O90" s="7"/>
      <c r="P90" s="8" t="str">
        <f t="shared" si="11"/>
        <v/>
      </c>
      <c r="Q90" s="3"/>
      <c r="R90" s="9"/>
      <c r="S90" s="9"/>
      <c r="T90" s="10"/>
      <c r="U90" s="10" t="str">
        <f t="shared" si="12"/>
        <v/>
      </c>
      <c r="V90" s="3"/>
      <c r="W90" s="5"/>
      <c r="X90" s="7"/>
      <c r="Y90" s="3"/>
      <c r="Z90" s="8" t="str">
        <f t="shared" si="13"/>
        <v/>
      </c>
      <c r="AA90" s="8" t="str">
        <f t="shared" si="14"/>
        <v/>
      </c>
      <c r="AB90" s="8" t="str">
        <f t="shared" si="15"/>
        <v/>
      </c>
      <c r="AC90" s="8" t="str">
        <f t="shared" si="16"/>
        <v/>
      </c>
      <c r="AD90" s="10" t="str">
        <f t="shared" si="17"/>
        <v/>
      </c>
      <c r="AE90" s="10" t="str">
        <f t="shared" si="18"/>
        <v/>
      </c>
      <c r="AF90" s="8"/>
      <c r="AG90" s="8" t="str">
        <f>IF(OR(A90="",P90=""),"",MAX(0,MIN(P90,MAX(0,(Configurações!$B$5-YEAR(J90)))*Z90 + IF(Configurações!$B$5&gt;YEAR(J90),Z90,AA90*MAX(0,13-MONTH(J90)) ))))</f>
        <v/>
      </c>
      <c r="AH90" s="8" t="str">
        <f t="shared" si="19"/>
        <v/>
      </c>
      <c r="AI90" s="10"/>
    </row>
    <row r="91" spans="1:35" x14ac:dyDescent="0.25">
      <c r="A91" s="22"/>
      <c r="B91" s="3"/>
      <c r="C91" s="3"/>
      <c r="D91" s="3"/>
      <c r="E91" s="3"/>
      <c r="F91" s="3"/>
      <c r="G91" s="3"/>
      <c r="H91" s="3"/>
      <c r="I91" s="5"/>
      <c r="J91" s="5"/>
      <c r="K91" s="3"/>
      <c r="L91" s="7"/>
      <c r="M91" s="7"/>
      <c r="N91" s="8" t="str">
        <f t="shared" si="10"/>
        <v/>
      </c>
      <c r="O91" s="7"/>
      <c r="P91" s="8" t="str">
        <f t="shared" si="11"/>
        <v/>
      </c>
      <c r="Q91" s="3"/>
      <c r="R91" s="9"/>
      <c r="S91" s="9"/>
      <c r="T91" s="10"/>
      <c r="U91" s="10" t="str">
        <f t="shared" si="12"/>
        <v/>
      </c>
      <c r="V91" s="3"/>
      <c r="W91" s="5"/>
      <c r="X91" s="7"/>
      <c r="Y91" s="3"/>
      <c r="Z91" s="8" t="str">
        <f t="shared" si="13"/>
        <v/>
      </c>
      <c r="AA91" s="8" t="str">
        <f t="shared" si="14"/>
        <v/>
      </c>
      <c r="AB91" s="8" t="str">
        <f t="shared" si="15"/>
        <v/>
      </c>
      <c r="AC91" s="8" t="str">
        <f t="shared" si="16"/>
        <v/>
      </c>
      <c r="AD91" s="10" t="str">
        <f t="shared" si="17"/>
        <v/>
      </c>
      <c r="AE91" s="10" t="str">
        <f t="shared" si="18"/>
        <v/>
      </c>
      <c r="AF91" s="8"/>
      <c r="AG91" s="8" t="str">
        <f>IF(OR(A91="",P91=""),"",MAX(0,MIN(P91,MAX(0,(Configurações!$B$5-YEAR(J91)))*Z91 + IF(Configurações!$B$5&gt;YEAR(J91),Z91,AA91*MAX(0,13-MONTH(J91)) ))))</f>
        <v/>
      </c>
      <c r="AH91" s="8" t="str">
        <f t="shared" si="19"/>
        <v/>
      </c>
      <c r="AI91" s="10"/>
    </row>
    <row r="92" spans="1:35" x14ac:dyDescent="0.25">
      <c r="A92" s="22"/>
      <c r="B92" s="3"/>
      <c r="C92" s="3"/>
      <c r="D92" s="3"/>
      <c r="E92" s="3"/>
      <c r="F92" s="3"/>
      <c r="G92" s="3"/>
      <c r="H92" s="3"/>
      <c r="I92" s="5"/>
      <c r="J92" s="5"/>
      <c r="K92" s="3"/>
      <c r="L92" s="7"/>
      <c r="M92" s="7"/>
      <c r="N92" s="8" t="str">
        <f t="shared" si="10"/>
        <v/>
      </c>
      <c r="O92" s="7"/>
      <c r="P92" s="8" t="str">
        <f t="shared" si="11"/>
        <v/>
      </c>
      <c r="Q92" s="3"/>
      <c r="R92" s="9"/>
      <c r="S92" s="9"/>
      <c r="T92" s="10"/>
      <c r="U92" s="10" t="str">
        <f t="shared" si="12"/>
        <v/>
      </c>
      <c r="V92" s="3"/>
      <c r="W92" s="5"/>
      <c r="X92" s="7"/>
      <c r="Y92" s="3"/>
      <c r="Z92" s="8" t="str">
        <f t="shared" si="13"/>
        <v/>
      </c>
      <c r="AA92" s="8" t="str">
        <f t="shared" si="14"/>
        <v/>
      </c>
      <c r="AB92" s="8" t="str">
        <f t="shared" si="15"/>
        <v/>
      </c>
      <c r="AC92" s="8" t="str">
        <f t="shared" si="16"/>
        <v/>
      </c>
      <c r="AD92" s="10" t="str">
        <f t="shared" si="17"/>
        <v/>
      </c>
      <c r="AE92" s="10" t="str">
        <f t="shared" si="18"/>
        <v/>
      </c>
      <c r="AF92" s="8"/>
      <c r="AG92" s="8" t="str">
        <f>IF(OR(A92="",P92=""),"",MAX(0,MIN(P92,MAX(0,(Configurações!$B$5-YEAR(J92)))*Z92 + IF(Configurações!$B$5&gt;YEAR(J92),Z92,AA92*MAX(0,13-MONTH(J92)) ))))</f>
        <v/>
      </c>
      <c r="AH92" s="8" t="str">
        <f t="shared" si="19"/>
        <v/>
      </c>
      <c r="AI92" s="10"/>
    </row>
    <row r="93" spans="1:35" x14ac:dyDescent="0.25">
      <c r="A93" s="22"/>
      <c r="B93" s="3"/>
      <c r="C93" s="3"/>
      <c r="D93" s="3"/>
      <c r="E93" s="3"/>
      <c r="F93" s="3"/>
      <c r="G93" s="3"/>
      <c r="H93" s="3"/>
      <c r="I93" s="5"/>
      <c r="J93" s="5"/>
      <c r="K93" s="3"/>
      <c r="L93" s="7"/>
      <c r="M93" s="7"/>
      <c r="N93" s="8" t="str">
        <f t="shared" si="10"/>
        <v/>
      </c>
      <c r="O93" s="7"/>
      <c r="P93" s="8" t="str">
        <f t="shared" si="11"/>
        <v/>
      </c>
      <c r="Q93" s="3"/>
      <c r="R93" s="9"/>
      <c r="S93" s="9"/>
      <c r="T93" s="10"/>
      <c r="U93" s="10" t="str">
        <f t="shared" si="12"/>
        <v/>
      </c>
      <c r="V93" s="3"/>
      <c r="W93" s="5"/>
      <c r="X93" s="7"/>
      <c r="Y93" s="3"/>
      <c r="Z93" s="8" t="str">
        <f t="shared" si="13"/>
        <v/>
      </c>
      <c r="AA93" s="8" t="str">
        <f t="shared" si="14"/>
        <v/>
      </c>
      <c r="AB93" s="8" t="str">
        <f t="shared" si="15"/>
        <v/>
      </c>
      <c r="AC93" s="8" t="str">
        <f t="shared" si="16"/>
        <v/>
      </c>
      <c r="AD93" s="10" t="str">
        <f t="shared" si="17"/>
        <v/>
      </c>
      <c r="AE93" s="10" t="str">
        <f t="shared" si="18"/>
        <v/>
      </c>
      <c r="AF93" s="8"/>
      <c r="AG93" s="8" t="str">
        <f>IF(OR(A93="",P93=""),"",MAX(0,MIN(P93,MAX(0,(Configurações!$B$5-YEAR(J93)))*Z93 + IF(Configurações!$B$5&gt;YEAR(J93),Z93,AA93*MAX(0,13-MONTH(J93)) ))))</f>
        <v/>
      </c>
      <c r="AH93" s="8" t="str">
        <f t="shared" si="19"/>
        <v/>
      </c>
      <c r="AI93" s="10"/>
    </row>
    <row r="94" spans="1:35" x14ac:dyDescent="0.25">
      <c r="A94" s="22"/>
      <c r="B94" s="3"/>
      <c r="C94" s="3"/>
      <c r="D94" s="3"/>
      <c r="E94" s="3"/>
      <c r="F94" s="3"/>
      <c r="G94" s="3"/>
      <c r="H94" s="3"/>
      <c r="I94" s="5"/>
      <c r="J94" s="5"/>
      <c r="K94" s="3"/>
      <c r="L94" s="7"/>
      <c r="M94" s="7"/>
      <c r="N94" s="8" t="str">
        <f t="shared" si="10"/>
        <v/>
      </c>
      <c r="O94" s="7"/>
      <c r="P94" s="8" t="str">
        <f t="shared" si="11"/>
        <v/>
      </c>
      <c r="Q94" s="3"/>
      <c r="R94" s="9"/>
      <c r="S94" s="9"/>
      <c r="T94" s="10"/>
      <c r="U94" s="10" t="str">
        <f t="shared" si="12"/>
        <v/>
      </c>
      <c r="V94" s="3"/>
      <c r="W94" s="5"/>
      <c r="X94" s="7"/>
      <c r="Y94" s="3"/>
      <c r="Z94" s="8" t="str">
        <f t="shared" si="13"/>
        <v/>
      </c>
      <c r="AA94" s="8" t="str">
        <f t="shared" si="14"/>
        <v/>
      </c>
      <c r="AB94" s="8" t="str">
        <f t="shared" si="15"/>
        <v/>
      </c>
      <c r="AC94" s="8" t="str">
        <f t="shared" si="16"/>
        <v/>
      </c>
      <c r="AD94" s="10" t="str">
        <f t="shared" si="17"/>
        <v/>
      </c>
      <c r="AE94" s="10" t="str">
        <f t="shared" si="18"/>
        <v/>
      </c>
      <c r="AF94" s="8"/>
      <c r="AG94" s="8" t="str">
        <f>IF(OR(A94="",P94=""),"",MAX(0,MIN(P94,MAX(0,(Configurações!$B$5-YEAR(J94)))*Z94 + IF(Configurações!$B$5&gt;YEAR(J94),Z94,AA94*MAX(0,13-MONTH(J94)) ))))</f>
        <v/>
      </c>
      <c r="AH94" s="8" t="str">
        <f t="shared" si="19"/>
        <v/>
      </c>
      <c r="AI94" s="10"/>
    </row>
    <row r="95" spans="1:35" x14ac:dyDescent="0.25">
      <c r="A95" s="22"/>
      <c r="B95" s="3"/>
      <c r="C95" s="3"/>
      <c r="D95" s="3"/>
      <c r="E95" s="3"/>
      <c r="F95" s="3"/>
      <c r="G95" s="3"/>
      <c r="H95" s="3"/>
      <c r="I95" s="5"/>
      <c r="J95" s="5"/>
      <c r="K95" s="3"/>
      <c r="L95" s="7"/>
      <c r="M95" s="7"/>
      <c r="N95" s="8" t="str">
        <f t="shared" si="10"/>
        <v/>
      </c>
      <c r="O95" s="7"/>
      <c r="P95" s="8" t="str">
        <f t="shared" si="11"/>
        <v/>
      </c>
      <c r="Q95" s="3"/>
      <c r="R95" s="9"/>
      <c r="S95" s="9"/>
      <c r="T95" s="10"/>
      <c r="U95" s="10" t="str">
        <f t="shared" si="12"/>
        <v/>
      </c>
      <c r="V95" s="3"/>
      <c r="W95" s="5"/>
      <c r="X95" s="7"/>
      <c r="Y95" s="3"/>
      <c r="Z95" s="8" t="str">
        <f t="shared" si="13"/>
        <v/>
      </c>
      <c r="AA95" s="8" t="str">
        <f t="shared" si="14"/>
        <v/>
      </c>
      <c r="AB95" s="8" t="str">
        <f t="shared" si="15"/>
        <v/>
      </c>
      <c r="AC95" s="8" t="str">
        <f t="shared" si="16"/>
        <v/>
      </c>
      <c r="AD95" s="10" t="str">
        <f t="shared" si="17"/>
        <v/>
      </c>
      <c r="AE95" s="10" t="str">
        <f t="shared" si="18"/>
        <v/>
      </c>
      <c r="AF95" s="8"/>
      <c r="AG95" s="8" t="str">
        <f>IF(OR(A95="",P95=""),"",MAX(0,MIN(P95,MAX(0,(Configurações!$B$5-YEAR(J95)))*Z95 + IF(Configurações!$B$5&gt;YEAR(J95),Z95,AA95*MAX(0,13-MONTH(J95)) ))))</f>
        <v/>
      </c>
      <c r="AH95" s="8" t="str">
        <f t="shared" si="19"/>
        <v/>
      </c>
      <c r="AI95" s="10"/>
    </row>
    <row r="96" spans="1:35" x14ac:dyDescent="0.25">
      <c r="A96" s="22"/>
      <c r="B96" s="3"/>
      <c r="C96" s="3"/>
      <c r="D96" s="3"/>
      <c r="E96" s="3"/>
      <c r="F96" s="3"/>
      <c r="G96" s="3"/>
      <c r="H96" s="3"/>
      <c r="I96" s="5"/>
      <c r="J96" s="5"/>
      <c r="K96" s="3"/>
      <c r="L96" s="7"/>
      <c r="M96" s="7"/>
      <c r="N96" s="8" t="str">
        <f t="shared" si="10"/>
        <v/>
      </c>
      <c r="O96" s="7"/>
      <c r="P96" s="8" t="str">
        <f t="shared" si="11"/>
        <v/>
      </c>
      <c r="Q96" s="3"/>
      <c r="R96" s="9"/>
      <c r="S96" s="9"/>
      <c r="T96" s="10"/>
      <c r="U96" s="10" t="str">
        <f t="shared" si="12"/>
        <v/>
      </c>
      <c r="V96" s="3"/>
      <c r="W96" s="5"/>
      <c r="X96" s="7"/>
      <c r="Y96" s="3"/>
      <c r="Z96" s="8" t="str">
        <f t="shared" si="13"/>
        <v/>
      </c>
      <c r="AA96" s="8" t="str">
        <f t="shared" si="14"/>
        <v/>
      </c>
      <c r="AB96" s="8" t="str">
        <f t="shared" si="15"/>
        <v/>
      </c>
      <c r="AC96" s="8" t="str">
        <f t="shared" si="16"/>
        <v/>
      </c>
      <c r="AD96" s="10" t="str">
        <f t="shared" si="17"/>
        <v/>
      </c>
      <c r="AE96" s="10" t="str">
        <f t="shared" si="18"/>
        <v/>
      </c>
      <c r="AF96" s="8"/>
      <c r="AG96" s="8" t="str">
        <f>IF(OR(A96="",P96=""),"",MAX(0,MIN(P96,MAX(0,(Configurações!$B$5-YEAR(J96)))*Z96 + IF(Configurações!$B$5&gt;YEAR(J96),Z96,AA96*MAX(0,13-MONTH(J96)) ))))</f>
        <v/>
      </c>
      <c r="AH96" s="8" t="str">
        <f t="shared" si="19"/>
        <v/>
      </c>
      <c r="AI96" s="10"/>
    </row>
    <row r="97" spans="1:35" x14ac:dyDescent="0.25">
      <c r="A97" s="22"/>
      <c r="B97" s="3"/>
      <c r="C97" s="3"/>
      <c r="D97" s="3"/>
      <c r="E97" s="3"/>
      <c r="F97" s="3"/>
      <c r="G97" s="3"/>
      <c r="H97" s="3"/>
      <c r="I97" s="5"/>
      <c r="J97" s="5"/>
      <c r="K97" s="3"/>
      <c r="L97" s="7"/>
      <c r="M97" s="7"/>
      <c r="N97" s="8" t="str">
        <f t="shared" si="10"/>
        <v/>
      </c>
      <c r="O97" s="7"/>
      <c r="P97" s="8" t="str">
        <f t="shared" si="11"/>
        <v/>
      </c>
      <c r="Q97" s="3"/>
      <c r="R97" s="9"/>
      <c r="S97" s="9"/>
      <c r="T97" s="10"/>
      <c r="U97" s="10" t="str">
        <f t="shared" si="12"/>
        <v/>
      </c>
      <c r="V97" s="3"/>
      <c r="W97" s="5"/>
      <c r="X97" s="7"/>
      <c r="Y97" s="3"/>
      <c r="Z97" s="8" t="str">
        <f t="shared" si="13"/>
        <v/>
      </c>
      <c r="AA97" s="8" t="str">
        <f t="shared" si="14"/>
        <v/>
      </c>
      <c r="AB97" s="8" t="str">
        <f t="shared" si="15"/>
        <v/>
      </c>
      <c r="AC97" s="8" t="str">
        <f t="shared" si="16"/>
        <v/>
      </c>
      <c r="AD97" s="10" t="str">
        <f t="shared" si="17"/>
        <v/>
      </c>
      <c r="AE97" s="10" t="str">
        <f t="shared" si="18"/>
        <v/>
      </c>
      <c r="AF97" s="8"/>
      <c r="AG97" s="8" t="str">
        <f>IF(OR(A97="",P97=""),"",MAX(0,MIN(P97,MAX(0,(Configurações!$B$5-YEAR(J97)))*Z97 + IF(Configurações!$B$5&gt;YEAR(J97),Z97,AA97*MAX(0,13-MONTH(J97)) ))))</f>
        <v/>
      </c>
      <c r="AH97" s="8" t="str">
        <f t="shared" si="19"/>
        <v/>
      </c>
      <c r="AI97" s="10"/>
    </row>
    <row r="98" spans="1:35" x14ac:dyDescent="0.25">
      <c r="A98" s="22"/>
      <c r="B98" s="3"/>
      <c r="C98" s="3"/>
      <c r="D98" s="3"/>
      <c r="E98" s="3"/>
      <c r="F98" s="3"/>
      <c r="G98" s="3"/>
      <c r="H98" s="3"/>
      <c r="I98" s="5"/>
      <c r="J98" s="5"/>
      <c r="K98" s="3"/>
      <c r="L98" s="7"/>
      <c r="M98" s="7"/>
      <c r="N98" s="8" t="str">
        <f t="shared" si="10"/>
        <v/>
      </c>
      <c r="O98" s="7"/>
      <c r="P98" s="8" t="str">
        <f t="shared" si="11"/>
        <v/>
      </c>
      <c r="Q98" s="3"/>
      <c r="R98" s="9"/>
      <c r="S98" s="9"/>
      <c r="T98" s="10"/>
      <c r="U98" s="10" t="str">
        <f t="shared" si="12"/>
        <v/>
      </c>
      <c r="V98" s="3"/>
      <c r="W98" s="5"/>
      <c r="X98" s="7"/>
      <c r="Y98" s="3"/>
      <c r="Z98" s="8" t="str">
        <f t="shared" si="13"/>
        <v/>
      </c>
      <c r="AA98" s="8" t="str">
        <f t="shared" si="14"/>
        <v/>
      </c>
      <c r="AB98" s="8" t="str">
        <f t="shared" si="15"/>
        <v/>
      </c>
      <c r="AC98" s="8" t="str">
        <f t="shared" si="16"/>
        <v/>
      </c>
      <c r="AD98" s="10" t="str">
        <f t="shared" si="17"/>
        <v/>
      </c>
      <c r="AE98" s="10" t="str">
        <f t="shared" si="18"/>
        <v/>
      </c>
      <c r="AF98" s="8"/>
      <c r="AG98" s="8" t="str">
        <f>IF(OR(A98="",P98=""),"",MAX(0,MIN(P98,MAX(0,(Configurações!$B$5-YEAR(J98)))*Z98 + IF(Configurações!$B$5&gt;YEAR(J98),Z98,AA98*MAX(0,13-MONTH(J98)) ))))</f>
        <v/>
      </c>
      <c r="AH98" s="8" t="str">
        <f t="shared" si="19"/>
        <v/>
      </c>
      <c r="AI98" s="10"/>
    </row>
    <row r="99" spans="1:35" x14ac:dyDescent="0.25">
      <c r="A99" s="22"/>
      <c r="B99" s="3"/>
      <c r="C99" s="3"/>
      <c r="D99" s="3"/>
      <c r="E99" s="3"/>
      <c r="F99" s="3"/>
      <c r="G99" s="3"/>
      <c r="H99" s="3"/>
      <c r="I99" s="5"/>
      <c r="J99" s="5"/>
      <c r="K99" s="3"/>
      <c r="L99" s="7"/>
      <c r="M99" s="7"/>
      <c r="N99" s="8" t="str">
        <f t="shared" si="10"/>
        <v/>
      </c>
      <c r="O99" s="7"/>
      <c r="P99" s="8" t="str">
        <f t="shared" si="11"/>
        <v/>
      </c>
      <c r="Q99" s="3"/>
      <c r="R99" s="9"/>
      <c r="S99" s="9"/>
      <c r="T99" s="10"/>
      <c r="U99" s="10" t="str">
        <f t="shared" si="12"/>
        <v/>
      </c>
      <c r="V99" s="3"/>
      <c r="W99" s="5"/>
      <c r="X99" s="7"/>
      <c r="Y99" s="3"/>
      <c r="Z99" s="8" t="str">
        <f t="shared" si="13"/>
        <v/>
      </c>
      <c r="AA99" s="8" t="str">
        <f t="shared" si="14"/>
        <v/>
      </c>
      <c r="AB99" s="8" t="str">
        <f t="shared" si="15"/>
        <v/>
      </c>
      <c r="AC99" s="8" t="str">
        <f t="shared" si="16"/>
        <v/>
      </c>
      <c r="AD99" s="10" t="str">
        <f t="shared" si="17"/>
        <v/>
      </c>
      <c r="AE99" s="10" t="str">
        <f t="shared" si="18"/>
        <v/>
      </c>
      <c r="AF99" s="8"/>
      <c r="AG99" s="8" t="str">
        <f>IF(OR(A99="",P99=""),"",MAX(0,MIN(P99,MAX(0,(Configurações!$B$5-YEAR(J99)))*Z99 + IF(Configurações!$B$5&gt;YEAR(J99),Z99,AA99*MAX(0,13-MONTH(J99)) ))))</f>
        <v/>
      </c>
      <c r="AH99" s="8" t="str">
        <f t="shared" si="19"/>
        <v/>
      </c>
      <c r="AI99" s="10"/>
    </row>
    <row r="100" spans="1:35" x14ac:dyDescent="0.25">
      <c r="A100" s="22"/>
      <c r="B100" s="3"/>
      <c r="C100" s="3"/>
      <c r="D100" s="3"/>
      <c r="E100" s="3"/>
      <c r="F100" s="3"/>
      <c r="G100" s="3"/>
      <c r="H100" s="3"/>
      <c r="I100" s="5"/>
      <c r="J100" s="5"/>
      <c r="K100" s="3"/>
      <c r="L100" s="7"/>
      <c r="M100" s="7"/>
      <c r="N100" s="8" t="str">
        <f t="shared" si="10"/>
        <v/>
      </c>
      <c r="O100" s="7"/>
      <c r="P100" s="8" t="str">
        <f t="shared" si="11"/>
        <v/>
      </c>
      <c r="Q100" s="3"/>
      <c r="R100" s="9"/>
      <c r="S100" s="9"/>
      <c r="T100" s="10"/>
      <c r="U100" s="10" t="str">
        <f t="shared" si="12"/>
        <v/>
      </c>
      <c r="V100" s="3"/>
      <c r="W100" s="5"/>
      <c r="X100" s="7"/>
      <c r="Y100" s="3"/>
      <c r="Z100" s="8" t="str">
        <f t="shared" si="13"/>
        <v/>
      </c>
      <c r="AA100" s="8" t="str">
        <f t="shared" si="14"/>
        <v/>
      </c>
      <c r="AB100" s="8" t="str">
        <f t="shared" si="15"/>
        <v/>
      </c>
      <c r="AC100" s="8" t="str">
        <f t="shared" si="16"/>
        <v/>
      </c>
      <c r="AD100" s="10" t="str">
        <f t="shared" si="17"/>
        <v/>
      </c>
      <c r="AE100" s="10" t="str">
        <f t="shared" si="18"/>
        <v/>
      </c>
      <c r="AF100" s="8"/>
      <c r="AG100" s="8" t="str">
        <f>IF(OR(A100="",P100=""),"",MAX(0,MIN(P100,MAX(0,(Configurações!$B$5-YEAR(J100)))*Z100 + IF(Configurações!$B$5&gt;YEAR(J100),Z100,AA100*MAX(0,13-MONTH(J100)) ))))</f>
        <v/>
      </c>
      <c r="AH100" s="8" t="str">
        <f t="shared" si="19"/>
        <v/>
      </c>
      <c r="AI100" s="10"/>
    </row>
    <row r="101" spans="1:35" x14ac:dyDescent="0.25">
      <c r="A101" s="22"/>
      <c r="B101" s="3"/>
      <c r="C101" s="3"/>
      <c r="D101" s="3"/>
      <c r="E101" s="3"/>
      <c r="F101" s="3"/>
      <c r="G101" s="3"/>
      <c r="H101" s="3"/>
      <c r="I101" s="5"/>
      <c r="J101" s="5"/>
      <c r="K101" s="3"/>
      <c r="L101" s="7"/>
      <c r="M101" s="7"/>
      <c r="N101" s="8" t="str">
        <f t="shared" si="10"/>
        <v/>
      </c>
      <c r="O101" s="7"/>
      <c r="P101" s="8" t="str">
        <f t="shared" si="11"/>
        <v/>
      </c>
      <c r="Q101" s="3"/>
      <c r="R101" s="9"/>
      <c r="S101" s="9"/>
      <c r="T101" s="10"/>
      <c r="U101" s="10" t="str">
        <f t="shared" si="12"/>
        <v/>
      </c>
      <c r="V101" s="3"/>
      <c r="W101" s="5"/>
      <c r="X101" s="7"/>
      <c r="Y101" s="3"/>
      <c r="Z101" s="8" t="str">
        <f t="shared" si="13"/>
        <v/>
      </c>
      <c r="AA101" s="8" t="str">
        <f t="shared" si="14"/>
        <v/>
      </c>
      <c r="AB101" s="8" t="str">
        <f t="shared" si="15"/>
        <v/>
      </c>
      <c r="AC101" s="8" t="str">
        <f t="shared" si="16"/>
        <v/>
      </c>
      <c r="AD101" s="10" t="str">
        <f t="shared" si="17"/>
        <v/>
      </c>
      <c r="AE101" s="10" t="str">
        <f t="shared" si="18"/>
        <v/>
      </c>
      <c r="AF101" s="8"/>
      <c r="AG101" s="8" t="str">
        <f>IF(OR(A101="",P101=""),"",MAX(0,MIN(P101,MAX(0,(Configurações!$B$5-YEAR(J101)))*Z101 + IF(Configurações!$B$5&gt;YEAR(J101),Z101,AA101*MAX(0,13-MONTH(J101)) ))))</f>
        <v/>
      </c>
      <c r="AH101" s="8" t="str">
        <f t="shared" si="19"/>
        <v/>
      </c>
      <c r="AI101" s="10"/>
    </row>
    <row r="102" spans="1:35" x14ac:dyDescent="0.25">
      <c r="A102" s="22"/>
      <c r="B102" s="3"/>
      <c r="C102" s="3"/>
      <c r="D102" s="3"/>
      <c r="E102" s="3"/>
      <c r="F102" s="3"/>
      <c r="G102" s="3"/>
      <c r="H102" s="3"/>
      <c r="I102" s="5"/>
      <c r="J102" s="5"/>
      <c r="K102" s="3"/>
      <c r="L102" s="7"/>
      <c r="M102" s="7"/>
      <c r="N102" s="8" t="str">
        <f t="shared" si="10"/>
        <v/>
      </c>
      <c r="O102" s="7"/>
      <c r="P102" s="8" t="str">
        <f t="shared" si="11"/>
        <v/>
      </c>
      <c r="Q102" s="3"/>
      <c r="R102" s="9"/>
      <c r="S102" s="9"/>
      <c r="T102" s="10"/>
      <c r="U102" s="10" t="str">
        <f t="shared" si="12"/>
        <v/>
      </c>
      <c r="V102" s="3"/>
      <c r="W102" s="5"/>
      <c r="X102" s="7"/>
      <c r="Y102" s="3"/>
      <c r="Z102" s="8" t="str">
        <f t="shared" si="13"/>
        <v/>
      </c>
      <c r="AA102" s="8" t="str">
        <f t="shared" si="14"/>
        <v/>
      </c>
      <c r="AB102" s="8" t="str">
        <f t="shared" si="15"/>
        <v/>
      </c>
      <c r="AC102" s="8" t="str">
        <f t="shared" si="16"/>
        <v/>
      </c>
      <c r="AD102" s="10" t="str">
        <f t="shared" si="17"/>
        <v/>
      </c>
      <c r="AE102" s="10" t="str">
        <f t="shared" si="18"/>
        <v/>
      </c>
      <c r="AF102" s="8"/>
      <c r="AG102" s="8" t="str">
        <f>IF(OR(A102="",P102=""),"",MAX(0,MIN(P102,MAX(0,(Configurações!$B$5-YEAR(J102)))*Z102 + IF(Configurações!$B$5&gt;YEAR(J102),Z102,AA102*MAX(0,13-MONTH(J102)) ))))</f>
        <v/>
      </c>
      <c r="AH102" s="8" t="str">
        <f t="shared" si="19"/>
        <v/>
      </c>
      <c r="AI102" s="10"/>
    </row>
    <row r="103" spans="1:35" x14ac:dyDescent="0.25">
      <c r="A103" s="22"/>
      <c r="B103" s="3"/>
      <c r="C103" s="3"/>
      <c r="D103" s="3"/>
      <c r="E103" s="3"/>
      <c r="F103" s="3"/>
      <c r="G103" s="3"/>
      <c r="H103" s="3"/>
      <c r="I103" s="5"/>
      <c r="J103" s="5"/>
      <c r="K103" s="3"/>
      <c r="L103" s="7"/>
      <c r="M103" s="7"/>
      <c r="N103" s="8" t="str">
        <f t="shared" si="10"/>
        <v/>
      </c>
      <c r="O103" s="7"/>
      <c r="P103" s="8" t="str">
        <f t="shared" si="11"/>
        <v/>
      </c>
      <c r="Q103" s="3"/>
      <c r="R103" s="9"/>
      <c r="S103" s="9"/>
      <c r="T103" s="10"/>
      <c r="U103" s="10" t="str">
        <f t="shared" si="12"/>
        <v/>
      </c>
      <c r="V103" s="3"/>
      <c r="W103" s="5"/>
      <c r="X103" s="7"/>
      <c r="Y103" s="3"/>
      <c r="Z103" s="8" t="str">
        <f t="shared" si="13"/>
        <v/>
      </c>
      <c r="AA103" s="8" t="str">
        <f t="shared" si="14"/>
        <v/>
      </c>
      <c r="AB103" s="8" t="str">
        <f t="shared" si="15"/>
        <v/>
      </c>
      <c r="AC103" s="8" t="str">
        <f t="shared" si="16"/>
        <v/>
      </c>
      <c r="AD103" s="10" t="str">
        <f t="shared" si="17"/>
        <v/>
      </c>
      <c r="AE103" s="10" t="str">
        <f t="shared" si="18"/>
        <v/>
      </c>
      <c r="AF103" s="8"/>
      <c r="AG103" s="8" t="str">
        <f>IF(OR(A103="",P103=""),"",MAX(0,MIN(P103,MAX(0,(Configurações!$B$5-YEAR(J103)))*Z103 + IF(Configurações!$B$5&gt;YEAR(J103),Z103,AA103*MAX(0,13-MONTH(J103)) ))))</f>
        <v/>
      </c>
      <c r="AH103" s="8" t="str">
        <f t="shared" si="19"/>
        <v/>
      </c>
      <c r="AI103" s="10"/>
    </row>
    <row r="104" spans="1:35" x14ac:dyDescent="0.25">
      <c r="A104" s="22"/>
      <c r="B104" s="3"/>
      <c r="C104" s="3"/>
      <c r="D104" s="3"/>
      <c r="E104" s="3"/>
      <c r="F104" s="3"/>
      <c r="G104" s="3"/>
      <c r="H104" s="3"/>
      <c r="I104" s="5"/>
      <c r="J104" s="5"/>
      <c r="K104" s="3"/>
      <c r="L104" s="7"/>
      <c r="M104" s="7"/>
      <c r="N104" s="8" t="str">
        <f t="shared" si="10"/>
        <v/>
      </c>
      <c r="O104" s="7"/>
      <c r="P104" s="8" t="str">
        <f t="shared" si="11"/>
        <v/>
      </c>
      <c r="Q104" s="3"/>
      <c r="R104" s="9"/>
      <c r="S104" s="9"/>
      <c r="T104" s="10"/>
      <c r="U104" s="10" t="str">
        <f t="shared" si="12"/>
        <v/>
      </c>
      <c r="V104" s="3"/>
      <c r="W104" s="5"/>
      <c r="X104" s="7"/>
      <c r="Y104" s="3"/>
      <c r="Z104" s="8" t="str">
        <f t="shared" si="13"/>
        <v/>
      </c>
      <c r="AA104" s="8" t="str">
        <f t="shared" si="14"/>
        <v/>
      </c>
      <c r="AB104" s="8" t="str">
        <f t="shared" si="15"/>
        <v/>
      </c>
      <c r="AC104" s="8" t="str">
        <f t="shared" si="16"/>
        <v/>
      </c>
      <c r="AD104" s="10" t="str">
        <f t="shared" si="17"/>
        <v/>
      </c>
      <c r="AE104" s="10" t="str">
        <f t="shared" si="18"/>
        <v/>
      </c>
      <c r="AF104" s="8"/>
      <c r="AG104" s="8" t="str">
        <f>IF(OR(A104="",P104=""),"",MAX(0,MIN(P104,MAX(0,(Configurações!$B$5-YEAR(J104)))*Z104 + IF(Configurações!$B$5&gt;YEAR(J104),Z104,AA104*MAX(0,13-MONTH(J104)) ))))</f>
        <v/>
      </c>
      <c r="AH104" s="8" t="str">
        <f t="shared" si="19"/>
        <v/>
      </c>
      <c r="AI104" s="10"/>
    </row>
    <row r="105" spans="1:35" x14ac:dyDescent="0.25">
      <c r="A105" s="22"/>
      <c r="B105" s="3"/>
      <c r="C105" s="3"/>
      <c r="D105" s="3"/>
      <c r="E105" s="3"/>
      <c r="F105" s="3"/>
      <c r="G105" s="3"/>
      <c r="H105" s="3"/>
      <c r="I105" s="5"/>
      <c r="J105" s="5"/>
      <c r="K105" s="3"/>
      <c r="L105" s="7"/>
      <c r="M105" s="7"/>
      <c r="N105" s="8" t="str">
        <f t="shared" si="10"/>
        <v/>
      </c>
      <c r="O105" s="7"/>
      <c r="P105" s="8" t="str">
        <f t="shared" si="11"/>
        <v/>
      </c>
      <c r="Q105" s="3"/>
      <c r="R105" s="9"/>
      <c r="S105" s="9"/>
      <c r="T105" s="10"/>
      <c r="U105" s="10" t="str">
        <f t="shared" si="12"/>
        <v/>
      </c>
      <c r="V105" s="3"/>
      <c r="W105" s="5"/>
      <c r="X105" s="7"/>
      <c r="Y105" s="3"/>
      <c r="Z105" s="8" t="str">
        <f t="shared" si="13"/>
        <v/>
      </c>
      <c r="AA105" s="8" t="str">
        <f t="shared" si="14"/>
        <v/>
      </c>
      <c r="AB105" s="8" t="str">
        <f t="shared" si="15"/>
        <v/>
      </c>
      <c r="AC105" s="8" t="str">
        <f t="shared" si="16"/>
        <v/>
      </c>
      <c r="AD105" s="10" t="str">
        <f t="shared" si="17"/>
        <v/>
      </c>
      <c r="AE105" s="10" t="str">
        <f t="shared" si="18"/>
        <v/>
      </c>
      <c r="AF105" s="8"/>
      <c r="AG105" s="8" t="str">
        <f>IF(OR(A105="",P105=""),"",MAX(0,MIN(P105,MAX(0,(Configurações!$B$5-YEAR(J105)))*Z105 + IF(Configurações!$B$5&gt;YEAR(J105),Z105,AA105*MAX(0,13-MONTH(J105)) ))))</f>
        <v/>
      </c>
      <c r="AH105" s="8" t="str">
        <f t="shared" si="19"/>
        <v/>
      </c>
      <c r="AI105" s="10"/>
    </row>
    <row r="106" spans="1:35" x14ac:dyDescent="0.25">
      <c r="A106" s="22"/>
      <c r="B106" s="3"/>
      <c r="C106" s="3"/>
      <c r="D106" s="3"/>
      <c r="E106" s="3"/>
      <c r="F106" s="3"/>
      <c r="G106" s="3"/>
      <c r="H106" s="3"/>
      <c r="I106" s="5"/>
      <c r="J106" s="5"/>
      <c r="K106" s="3"/>
      <c r="L106" s="7"/>
      <c r="M106" s="7"/>
      <c r="N106" s="8" t="str">
        <f t="shared" si="10"/>
        <v/>
      </c>
      <c r="O106" s="7"/>
      <c r="P106" s="8" t="str">
        <f t="shared" si="11"/>
        <v/>
      </c>
      <c r="Q106" s="3"/>
      <c r="R106" s="9"/>
      <c r="S106" s="9"/>
      <c r="T106" s="10"/>
      <c r="U106" s="10" t="str">
        <f t="shared" si="12"/>
        <v/>
      </c>
      <c r="V106" s="3"/>
      <c r="W106" s="5"/>
      <c r="X106" s="7"/>
      <c r="Y106" s="3"/>
      <c r="Z106" s="8" t="str">
        <f t="shared" si="13"/>
        <v/>
      </c>
      <c r="AA106" s="8" t="str">
        <f t="shared" si="14"/>
        <v/>
      </c>
      <c r="AB106" s="8" t="str">
        <f t="shared" si="15"/>
        <v/>
      </c>
      <c r="AC106" s="8" t="str">
        <f t="shared" si="16"/>
        <v/>
      </c>
      <c r="AD106" s="10" t="str">
        <f t="shared" si="17"/>
        <v/>
      </c>
      <c r="AE106" s="10" t="str">
        <f t="shared" si="18"/>
        <v/>
      </c>
      <c r="AF106" s="8"/>
      <c r="AG106" s="8" t="str">
        <f>IF(OR(A106="",P106=""),"",MAX(0,MIN(P106,MAX(0,(Configurações!$B$5-YEAR(J106)))*Z106 + IF(Configurações!$B$5&gt;YEAR(J106),Z106,AA106*MAX(0,13-MONTH(J106)) ))))</f>
        <v/>
      </c>
      <c r="AH106" s="8" t="str">
        <f t="shared" si="19"/>
        <v/>
      </c>
      <c r="AI106" s="10"/>
    </row>
    <row r="107" spans="1:35" x14ac:dyDescent="0.25">
      <c r="A107" s="22"/>
      <c r="B107" s="3"/>
      <c r="C107" s="3"/>
      <c r="D107" s="3"/>
      <c r="E107" s="3"/>
      <c r="F107" s="3"/>
      <c r="G107" s="3"/>
      <c r="H107" s="3"/>
      <c r="I107" s="5"/>
      <c r="J107" s="5"/>
      <c r="K107" s="3"/>
      <c r="L107" s="7"/>
      <c r="M107" s="7"/>
      <c r="N107" s="8" t="str">
        <f t="shared" si="10"/>
        <v/>
      </c>
      <c r="O107" s="7"/>
      <c r="P107" s="8" t="str">
        <f t="shared" si="11"/>
        <v/>
      </c>
      <c r="Q107" s="3"/>
      <c r="R107" s="9"/>
      <c r="S107" s="9"/>
      <c r="T107" s="10"/>
      <c r="U107" s="10" t="str">
        <f t="shared" si="12"/>
        <v/>
      </c>
      <c r="V107" s="3"/>
      <c r="W107" s="5"/>
      <c r="X107" s="7"/>
      <c r="Y107" s="3"/>
      <c r="Z107" s="8" t="str">
        <f t="shared" si="13"/>
        <v/>
      </c>
      <c r="AA107" s="8" t="str">
        <f t="shared" si="14"/>
        <v/>
      </c>
      <c r="AB107" s="8" t="str">
        <f t="shared" si="15"/>
        <v/>
      </c>
      <c r="AC107" s="8" t="str">
        <f t="shared" si="16"/>
        <v/>
      </c>
      <c r="AD107" s="10" t="str">
        <f t="shared" si="17"/>
        <v/>
      </c>
      <c r="AE107" s="10" t="str">
        <f t="shared" si="18"/>
        <v/>
      </c>
      <c r="AF107" s="8"/>
      <c r="AG107" s="8" t="str">
        <f>IF(OR(A107="",P107=""),"",MAX(0,MIN(P107,MAX(0,(Configurações!$B$5-YEAR(J107)))*Z107 + IF(Configurações!$B$5&gt;YEAR(J107),Z107,AA107*MAX(0,13-MONTH(J107)) ))))</f>
        <v/>
      </c>
      <c r="AH107" s="8" t="str">
        <f t="shared" si="19"/>
        <v/>
      </c>
      <c r="AI107" s="10"/>
    </row>
    <row r="108" spans="1:35" x14ac:dyDescent="0.25">
      <c r="A108" s="22"/>
      <c r="B108" s="3"/>
      <c r="C108" s="3"/>
      <c r="D108" s="3"/>
      <c r="E108" s="3"/>
      <c r="F108" s="3"/>
      <c r="G108" s="3"/>
      <c r="H108" s="3"/>
      <c r="I108" s="5"/>
      <c r="J108" s="5"/>
      <c r="K108" s="3"/>
      <c r="L108" s="7"/>
      <c r="M108" s="7"/>
      <c r="N108" s="8" t="str">
        <f t="shared" si="10"/>
        <v/>
      </c>
      <c r="O108" s="7"/>
      <c r="P108" s="8" t="str">
        <f t="shared" si="11"/>
        <v/>
      </c>
      <c r="Q108" s="3"/>
      <c r="R108" s="9"/>
      <c r="S108" s="9"/>
      <c r="T108" s="10"/>
      <c r="U108" s="10" t="str">
        <f t="shared" si="12"/>
        <v/>
      </c>
      <c r="V108" s="3"/>
      <c r="W108" s="5"/>
      <c r="X108" s="7"/>
      <c r="Y108" s="3"/>
      <c r="Z108" s="8" t="str">
        <f t="shared" si="13"/>
        <v/>
      </c>
      <c r="AA108" s="8" t="str">
        <f t="shared" si="14"/>
        <v/>
      </c>
      <c r="AB108" s="8" t="str">
        <f t="shared" si="15"/>
        <v/>
      </c>
      <c r="AC108" s="8" t="str">
        <f t="shared" si="16"/>
        <v/>
      </c>
      <c r="AD108" s="10" t="str">
        <f t="shared" si="17"/>
        <v/>
      </c>
      <c r="AE108" s="10" t="str">
        <f t="shared" si="18"/>
        <v/>
      </c>
      <c r="AF108" s="8"/>
      <c r="AG108" s="8" t="str">
        <f>IF(OR(A108="",P108=""),"",MAX(0,MIN(P108,MAX(0,(Configurações!$B$5-YEAR(J108)))*Z108 + IF(Configurações!$B$5&gt;YEAR(J108),Z108,AA108*MAX(0,13-MONTH(J108)) ))))</f>
        <v/>
      </c>
      <c r="AH108" s="8" t="str">
        <f t="shared" si="19"/>
        <v/>
      </c>
      <c r="AI108" s="10"/>
    </row>
    <row r="109" spans="1:35" x14ac:dyDescent="0.25">
      <c r="A109" s="22"/>
      <c r="B109" s="3"/>
      <c r="C109" s="3"/>
      <c r="D109" s="3"/>
      <c r="E109" s="3"/>
      <c r="F109" s="3"/>
      <c r="G109" s="3"/>
      <c r="H109" s="3"/>
      <c r="I109" s="5"/>
      <c r="J109" s="5"/>
      <c r="K109" s="3"/>
      <c r="L109" s="7"/>
      <c r="M109" s="7"/>
      <c r="N109" s="8" t="str">
        <f t="shared" si="10"/>
        <v/>
      </c>
      <c r="O109" s="7"/>
      <c r="P109" s="8" t="str">
        <f t="shared" si="11"/>
        <v/>
      </c>
      <c r="Q109" s="3"/>
      <c r="R109" s="9"/>
      <c r="S109" s="9"/>
      <c r="T109" s="10"/>
      <c r="U109" s="10" t="str">
        <f t="shared" si="12"/>
        <v/>
      </c>
      <c r="V109" s="3"/>
      <c r="W109" s="5"/>
      <c r="X109" s="7"/>
      <c r="Y109" s="3"/>
      <c r="Z109" s="8" t="str">
        <f t="shared" si="13"/>
        <v/>
      </c>
      <c r="AA109" s="8" t="str">
        <f t="shared" si="14"/>
        <v/>
      </c>
      <c r="AB109" s="8" t="str">
        <f t="shared" si="15"/>
        <v/>
      </c>
      <c r="AC109" s="8" t="str">
        <f t="shared" si="16"/>
        <v/>
      </c>
      <c r="AD109" s="10" t="str">
        <f t="shared" si="17"/>
        <v/>
      </c>
      <c r="AE109" s="10" t="str">
        <f t="shared" si="18"/>
        <v/>
      </c>
      <c r="AF109" s="8"/>
      <c r="AG109" s="8" t="str">
        <f>IF(OR(A109="",P109=""),"",MAX(0,MIN(P109,MAX(0,(Configurações!$B$5-YEAR(J109)))*Z109 + IF(Configurações!$B$5&gt;YEAR(J109),Z109,AA109*MAX(0,13-MONTH(J109)) ))))</f>
        <v/>
      </c>
      <c r="AH109" s="8" t="str">
        <f t="shared" si="19"/>
        <v/>
      </c>
      <c r="AI109" s="10"/>
    </row>
    <row r="110" spans="1:35" x14ac:dyDescent="0.25">
      <c r="A110" s="22"/>
      <c r="B110" s="3"/>
      <c r="C110" s="3"/>
      <c r="D110" s="3"/>
      <c r="E110" s="3"/>
      <c r="F110" s="3"/>
      <c r="G110" s="3"/>
      <c r="H110" s="3"/>
      <c r="I110" s="5"/>
      <c r="J110" s="5"/>
      <c r="K110" s="3"/>
      <c r="L110" s="7"/>
      <c r="M110" s="7"/>
      <c r="N110" s="8" t="str">
        <f t="shared" si="10"/>
        <v/>
      </c>
      <c r="O110" s="7"/>
      <c r="P110" s="8" t="str">
        <f t="shared" si="11"/>
        <v/>
      </c>
      <c r="Q110" s="3"/>
      <c r="R110" s="9"/>
      <c r="S110" s="9"/>
      <c r="T110" s="10"/>
      <c r="U110" s="10" t="str">
        <f t="shared" si="12"/>
        <v/>
      </c>
      <c r="V110" s="3"/>
      <c r="W110" s="5"/>
      <c r="X110" s="7"/>
      <c r="Y110" s="3"/>
      <c r="Z110" s="8" t="str">
        <f t="shared" si="13"/>
        <v/>
      </c>
      <c r="AA110" s="8" t="str">
        <f t="shared" si="14"/>
        <v/>
      </c>
      <c r="AB110" s="8" t="str">
        <f t="shared" si="15"/>
        <v/>
      </c>
      <c r="AC110" s="8" t="str">
        <f t="shared" si="16"/>
        <v/>
      </c>
      <c r="AD110" s="10" t="str">
        <f t="shared" si="17"/>
        <v/>
      </c>
      <c r="AE110" s="10" t="str">
        <f t="shared" si="18"/>
        <v/>
      </c>
      <c r="AF110" s="8"/>
      <c r="AG110" s="8" t="str">
        <f>IF(OR(A110="",P110=""),"",MAX(0,MIN(P110,MAX(0,(Configurações!$B$5-YEAR(J110)))*Z110 + IF(Configurações!$B$5&gt;YEAR(J110),Z110,AA110*MAX(0,13-MONTH(J110)) ))))</f>
        <v/>
      </c>
      <c r="AH110" s="8" t="str">
        <f t="shared" si="19"/>
        <v/>
      </c>
      <c r="AI110" s="10"/>
    </row>
    <row r="111" spans="1:35" x14ac:dyDescent="0.25">
      <c r="A111" s="22"/>
      <c r="B111" s="3"/>
      <c r="C111" s="3"/>
      <c r="D111" s="3"/>
      <c r="E111" s="3"/>
      <c r="F111" s="3"/>
      <c r="G111" s="3"/>
      <c r="H111" s="3"/>
      <c r="I111" s="5"/>
      <c r="J111" s="5"/>
      <c r="K111" s="3"/>
      <c r="L111" s="7"/>
      <c r="M111" s="7"/>
      <c r="N111" s="8" t="str">
        <f t="shared" si="10"/>
        <v/>
      </c>
      <c r="O111" s="7"/>
      <c r="P111" s="8" t="str">
        <f t="shared" si="11"/>
        <v/>
      </c>
      <c r="Q111" s="3"/>
      <c r="R111" s="9"/>
      <c r="S111" s="9"/>
      <c r="T111" s="10"/>
      <c r="U111" s="10" t="str">
        <f t="shared" si="12"/>
        <v/>
      </c>
      <c r="V111" s="3"/>
      <c r="W111" s="5"/>
      <c r="X111" s="7"/>
      <c r="Y111" s="3"/>
      <c r="Z111" s="8" t="str">
        <f t="shared" si="13"/>
        <v/>
      </c>
      <c r="AA111" s="8" t="str">
        <f t="shared" si="14"/>
        <v/>
      </c>
      <c r="AB111" s="8" t="str">
        <f t="shared" si="15"/>
        <v/>
      </c>
      <c r="AC111" s="8" t="str">
        <f t="shared" si="16"/>
        <v/>
      </c>
      <c r="AD111" s="10" t="str">
        <f t="shared" si="17"/>
        <v/>
      </c>
      <c r="AE111" s="10" t="str">
        <f t="shared" si="18"/>
        <v/>
      </c>
      <c r="AF111" s="8"/>
      <c r="AG111" s="8" t="str">
        <f>IF(OR(A111="",P111=""),"",MAX(0,MIN(P111,MAX(0,(Configurações!$B$5-YEAR(J111)))*Z111 + IF(Configurações!$B$5&gt;YEAR(J111),Z111,AA111*MAX(0,13-MONTH(J111)) ))))</f>
        <v/>
      </c>
      <c r="AH111" s="8" t="str">
        <f t="shared" si="19"/>
        <v/>
      </c>
      <c r="AI111" s="10"/>
    </row>
    <row r="112" spans="1:35" x14ac:dyDescent="0.25">
      <c r="A112" s="22"/>
      <c r="B112" s="3"/>
      <c r="C112" s="3"/>
      <c r="D112" s="3"/>
      <c r="E112" s="3"/>
      <c r="F112" s="3"/>
      <c r="G112" s="3"/>
      <c r="H112" s="3"/>
      <c r="I112" s="5"/>
      <c r="J112" s="5"/>
      <c r="K112" s="3"/>
      <c r="L112" s="7"/>
      <c r="M112" s="7"/>
      <c r="N112" s="8" t="str">
        <f t="shared" si="10"/>
        <v/>
      </c>
      <c r="O112" s="7"/>
      <c r="P112" s="8" t="str">
        <f t="shared" si="11"/>
        <v/>
      </c>
      <c r="Q112" s="3"/>
      <c r="R112" s="9"/>
      <c r="S112" s="9"/>
      <c r="T112" s="10"/>
      <c r="U112" s="10" t="str">
        <f t="shared" si="12"/>
        <v/>
      </c>
      <c r="V112" s="3"/>
      <c r="W112" s="5"/>
      <c r="X112" s="7"/>
      <c r="Y112" s="3"/>
      <c r="Z112" s="8" t="str">
        <f t="shared" si="13"/>
        <v/>
      </c>
      <c r="AA112" s="8" t="str">
        <f t="shared" si="14"/>
        <v/>
      </c>
      <c r="AB112" s="8" t="str">
        <f t="shared" si="15"/>
        <v/>
      </c>
      <c r="AC112" s="8" t="str">
        <f t="shared" si="16"/>
        <v/>
      </c>
      <c r="AD112" s="10" t="str">
        <f t="shared" si="17"/>
        <v/>
      </c>
      <c r="AE112" s="10" t="str">
        <f t="shared" si="18"/>
        <v/>
      </c>
      <c r="AF112" s="8"/>
      <c r="AG112" s="8" t="str">
        <f>IF(OR(A112="",P112=""),"",MAX(0,MIN(P112,MAX(0,(Configurações!$B$5-YEAR(J112)))*Z112 + IF(Configurações!$B$5&gt;YEAR(J112),Z112,AA112*MAX(0,13-MONTH(J112)) ))))</f>
        <v/>
      </c>
      <c r="AH112" s="8" t="str">
        <f t="shared" si="19"/>
        <v/>
      </c>
      <c r="AI112" s="10"/>
    </row>
    <row r="113" spans="1:35" x14ac:dyDescent="0.25">
      <c r="A113" s="22"/>
      <c r="B113" s="3"/>
      <c r="C113" s="3"/>
      <c r="D113" s="3"/>
      <c r="E113" s="3"/>
      <c r="F113" s="3"/>
      <c r="G113" s="3"/>
      <c r="H113" s="3"/>
      <c r="I113" s="5"/>
      <c r="J113" s="5"/>
      <c r="K113" s="3"/>
      <c r="L113" s="7"/>
      <c r="M113" s="7"/>
      <c r="N113" s="8" t="str">
        <f t="shared" si="10"/>
        <v/>
      </c>
      <c r="O113" s="7"/>
      <c r="P113" s="8" t="str">
        <f t="shared" si="11"/>
        <v/>
      </c>
      <c r="Q113" s="3"/>
      <c r="R113" s="9"/>
      <c r="S113" s="9"/>
      <c r="T113" s="10"/>
      <c r="U113" s="10" t="str">
        <f t="shared" si="12"/>
        <v/>
      </c>
      <c r="V113" s="3"/>
      <c r="W113" s="5"/>
      <c r="X113" s="7"/>
      <c r="Y113" s="3"/>
      <c r="Z113" s="8" t="str">
        <f t="shared" si="13"/>
        <v/>
      </c>
      <c r="AA113" s="8" t="str">
        <f t="shared" si="14"/>
        <v/>
      </c>
      <c r="AB113" s="8" t="str">
        <f t="shared" si="15"/>
        <v/>
      </c>
      <c r="AC113" s="8" t="str">
        <f t="shared" si="16"/>
        <v/>
      </c>
      <c r="AD113" s="10" t="str">
        <f t="shared" si="17"/>
        <v/>
      </c>
      <c r="AE113" s="10" t="str">
        <f t="shared" si="18"/>
        <v/>
      </c>
      <c r="AF113" s="8"/>
      <c r="AG113" s="8" t="str">
        <f>IF(OR(A113="",P113=""),"",MAX(0,MIN(P113,MAX(0,(Configurações!$B$5-YEAR(J113)))*Z113 + IF(Configurações!$B$5&gt;YEAR(J113),Z113,AA113*MAX(0,13-MONTH(J113)) ))))</f>
        <v/>
      </c>
      <c r="AH113" s="8" t="str">
        <f t="shared" si="19"/>
        <v/>
      </c>
      <c r="AI113" s="10"/>
    </row>
    <row r="114" spans="1:35" x14ac:dyDescent="0.25">
      <c r="A114" s="22"/>
      <c r="B114" s="3"/>
      <c r="C114" s="3"/>
      <c r="D114" s="3"/>
      <c r="E114" s="3"/>
      <c r="F114" s="3"/>
      <c r="G114" s="3"/>
      <c r="H114" s="3"/>
      <c r="I114" s="5"/>
      <c r="J114" s="5"/>
      <c r="K114" s="3"/>
      <c r="L114" s="7"/>
      <c r="M114" s="7"/>
      <c r="N114" s="8" t="str">
        <f t="shared" si="10"/>
        <v/>
      </c>
      <c r="O114" s="7"/>
      <c r="P114" s="8" t="str">
        <f t="shared" si="11"/>
        <v/>
      </c>
      <c r="Q114" s="3"/>
      <c r="R114" s="9"/>
      <c r="S114" s="9"/>
      <c r="T114" s="10"/>
      <c r="U114" s="10" t="str">
        <f t="shared" si="12"/>
        <v/>
      </c>
      <c r="V114" s="3"/>
      <c r="W114" s="5"/>
      <c r="X114" s="7"/>
      <c r="Y114" s="3"/>
      <c r="Z114" s="8" t="str">
        <f t="shared" si="13"/>
        <v/>
      </c>
      <c r="AA114" s="8" t="str">
        <f t="shared" si="14"/>
        <v/>
      </c>
      <c r="AB114" s="8" t="str">
        <f t="shared" si="15"/>
        <v/>
      </c>
      <c r="AC114" s="8" t="str">
        <f t="shared" si="16"/>
        <v/>
      </c>
      <c r="AD114" s="10" t="str">
        <f t="shared" si="17"/>
        <v/>
      </c>
      <c r="AE114" s="10" t="str">
        <f t="shared" si="18"/>
        <v/>
      </c>
      <c r="AF114" s="8"/>
      <c r="AG114" s="8" t="str">
        <f>IF(OR(A114="",P114=""),"",MAX(0,MIN(P114,MAX(0,(Configurações!$B$5-YEAR(J114)))*Z114 + IF(Configurações!$B$5&gt;YEAR(J114),Z114,AA114*MAX(0,13-MONTH(J114)) ))))</f>
        <v/>
      </c>
      <c r="AH114" s="8" t="str">
        <f t="shared" si="19"/>
        <v/>
      </c>
      <c r="AI114" s="10"/>
    </row>
    <row r="115" spans="1:35" x14ac:dyDescent="0.25">
      <c r="A115" s="22"/>
      <c r="B115" s="3"/>
      <c r="C115" s="3"/>
      <c r="D115" s="3"/>
      <c r="E115" s="3"/>
      <c r="F115" s="3"/>
      <c r="G115" s="3"/>
      <c r="H115" s="3"/>
      <c r="I115" s="5"/>
      <c r="J115" s="5"/>
      <c r="K115" s="3"/>
      <c r="L115" s="7"/>
      <c r="M115" s="7"/>
      <c r="N115" s="8" t="str">
        <f t="shared" si="10"/>
        <v/>
      </c>
      <c r="O115" s="7"/>
      <c r="P115" s="8" t="str">
        <f t="shared" si="11"/>
        <v/>
      </c>
      <c r="Q115" s="3"/>
      <c r="R115" s="9"/>
      <c r="S115" s="9"/>
      <c r="T115" s="10"/>
      <c r="U115" s="10" t="str">
        <f t="shared" si="12"/>
        <v/>
      </c>
      <c r="V115" s="3"/>
      <c r="W115" s="5"/>
      <c r="X115" s="7"/>
      <c r="Y115" s="3"/>
      <c r="Z115" s="8" t="str">
        <f t="shared" si="13"/>
        <v/>
      </c>
      <c r="AA115" s="8" t="str">
        <f t="shared" si="14"/>
        <v/>
      </c>
      <c r="AB115" s="8" t="str">
        <f t="shared" si="15"/>
        <v/>
      </c>
      <c r="AC115" s="8" t="str">
        <f t="shared" si="16"/>
        <v/>
      </c>
      <c r="AD115" s="10" t="str">
        <f t="shared" si="17"/>
        <v/>
      </c>
      <c r="AE115" s="10" t="str">
        <f t="shared" si="18"/>
        <v/>
      </c>
      <c r="AF115" s="8"/>
      <c r="AG115" s="8" t="str">
        <f>IF(OR(A115="",P115=""),"",MAX(0,MIN(P115,MAX(0,(Configurações!$B$5-YEAR(J115)))*Z115 + IF(Configurações!$B$5&gt;YEAR(J115),Z115,AA115*MAX(0,13-MONTH(J115)) ))))</f>
        <v/>
      </c>
      <c r="AH115" s="8" t="str">
        <f t="shared" si="19"/>
        <v/>
      </c>
      <c r="AI115" s="10"/>
    </row>
    <row r="116" spans="1:35" x14ac:dyDescent="0.25">
      <c r="A116" s="22"/>
      <c r="B116" s="3"/>
      <c r="C116" s="3"/>
      <c r="D116" s="3"/>
      <c r="E116" s="3"/>
      <c r="F116" s="3"/>
      <c r="G116" s="3"/>
      <c r="H116" s="3"/>
      <c r="I116" s="5"/>
      <c r="J116" s="5"/>
      <c r="K116" s="3"/>
      <c r="L116" s="7"/>
      <c r="M116" s="7"/>
      <c r="N116" s="8" t="str">
        <f t="shared" si="10"/>
        <v/>
      </c>
      <c r="O116" s="7"/>
      <c r="P116" s="8" t="str">
        <f t="shared" si="11"/>
        <v/>
      </c>
      <c r="Q116" s="3"/>
      <c r="R116" s="9"/>
      <c r="S116" s="9"/>
      <c r="T116" s="10"/>
      <c r="U116" s="10" t="str">
        <f t="shared" si="12"/>
        <v/>
      </c>
      <c r="V116" s="3"/>
      <c r="W116" s="5"/>
      <c r="X116" s="7"/>
      <c r="Y116" s="3"/>
      <c r="Z116" s="8" t="str">
        <f t="shared" si="13"/>
        <v/>
      </c>
      <c r="AA116" s="8" t="str">
        <f t="shared" si="14"/>
        <v/>
      </c>
      <c r="AB116" s="8" t="str">
        <f t="shared" si="15"/>
        <v/>
      </c>
      <c r="AC116" s="8" t="str">
        <f t="shared" si="16"/>
        <v/>
      </c>
      <c r="AD116" s="10" t="str">
        <f t="shared" si="17"/>
        <v/>
      </c>
      <c r="AE116" s="10" t="str">
        <f t="shared" si="18"/>
        <v/>
      </c>
      <c r="AF116" s="8"/>
      <c r="AG116" s="8" t="str">
        <f>IF(OR(A116="",P116=""),"",MAX(0,MIN(P116,MAX(0,(Configurações!$B$5-YEAR(J116)))*Z116 + IF(Configurações!$B$5&gt;YEAR(J116),Z116,AA116*MAX(0,13-MONTH(J116)) ))))</f>
        <v/>
      </c>
      <c r="AH116" s="8" t="str">
        <f t="shared" si="19"/>
        <v/>
      </c>
      <c r="AI116" s="10"/>
    </row>
    <row r="117" spans="1:35" x14ac:dyDescent="0.25">
      <c r="A117" s="22"/>
      <c r="B117" s="3"/>
      <c r="C117" s="3"/>
      <c r="D117" s="3"/>
      <c r="E117" s="3"/>
      <c r="F117" s="3"/>
      <c r="G117" s="3"/>
      <c r="H117" s="3"/>
      <c r="I117" s="5"/>
      <c r="J117" s="5"/>
      <c r="K117" s="3"/>
      <c r="L117" s="7"/>
      <c r="M117" s="7"/>
      <c r="N117" s="8" t="str">
        <f t="shared" si="10"/>
        <v/>
      </c>
      <c r="O117" s="7"/>
      <c r="P117" s="8" t="str">
        <f t="shared" si="11"/>
        <v/>
      </c>
      <c r="Q117" s="3"/>
      <c r="R117" s="9"/>
      <c r="S117" s="9"/>
      <c r="T117" s="10"/>
      <c r="U117" s="10" t="str">
        <f t="shared" si="12"/>
        <v/>
      </c>
      <c r="V117" s="3"/>
      <c r="W117" s="5"/>
      <c r="X117" s="7"/>
      <c r="Y117" s="3"/>
      <c r="Z117" s="8" t="str">
        <f t="shared" si="13"/>
        <v/>
      </c>
      <c r="AA117" s="8" t="str">
        <f t="shared" si="14"/>
        <v/>
      </c>
      <c r="AB117" s="8" t="str">
        <f t="shared" si="15"/>
        <v/>
      </c>
      <c r="AC117" s="8" t="str">
        <f t="shared" si="16"/>
        <v/>
      </c>
      <c r="AD117" s="10" t="str">
        <f t="shared" si="17"/>
        <v/>
      </c>
      <c r="AE117" s="10" t="str">
        <f t="shared" si="18"/>
        <v/>
      </c>
      <c r="AF117" s="8"/>
      <c r="AG117" s="8" t="str">
        <f>IF(OR(A117="",P117=""),"",MAX(0,MIN(P117,MAX(0,(Configurações!$B$5-YEAR(J117)))*Z117 + IF(Configurações!$B$5&gt;YEAR(J117),Z117,AA117*MAX(0,13-MONTH(J117)) ))))</f>
        <v/>
      </c>
      <c r="AH117" s="8" t="str">
        <f t="shared" si="19"/>
        <v/>
      </c>
      <c r="AI117" s="10"/>
    </row>
    <row r="118" spans="1:35" x14ac:dyDescent="0.25">
      <c r="A118" s="22"/>
      <c r="B118" s="3"/>
      <c r="C118" s="3"/>
      <c r="D118" s="3"/>
      <c r="E118" s="3"/>
      <c r="F118" s="3"/>
      <c r="G118" s="3"/>
      <c r="H118" s="3"/>
      <c r="I118" s="5"/>
      <c r="J118" s="5"/>
      <c r="K118" s="3"/>
      <c r="L118" s="7"/>
      <c r="M118" s="7"/>
      <c r="N118" s="8" t="str">
        <f t="shared" si="10"/>
        <v/>
      </c>
      <c r="O118" s="7"/>
      <c r="P118" s="8" t="str">
        <f t="shared" si="11"/>
        <v/>
      </c>
      <c r="Q118" s="3"/>
      <c r="R118" s="9"/>
      <c r="S118" s="9"/>
      <c r="T118" s="10"/>
      <c r="U118" s="10" t="str">
        <f t="shared" si="12"/>
        <v/>
      </c>
      <c r="V118" s="3"/>
      <c r="W118" s="5"/>
      <c r="X118" s="7"/>
      <c r="Y118" s="3"/>
      <c r="Z118" s="8" t="str">
        <f t="shared" si="13"/>
        <v/>
      </c>
      <c r="AA118" s="8" t="str">
        <f t="shared" si="14"/>
        <v/>
      </c>
      <c r="AB118" s="8" t="str">
        <f t="shared" si="15"/>
        <v/>
      </c>
      <c r="AC118" s="8" t="str">
        <f t="shared" si="16"/>
        <v/>
      </c>
      <c r="AD118" s="10" t="str">
        <f t="shared" si="17"/>
        <v/>
      </c>
      <c r="AE118" s="10" t="str">
        <f t="shared" si="18"/>
        <v/>
      </c>
      <c r="AF118" s="8"/>
      <c r="AG118" s="8" t="str">
        <f>IF(OR(A118="",P118=""),"",MAX(0,MIN(P118,MAX(0,(Configurações!$B$5-YEAR(J118)))*Z118 + IF(Configurações!$B$5&gt;YEAR(J118),Z118,AA118*MAX(0,13-MONTH(J118)) ))))</f>
        <v/>
      </c>
      <c r="AH118" s="8" t="str">
        <f t="shared" si="19"/>
        <v/>
      </c>
      <c r="AI118" s="10"/>
    </row>
    <row r="119" spans="1:35" x14ac:dyDescent="0.25">
      <c r="A119" s="22"/>
      <c r="B119" s="3"/>
      <c r="C119" s="3"/>
      <c r="D119" s="3"/>
      <c r="E119" s="3"/>
      <c r="F119" s="3"/>
      <c r="G119" s="3"/>
      <c r="H119" s="3"/>
      <c r="I119" s="5"/>
      <c r="J119" s="5"/>
      <c r="K119" s="3"/>
      <c r="L119" s="7"/>
      <c r="M119" s="7"/>
      <c r="N119" s="8" t="str">
        <f t="shared" si="10"/>
        <v/>
      </c>
      <c r="O119" s="7"/>
      <c r="P119" s="8" t="str">
        <f t="shared" si="11"/>
        <v/>
      </c>
      <c r="Q119" s="3"/>
      <c r="R119" s="9"/>
      <c r="S119" s="9"/>
      <c r="T119" s="10"/>
      <c r="U119" s="10" t="str">
        <f t="shared" si="12"/>
        <v/>
      </c>
      <c r="V119" s="3"/>
      <c r="W119" s="5"/>
      <c r="X119" s="7"/>
      <c r="Y119" s="3"/>
      <c r="Z119" s="8" t="str">
        <f t="shared" si="13"/>
        <v/>
      </c>
      <c r="AA119" s="8" t="str">
        <f t="shared" si="14"/>
        <v/>
      </c>
      <c r="AB119" s="8" t="str">
        <f t="shared" si="15"/>
        <v/>
      </c>
      <c r="AC119" s="8" t="str">
        <f t="shared" si="16"/>
        <v/>
      </c>
      <c r="AD119" s="10" t="str">
        <f t="shared" si="17"/>
        <v/>
      </c>
      <c r="AE119" s="10" t="str">
        <f t="shared" si="18"/>
        <v/>
      </c>
      <c r="AF119" s="8"/>
      <c r="AG119" s="8" t="str">
        <f>IF(OR(A119="",P119=""),"",MAX(0,MIN(P119,MAX(0,(Configurações!$B$5-YEAR(J119)))*Z119 + IF(Configurações!$B$5&gt;YEAR(J119),Z119,AA119*MAX(0,13-MONTH(J119)) ))))</f>
        <v/>
      </c>
      <c r="AH119" s="8" t="str">
        <f t="shared" si="19"/>
        <v/>
      </c>
      <c r="AI119" s="10"/>
    </row>
    <row r="120" spans="1:35" x14ac:dyDescent="0.25">
      <c r="A120" s="22"/>
      <c r="B120" s="3"/>
      <c r="C120" s="3"/>
      <c r="D120" s="3"/>
      <c r="E120" s="3"/>
      <c r="F120" s="3"/>
      <c r="G120" s="3"/>
      <c r="H120" s="3"/>
      <c r="I120" s="5"/>
      <c r="J120" s="5"/>
      <c r="K120" s="3"/>
      <c r="L120" s="7"/>
      <c r="M120" s="7"/>
      <c r="N120" s="8" t="str">
        <f t="shared" si="10"/>
        <v/>
      </c>
      <c r="O120" s="7"/>
      <c r="P120" s="8" t="str">
        <f t="shared" si="11"/>
        <v/>
      </c>
      <c r="Q120" s="3"/>
      <c r="R120" s="9"/>
      <c r="S120" s="9"/>
      <c r="T120" s="10"/>
      <c r="U120" s="10" t="str">
        <f t="shared" si="12"/>
        <v/>
      </c>
      <c r="V120" s="3"/>
      <c r="W120" s="5"/>
      <c r="X120" s="7"/>
      <c r="Y120" s="3"/>
      <c r="Z120" s="8" t="str">
        <f t="shared" si="13"/>
        <v/>
      </c>
      <c r="AA120" s="8" t="str">
        <f t="shared" si="14"/>
        <v/>
      </c>
      <c r="AB120" s="8" t="str">
        <f t="shared" si="15"/>
        <v/>
      </c>
      <c r="AC120" s="8" t="str">
        <f t="shared" si="16"/>
        <v/>
      </c>
      <c r="AD120" s="10" t="str">
        <f t="shared" si="17"/>
        <v/>
      </c>
      <c r="AE120" s="10" t="str">
        <f t="shared" si="18"/>
        <v/>
      </c>
      <c r="AF120" s="8"/>
      <c r="AG120" s="8" t="str">
        <f>IF(OR(A120="",P120=""),"",MAX(0,MIN(P120,MAX(0,(Configurações!$B$5-YEAR(J120)))*Z120 + IF(Configurações!$B$5&gt;YEAR(J120),Z120,AA120*MAX(0,13-MONTH(J120)) ))))</f>
        <v/>
      </c>
      <c r="AH120" s="8" t="str">
        <f t="shared" si="19"/>
        <v/>
      </c>
      <c r="AI120" s="10"/>
    </row>
    <row r="121" spans="1:35" x14ac:dyDescent="0.25">
      <c r="A121" s="22"/>
      <c r="B121" s="3"/>
      <c r="C121" s="3"/>
      <c r="D121" s="3"/>
      <c r="E121" s="3"/>
      <c r="F121" s="3"/>
      <c r="G121" s="3"/>
      <c r="H121" s="3"/>
      <c r="I121" s="5"/>
      <c r="J121" s="5"/>
      <c r="K121" s="3"/>
      <c r="L121" s="7"/>
      <c r="M121" s="7"/>
      <c r="N121" s="8" t="str">
        <f t="shared" si="10"/>
        <v/>
      </c>
      <c r="O121" s="7"/>
      <c r="P121" s="8" t="str">
        <f t="shared" si="11"/>
        <v/>
      </c>
      <c r="Q121" s="3"/>
      <c r="R121" s="9"/>
      <c r="S121" s="9"/>
      <c r="T121" s="10"/>
      <c r="U121" s="10" t="str">
        <f t="shared" si="12"/>
        <v/>
      </c>
      <c r="V121" s="3"/>
      <c r="W121" s="5"/>
      <c r="X121" s="7"/>
      <c r="Y121" s="3"/>
      <c r="Z121" s="8" t="str">
        <f t="shared" si="13"/>
        <v/>
      </c>
      <c r="AA121" s="8" t="str">
        <f t="shared" si="14"/>
        <v/>
      </c>
      <c r="AB121" s="8" t="str">
        <f t="shared" si="15"/>
        <v/>
      </c>
      <c r="AC121" s="8" t="str">
        <f t="shared" si="16"/>
        <v/>
      </c>
      <c r="AD121" s="10" t="str">
        <f t="shared" si="17"/>
        <v/>
      </c>
      <c r="AE121" s="10" t="str">
        <f t="shared" si="18"/>
        <v/>
      </c>
      <c r="AF121" s="8"/>
      <c r="AG121" s="8" t="str">
        <f>IF(OR(A121="",P121=""),"",MAX(0,MIN(P121,MAX(0,(Configurações!$B$5-YEAR(J121)))*Z121 + IF(Configurações!$B$5&gt;YEAR(J121),Z121,AA121*MAX(0,13-MONTH(J121)) ))))</f>
        <v/>
      </c>
      <c r="AH121" s="8" t="str">
        <f t="shared" si="19"/>
        <v/>
      </c>
      <c r="AI121" s="10"/>
    </row>
    <row r="122" spans="1:35" x14ac:dyDescent="0.25">
      <c r="A122" s="22"/>
      <c r="B122" s="3"/>
      <c r="C122" s="3"/>
      <c r="D122" s="3"/>
      <c r="E122" s="3"/>
      <c r="F122" s="3"/>
      <c r="G122" s="3"/>
      <c r="H122" s="3"/>
      <c r="I122" s="5"/>
      <c r="J122" s="5"/>
      <c r="K122" s="3"/>
      <c r="L122" s="7"/>
      <c r="M122" s="7"/>
      <c r="N122" s="8" t="str">
        <f t="shared" si="10"/>
        <v/>
      </c>
      <c r="O122" s="7"/>
      <c r="P122" s="8" t="str">
        <f t="shared" si="11"/>
        <v/>
      </c>
      <c r="Q122" s="3"/>
      <c r="R122" s="9"/>
      <c r="S122" s="9"/>
      <c r="T122" s="10"/>
      <c r="U122" s="10" t="str">
        <f t="shared" si="12"/>
        <v/>
      </c>
      <c r="V122" s="3"/>
      <c r="W122" s="5"/>
      <c r="X122" s="7"/>
      <c r="Y122" s="3"/>
      <c r="Z122" s="8" t="str">
        <f t="shared" si="13"/>
        <v/>
      </c>
      <c r="AA122" s="8" t="str">
        <f t="shared" si="14"/>
        <v/>
      </c>
      <c r="AB122" s="8" t="str">
        <f t="shared" si="15"/>
        <v/>
      </c>
      <c r="AC122" s="8" t="str">
        <f t="shared" si="16"/>
        <v/>
      </c>
      <c r="AD122" s="10" t="str">
        <f t="shared" si="17"/>
        <v/>
      </c>
      <c r="AE122" s="10" t="str">
        <f t="shared" si="18"/>
        <v/>
      </c>
      <c r="AF122" s="8"/>
      <c r="AG122" s="8" t="str">
        <f>IF(OR(A122="",P122=""),"",MAX(0,MIN(P122,MAX(0,(Configurações!$B$5-YEAR(J122)))*Z122 + IF(Configurações!$B$5&gt;YEAR(J122),Z122,AA122*MAX(0,13-MONTH(J122)) ))))</f>
        <v/>
      </c>
      <c r="AH122" s="8" t="str">
        <f t="shared" si="19"/>
        <v/>
      </c>
      <c r="AI122" s="10"/>
    </row>
    <row r="123" spans="1:35" x14ac:dyDescent="0.25">
      <c r="A123" s="22"/>
      <c r="B123" s="3"/>
      <c r="C123" s="3"/>
      <c r="D123" s="3"/>
      <c r="E123" s="3"/>
      <c r="F123" s="3"/>
      <c r="G123" s="3"/>
      <c r="H123" s="3"/>
      <c r="I123" s="5"/>
      <c r="J123" s="5"/>
      <c r="K123" s="3"/>
      <c r="L123" s="7"/>
      <c r="M123" s="7"/>
      <c r="N123" s="8" t="str">
        <f t="shared" si="10"/>
        <v/>
      </c>
      <c r="O123" s="7"/>
      <c r="P123" s="8" t="str">
        <f t="shared" si="11"/>
        <v/>
      </c>
      <c r="Q123" s="3"/>
      <c r="R123" s="9"/>
      <c r="S123" s="9"/>
      <c r="T123" s="10"/>
      <c r="U123" s="10" t="str">
        <f t="shared" si="12"/>
        <v/>
      </c>
      <c r="V123" s="3"/>
      <c r="W123" s="5"/>
      <c r="X123" s="7"/>
      <c r="Y123" s="3"/>
      <c r="Z123" s="8" t="str">
        <f t="shared" si="13"/>
        <v/>
      </c>
      <c r="AA123" s="8" t="str">
        <f t="shared" si="14"/>
        <v/>
      </c>
      <c r="AB123" s="8" t="str">
        <f t="shared" si="15"/>
        <v/>
      </c>
      <c r="AC123" s="8" t="str">
        <f t="shared" si="16"/>
        <v/>
      </c>
      <c r="AD123" s="10" t="str">
        <f t="shared" si="17"/>
        <v/>
      </c>
      <c r="AE123" s="10" t="str">
        <f t="shared" si="18"/>
        <v/>
      </c>
      <c r="AF123" s="8"/>
      <c r="AG123" s="8" t="str">
        <f>IF(OR(A123="",P123=""),"",MAX(0,MIN(P123,MAX(0,(Configurações!$B$5-YEAR(J123)))*Z123 + IF(Configurações!$B$5&gt;YEAR(J123),Z123,AA123*MAX(0,13-MONTH(J123)) ))))</f>
        <v/>
      </c>
      <c r="AH123" s="8" t="str">
        <f t="shared" si="19"/>
        <v/>
      </c>
      <c r="AI123" s="10"/>
    </row>
    <row r="124" spans="1:35" x14ac:dyDescent="0.25">
      <c r="A124" s="22"/>
      <c r="B124" s="3"/>
      <c r="C124" s="3"/>
      <c r="D124" s="3"/>
      <c r="E124" s="3"/>
      <c r="F124" s="3"/>
      <c r="G124" s="3"/>
      <c r="H124" s="3"/>
      <c r="I124" s="5"/>
      <c r="J124" s="5"/>
      <c r="K124" s="3"/>
      <c r="L124" s="7"/>
      <c r="M124" s="7"/>
      <c r="N124" s="8" t="str">
        <f t="shared" si="10"/>
        <v/>
      </c>
      <c r="O124" s="7"/>
      <c r="P124" s="8" t="str">
        <f t="shared" si="11"/>
        <v/>
      </c>
      <c r="Q124" s="3"/>
      <c r="R124" s="9"/>
      <c r="S124" s="9"/>
      <c r="T124" s="10"/>
      <c r="U124" s="10" t="str">
        <f t="shared" si="12"/>
        <v/>
      </c>
      <c r="V124" s="3"/>
      <c r="W124" s="5"/>
      <c r="X124" s="7"/>
      <c r="Y124" s="3"/>
      <c r="Z124" s="8" t="str">
        <f t="shared" si="13"/>
        <v/>
      </c>
      <c r="AA124" s="8" t="str">
        <f t="shared" si="14"/>
        <v/>
      </c>
      <c r="AB124" s="8" t="str">
        <f t="shared" si="15"/>
        <v/>
      </c>
      <c r="AC124" s="8" t="str">
        <f t="shared" si="16"/>
        <v/>
      </c>
      <c r="AD124" s="10" t="str">
        <f t="shared" si="17"/>
        <v/>
      </c>
      <c r="AE124" s="10" t="str">
        <f t="shared" si="18"/>
        <v/>
      </c>
      <c r="AF124" s="8"/>
      <c r="AG124" s="8" t="str">
        <f>IF(OR(A124="",P124=""),"",MAX(0,MIN(P124,MAX(0,(Configurações!$B$5-YEAR(J124)))*Z124 + IF(Configurações!$B$5&gt;YEAR(J124),Z124,AA124*MAX(0,13-MONTH(J124)) ))))</f>
        <v/>
      </c>
      <c r="AH124" s="8" t="str">
        <f t="shared" si="19"/>
        <v/>
      </c>
      <c r="AI124" s="10"/>
    </row>
    <row r="125" spans="1:35" x14ac:dyDescent="0.25">
      <c r="A125" s="22"/>
      <c r="B125" s="3"/>
      <c r="C125" s="3"/>
      <c r="D125" s="3"/>
      <c r="E125" s="3"/>
      <c r="F125" s="3"/>
      <c r="G125" s="3"/>
      <c r="H125" s="3"/>
      <c r="I125" s="5"/>
      <c r="J125" s="5"/>
      <c r="K125" s="3"/>
      <c r="L125" s="7"/>
      <c r="M125" s="7"/>
      <c r="N125" s="8" t="str">
        <f t="shared" si="10"/>
        <v/>
      </c>
      <c r="O125" s="7"/>
      <c r="P125" s="8" t="str">
        <f t="shared" si="11"/>
        <v/>
      </c>
      <c r="Q125" s="3"/>
      <c r="R125" s="9"/>
      <c r="S125" s="9"/>
      <c r="T125" s="10"/>
      <c r="U125" s="10" t="str">
        <f t="shared" si="12"/>
        <v/>
      </c>
      <c r="V125" s="3"/>
      <c r="W125" s="5"/>
      <c r="X125" s="7"/>
      <c r="Y125" s="3"/>
      <c r="Z125" s="8" t="str">
        <f t="shared" si="13"/>
        <v/>
      </c>
      <c r="AA125" s="8" t="str">
        <f t="shared" si="14"/>
        <v/>
      </c>
      <c r="AB125" s="8" t="str">
        <f t="shared" si="15"/>
        <v/>
      </c>
      <c r="AC125" s="8" t="str">
        <f t="shared" si="16"/>
        <v/>
      </c>
      <c r="AD125" s="10" t="str">
        <f t="shared" si="17"/>
        <v/>
      </c>
      <c r="AE125" s="10" t="str">
        <f t="shared" si="18"/>
        <v/>
      </c>
      <c r="AF125" s="8"/>
      <c r="AG125" s="8" t="str">
        <f>IF(OR(A125="",P125=""),"",MAX(0,MIN(P125,MAX(0,(Configurações!$B$5-YEAR(J125)))*Z125 + IF(Configurações!$B$5&gt;YEAR(J125),Z125,AA125*MAX(0,13-MONTH(J125)) ))))</f>
        <v/>
      </c>
      <c r="AH125" s="8" t="str">
        <f t="shared" si="19"/>
        <v/>
      </c>
      <c r="AI125" s="10"/>
    </row>
    <row r="126" spans="1:35" x14ac:dyDescent="0.25">
      <c r="A126" s="22"/>
      <c r="B126" s="3"/>
      <c r="C126" s="3"/>
      <c r="D126" s="3"/>
      <c r="E126" s="3"/>
      <c r="F126" s="3"/>
      <c r="G126" s="3"/>
      <c r="H126" s="3"/>
      <c r="I126" s="5"/>
      <c r="J126" s="5"/>
      <c r="K126" s="3"/>
      <c r="L126" s="7"/>
      <c r="M126" s="7"/>
      <c r="N126" s="8" t="str">
        <f t="shared" si="10"/>
        <v/>
      </c>
      <c r="O126" s="7"/>
      <c r="P126" s="8" t="str">
        <f t="shared" si="11"/>
        <v/>
      </c>
      <c r="Q126" s="3"/>
      <c r="R126" s="9"/>
      <c r="S126" s="9"/>
      <c r="T126" s="10"/>
      <c r="U126" s="10" t="str">
        <f t="shared" si="12"/>
        <v/>
      </c>
      <c r="V126" s="3"/>
      <c r="W126" s="5"/>
      <c r="X126" s="7"/>
      <c r="Y126" s="3"/>
      <c r="Z126" s="8" t="str">
        <f t="shared" si="13"/>
        <v/>
      </c>
      <c r="AA126" s="8" t="str">
        <f t="shared" si="14"/>
        <v/>
      </c>
      <c r="AB126" s="8" t="str">
        <f t="shared" si="15"/>
        <v/>
      </c>
      <c r="AC126" s="8" t="str">
        <f t="shared" si="16"/>
        <v/>
      </c>
      <c r="AD126" s="10" t="str">
        <f t="shared" si="17"/>
        <v/>
      </c>
      <c r="AE126" s="10" t="str">
        <f t="shared" si="18"/>
        <v/>
      </c>
      <c r="AF126" s="8"/>
      <c r="AG126" s="8" t="str">
        <f>IF(OR(A126="",P126=""),"",MAX(0,MIN(P126,MAX(0,(Configurações!$B$5-YEAR(J126)))*Z126 + IF(Configurações!$B$5&gt;YEAR(J126),Z126,AA126*MAX(0,13-MONTH(J126)) ))))</f>
        <v/>
      </c>
      <c r="AH126" s="8" t="str">
        <f t="shared" si="19"/>
        <v/>
      </c>
      <c r="AI126" s="10"/>
    </row>
    <row r="127" spans="1:35" x14ac:dyDescent="0.25">
      <c r="A127" s="22"/>
      <c r="B127" s="3"/>
      <c r="C127" s="3"/>
      <c r="D127" s="3"/>
      <c r="E127" s="3"/>
      <c r="F127" s="3"/>
      <c r="G127" s="3"/>
      <c r="H127" s="3"/>
      <c r="I127" s="5"/>
      <c r="J127" s="5"/>
      <c r="K127" s="3"/>
      <c r="L127" s="7"/>
      <c r="M127" s="7"/>
      <c r="N127" s="8" t="str">
        <f t="shared" si="10"/>
        <v/>
      </c>
      <c r="O127" s="7"/>
      <c r="P127" s="8" t="str">
        <f t="shared" si="11"/>
        <v/>
      </c>
      <c r="Q127" s="3"/>
      <c r="R127" s="9"/>
      <c r="S127" s="9"/>
      <c r="T127" s="10"/>
      <c r="U127" s="10" t="str">
        <f t="shared" si="12"/>
        <v/>
      </c>
      <c r="V127" s="3"/>
      <c r="W127" s="5"/>
      <c r="X127" s="7"/>
      <c r="Y127" s="3"/>
      <c r="Z127" s="8" t="str">
        <f t="shared" si="13"/>
        <v/>
      </c>
      <c r="AA127" s="8" t="str">
        <f t="shared" si="14"/>
        <v/>
      </c>
      <c r="AB127" s="8" t="str">
        <f t="shared" si="15"/>
        <v/>
      </c>
      <c r="AC127" s="8" t="str">
        <f t="shared" si="16"/>
        <v/>
      </c>
      <c r="AD127" s="10" t="str">
        <f t="shared" si="17"/>
        <v/>
      </c>
      <c r="AE127" s="10" t="str">
        <f t="shared" si="18"/>
        <v/>
      </c>
      <c r="AF127" s="8"/>
      <c r="AG127" s="8" t="str">
        <f>IF(OR(A127="",P127=""),"",MAX(0,MIN(P127,MAX(0,(Configurações!$B$5-YEAR(J127)))*Z127 + IF(Configurações!$B$5&gt;YEAR(J127),Z127,AA127*MAX(0,13-MONTH(J127)) ))))</f>
        <v/>
      </c>
      <c r="AH127" s="8" t="str">
        <f t="shared" si="19"/>
        <v/>
      </c>
      <c r="AI127" s="10"/>
    </row>
    <row r="128" spans="1:35" x14ac:dyDescent="0.25">
      <c r="A128" s="22"/>
      <c r="B128" s="3"/>
      <c r="C128" s="3"/>
      <c r="D128" s="3"/>
      <c r="E128" s="3"/>
      <c r="F128" s="3"/>
      <c r="G128" s="3"/>
      <c r="H128" s="3"/>
      <c r="I128" s="5"/>
      <c r="J128" s="5"/>
      <c r="K128" s="3"/>
      <c r="L128" s="7"/>
      <c r="M128" s="7"/>
      <c r="N128" s="8" t="str">
        <f t="shared" si="10"/>
        <v/>
      </c>
      <c r="O128" s="7"/>
      <c r="P128" s="8" t="str">
        <f t="shared" si="11"/>
        <v/>
      </c>
      <c r="Q128" s="3"/>
      <c r="R128" s="9"/>
      <c r="S128" s="9"/>
      <c r="T128" s="10"/>
      <c r="U128" s="10" t="str">
        <f t="shared" si="12"/>
        <v/>
      </c>
      <c r="V128" s="3"/>
      <c r="W128" s="5"/>
      <c r="X128" s="7"/>
      <c r="Y128" s="3"/>
      <c r="Z128" s="8" t="str">
        <f t="shared" si="13"/>
        <v/>
      </c>
      <c r="AA128" s="8" t="str">
        <f t="shared" si="14"/>
        <v/>
      </c>
      <c r="AB128" s="8" t="str">
        <f t="shared" si="15"/>
        <v/>
      </c>
      <c r="AC128" s="8" t="str">
        <f t="shared" si="16"/>
        <v/>
      </c>
      <c r="AD128" s="10" t="str">
        <f t="shared" si="17"/>
        <v/>
      </c>
      <c r="AE128" s="10" t="str">
        <f t="shared" si="18"/>
        <v/>
      </c>
      <c r="AF128" s="8"/>
      <c r="AG128" s="8" t="str">
        <f>IF(OR(A128="",P128=""),"",MAX(0,MIN(P128,MAX(0,(Configurações!$B$5-YEAR(J128)))*Z128 + IF(Configurações!$B$5&gt;YEAR(J128),Z128,AA128*MAX(0,13-MONTH(J128)) ))))</f>
        <v/>
      </c>
      <c r="AH128" s="8" t="str">
        <f t="shared" si="19"/>
        <v/>
      </c>
      <c r="AI128" s="10"/>
    </row>
    <row r="129" spans="1:35" x14ac:dyDescent="0.25">
      <c r="A129" s="22"/>
      <c r="B129" s="3"/>
      <c r="C129" s="3"/>
      <c r="D129" s="3"/>
      <c r="E129" s="3"/>
      <c r="F129" s="3"/>
      <c r="G129" s="3"/>
      <c r="H129" s="3"/>
      <c r="I129" s="5"/>
      <c r="J129" s="5"/>
      <c r="K129" s="3"/>
      <c r="L129" s="7"/>
      <c r="M129" s="7"/>
      <c r="N129" s="8" t="str">
        <f t="shared" si="10"/>
        <v/>
      </c>
      <c r="O129" s="7"/>
      <c r="P129" s="8" t="str">
        <f t="shared" si="11"/>
        <v/>
      </c>
      <c r="Q129" s="3"/>
      <c r="R129" s="9"/>
      <c r="S129" s="9"/>
      <c r="T129" s="10"/>
      <c r="U129" s="10" t="str">
        <f t="shared" si="12"/>
        <v/>
      </c>
      <c r="V129" s="3"/>
      <c r="W129" s="5"/>
      <c r="X129" s="7"/>
      <c r="Y129" s="3"/>
      <c r="Z129" s="8" t="str">
        <f t="shared" si="13"/>
        <v/>
      </c>
      <c r="AA129" s="8" t="str">
        <f t="shared" si="14"/>
        <v/>
      </c>
      <c r="AB129" s="8" t="str">
        <f t="shared" si="15"/>
        <v/>
      </c>
      <c r="AC129" s="8" t="str">
        <f t="shared" si="16"/>
        <v/>
      </c>
      <c r="AD129" s="10" t="str">
        <f t="shared" si="17"/>
        <v/>
      </c>
      <c r="AE129" s="10" t="str">
        <f t="shared" si="18"/>
        <v/>
      </c>
      <c r="AF129" s="8"/>
      <c r="AG129" s="8" t="str">
        <f>IF(OR(A129="",P129=""),"",MAX(0,MIN(P129,MAX(0,(Configurações!$B$5-YEAR(J129)))*Z129 + IF(Configurações!$B$5&gt;YEAR(J129),Z129,AA129*MAX(0,13-MONTH(J129)) ))))</f>
        <v/>
      </c>
      <c r="AH129" s="8" t="str">
        <f t="shared" si="19"/>
        <v/>
      </c>
      <c r="AI129" s="10"/>
    </row>
    <row r="130" spans="1:35" x14ac:dyDescent="0.25">
      <c r="A130" s="22"/>
      <c r="B130" s="3"/>
      <c r="C130" s="3"/>
      <c r="D130" s="3"/>
      <c r="E130" s="3"/>
      <c r="F130" s="3"/>
      <c r="G130" s="3"/>
      <c r="H130" s="3"/>
      <c r="I130" s="5"/>
      <c r="J130" s="5"/>
      <c r="K130" s="3"/>
      <c r="L130" s="7"/>
      <c r="M130" s="7"/>
      <c r="N130" s="8" t="str">
        <f t="shared" ref="N130:N193" si="20">IF(OR(L130="",M130=""),"",L130+M130)</f>
        <v/>
      </c>
      <c r="O130" s="7"/>
      <c r="P130" s="8" t="str">
        <f t="shared" ref="P130:P193" si="21">IF(OR(N130="",O130=""),"",MAX(0,N130-O130))</f>
        <v/>
      </c>
      <c r="Q130" s="3"/>
      <c r="R130" s="9"/>
      <c r="S130" s="9"/>
      <c r="T130" s="10"/>
      <c r="U130" s="10" t="str">
        <f t="shared" ref="U130:U193" si="22">IF(T130="","",T130*12)</f>
        <v/>
      </c>
      <c r="V130" s="3"/>
      <c r="W130" s="5"/>
      <c r="X130" s="7"/>
      <c r="Y130" s="3"/>
      <c r="Z130" s="8" t="str">
        <f t="shared" ref="Z130:Z193" si="23">IF(OR(P130="",Q130=""),"",IF(Q130="Quotas constantes",P130*R130,""))</f>
        <v/>
      </c>
      <c r="AA130" s="8" t="str">
        <f t="shared" ref="AA130:AA193" si="24">IF(Z130="","",Z130/12)</f>
        <v/>
      </c>
      <c r="AB130" s="8" t="str">
        <f t="shared" ref="AB130:AB193" si="25">IF(OR(P130="",Q130=""),"",IF(Q130="Quotas constantes",P130*S130,""))</f>
        <v/>
      </c>
      <c r="AC130" s="8" t="str">
        <f t="shared" ref="AC130:AC193" si="26">IF(AB130="","",AB130/12)</f>
        <v/>
      </c>
      <c r="AD130" s="10" t="str">
        <f t="shared" ref="AD130:AD193" si="27">IF(J130="","",MAX(0,13-MONTH(J130)))</f>
        <v/>
      </c>
      <c r="AE130" s="10" t="str">
        <f t="shared" ref="AE130:AE193" si="28">IF(W130="","",MONTH(W130)-1)</f>
        <v/>
      </c>
      <c r="AF130" s="8"/>
      <c r="AG130" s="8" t="str">
        <f>IF(OR(A130="",P130=""),"",MAX(0,MIN(P130,MAX(0,(Configurações!$B$5-YEAR(J130)))*Z130 + IF(Configurações!$B$5&gt;YEAR(J130),Z130,AA130*MAX(0,13-MONTH(J130)) ))))</f>
        <v/>
      </c>
      <c r="AH130" s="8" t="str">
        <f t="shared" ref="AH130:AH193" si="29">IF(OR(N130="",AG130=""),"",MAX(0,N130-AG130))</f>
        <v/>
      </c>
      <c r="AI130" s="10"/>
    </row>
    <row r="131" spans="1:35" x14ac:dyDescent="0.25">
      <c r="A131" s="22"/>
      <c r="B131" s="3"/>
      <c r="C131" s="3"/>
      <c r="D131" s="3"/>
      <c r="E131" s="3"/>
      <c r="F131" s="3"/>
      <c r="G131" s="3"/>
      <c r="H131" s="3"/>
      <c r="I131" s="5"/>
      <c r="J131" s="5"/>
      <c r="K131" s="3"/>
      <c r="L131" s="7"/>
      <c r="M131" s="7"/>
      <c r="N131" s="8" t="str">
        <f t="shared" si="20"/>
        <v/>
      </c>
      <c r="O131" s="7"/>
      <c r="P131" s="8" t="str">
        <f t="shared" si="21"/>
        <v/>
      </c>
      <c r="Q131" s="3"/>
      <c r="R131" s="9"/>
      <c r="S131" s="9"/>
      <c r="T131" s="10"/>
      <c r="U131" s="10" t="str">
        <f t="shared" si="22"/>
        <v/>
      </c>
      <c r="V131" s="3"/>
      <c r="W131" s="5"/>
      <c r="X131" s="7"/>
      <c r="Y131" s="3"/>
      <c r="Z131" s="8" t="str">
        <f t="shared" si="23"/>
        <v/>
      </c>
      <c r="AA131" s="8" t="str">
        <f t="shared" si="24"/>
        <v/>
      </c>
      <c r="AB131" s="8" t="str">
        <f t="shared" si="25"/>
        <v/>
      </c>
      <c r="AC131" s="8" t="str">
        <f t="shared" si="26"/>
        <v/>
      </c>
      <c r="AD131" s="10" t="str">
        <f t="shared" si="27"/>
        <v/>
      </c>
      <c r="AE131" s="10" t="str">
        <f t="shared" si="28"/>
        <v/>
      </c>
      <c r="AF131" s="8"/>
      <c r="AG131" s="8" t="str">
        <f>IF(OR(A131="",P131=""),"",MAX(0,MIN(P131,MAX(0,(Configurações!$B$5-YEAR(J131)))*Z131 + IF(Configurações!$B$5&gt;YEAR(J131),Z131,AA131*MAX(0,13-MONTH(J131)) ))))</f>
        <v/>
      </c>
      <c r="AH131" s="8" t="str">
        <f t="shared" si="29"/>
        <v/>
      </c>
      <c r="AI131" s="10"/>
    </row>
    <row r="132" spans="1:35" x14ac:dyDescent="0.25">
      <c r="A132" s="22"/>
      <c r="B132" s="3"/>
      <c r="C132" s="3"/>
      <c r="D132" s="3"/>
      <c r="E132" s="3"/>
      <c r="F132" s="3"/>
      <c r="G132" s="3"/>
      <c r="H132" s="3"/>
      <c r="I132" s="5"/>
      <c r="J132" s="5"/>
      <c r="K132" s="3"/>
      <c r="L132" s="7"/>
      <c r="M132" s="7"/>
      <c r="N132" s="8" t="str">
        <f t="shared" si="20"/>
        <v/>
      </c>
      <c r="O132" s="7"/>
      <c r="P132" s="8" t="str">
        <f t="shared" si="21"/>
        <v/>
      </c>
      <c r="Q132" s="3"/>
      <c r="R132" s="9"/>
      <c r="S132" s="9"/>
      <c r="T132" s="10"/>
      <c r="U132" s="10" t="str">
        <f t="shared" si="22"/>
        <v/>
      </c>
      <c r="V132" s="3"/>
      <c r="W132" s="5"/>
      <c r="X132" s="7"/>
      <c r="Y132" s="3"/>
      <c r="Z132" s="8" t="str">
        <f t="shared" si="23"/>
        <v/>
      </c>
      <c r="AA132" s="8" t="str">
        <f t="shared" si="24"/>
        <v/>
      </c>
      <c r="AB132" s="8" t="str">
        <f t="shared" si="25"/>
        <v/>
      </c>
      <c r="AC132" s="8" t="str">
        <f t="shared" si="26"/>
        <v/>
      </c>
      <c r="AD132" s="10" t="str">
        <f t="shared" si="27"/>
        <v/>
      </c>
      <c r="AE132" s="10" t="str">
        <f t="shared" si="28"/>
        <v/>
      </c>
      <c r="AF132" s="8"/>
      <c r="AG132" s="8" t="str">
        <f>IF(OR(A132="",P132=""),"",MAX(0,MIN(P132,MAX(0,(Configurações!$B$5-YEAR(J132)))*Z132 + IF(Configurações!$B$5&gt;YEAR(J132),Z132,AA132*MAX(0,13-MONTH(J132)) ))))</f>
        <v/>
      </c>
      <c r="AH132" s="8" t="str">
        <f t="shared" si="29"/>
        <v/>
      </c>
      <c r="AI132" s="10"/>
    </row>
    <row r="133" spans="1:35" x14ac:dyDescent="0.25">
      <c r="A133" s="22"/>
      <c r="B133" s="3"/>
      <c r="C133" s="3"/>
      <c r="D133" s="3"/>
      <c r="E133" s="3"/>
      <c r="F133" s="3"/>
      <c r="G133" s="3"/>
      <c r="H133" s="3"/>
      <c r="I133" s="5"/>
      <c r="J133" s="5"/>
      <c r="K133" s="3"/>
      <c r="L133" s="7"/>
      <c r="M133" s="7"/>
      <c r="N133" s="8" t="str">
        <f t="shared" si="20"/>
        <v/>
      </c>
      <c r="O133" s="7"/>
      <c r="P133" s="8" t="str">
        <f t="shared" si="21"/>
        <v/>
      </c>
      <c r="Q133" s="3"/>
      <c r="R133" s="9"/>
      <c r="S133" s="9"/>
      <c r="T133" s="10"/>
      <c r="U133" s="10" t="str">
        <f t="shared" si="22"/>
        <v/>
      </c>
      <c r="V133" s="3"/>
      <c r="W133" s="5"/>
      <c r="X133" s="7"/>
      <c r="Y133" s="3"/>
      <c r="Z133" s="8" t="str">
        <f t="shared" si="23"/>
        <v/>
      </c>
      <c r="AA133" s="8" t="str">
        <f t="shared" si="24"/>
        <v/>
      </c>
      <c r="AB133" s="8" t="str">
        <f t="shared" si="25"/>
        <v/>
      </c>
      <c r="AC133" s="8" t="str">
        <f t="shared" si="26"/>
        <v/>
      </c>
      <c r="AD133" s="10" t="str">
        <f t="shared" si="27"/>
        <v/>
      </c>
      <c r="AE133" s="10" t="str">
        <f t="shared" si="28"/>
        <v/>
      </c>
      <c r="AF133" s="8"/>
      <c r="AG133" s="8" t="str">
        <f>IF(OR(A133="",P133=""),"",MAX(0,MIN(P133,MAX(0,(Configurações!$B$5-YEAR(J133)))*Z133 + IF(Configurações!$B$5&gt;YEAR(J133),Z133,AA133*MAX(0,13-MONTH(J133)) ))))</f>
        <v/>
      </c>
      <c r="AH133" s="8" t="str">
        <f t="shared" si="29"/>
        <v/>
      </c>
      <c r="AI133" s="10"/>
    </row>
    <row r="134" spans="1:35" x14ac:dyDescent="0.25">
      <c r="A134" s="22"/>
      <c r="B134" s="3"/>
      <c r="C134" s="3"/>
      <c r="D134" s="3"/>
      <c r="E134" s="3"/>
      <c r="F134" s="3"/>
      <c r="G134" s="3"/>
      <c r="H134" s="3"/>
      <c r="I134" s="5"/>
      <c r="J134" s="5"/>
      <c r="K134" s="3"/>
      <c r="L134" s="7"/>
      <c r="M134" s="7"/>
      <c r="N134" s="8" t="str">
        <f t="shared" si="20"/>
        <v/>
      </c>
      <c r="O134" s="7"/>
      <c r="P134" s="8" t="str">
        <f t="shared" si="21"/>
        <v/>
      </c>
      <c r="Q134" s="3"/>
      <c r="R134" s="9"/>
      <c r="S134" s="9"/>
      <c r="T134" s="10"/>
      <c r="U134" s="10" t="str">
        <f t="shared" si="22"/>
        <v/>
      </c>
      <c r="V134" s="3"/>
      <c r="W134" s="5"/>
      <c r="X134" s="7"/>
      <c r="Y134" s="3"/>
      <c r="Z134" s="8" t="str">
        <f t="shared" si="23"/>
        <v/>
      </c>
      <c r="AA134" s="8" t="str">
        <f t="shared" si="24"/>
        <v/>
      </c>
      <c r="AB134" s="8" t="str">
        <f t="shared" si="25"/>
        <v/>
      </c>
      <c r="AC134" s="8" t="str">
        <f t="shared" si="26"/>
        <v/>
      </c>
      <c r="AD134" s="10" t="str">
        <f t="shared" si="27"/>
        <v/>
      </c>
      <c r="AE134" s="10" t="str">
        <f t="shared" si="28"/>
        <v/>
      </c>
      <c r="AF134" s="8"/>
      <c r="AG134" s="8" t="str">
        <f>IF(OR(A134="",P134=""),"",MAX(0,MIN(P134,MAX(0,(Configurações!$B$5-YEAR(J134)))*Z134 + IF(Configurações!$B$5&gt;YEAR(J134),Z134,AA134*MAX(0,13-MONTH(J134)) ))))</f>
        <v/>
      </c>
      <c r="AH134" s="8" t="str">
        <f t="shared" si="29"/>
        <v/>
      </c>
      <c r="AI134" s="10"/>
    </row>
    <row r="135" spans="1:35" x14ac:dyDescent="0.25">
      <c r="A135" s="22"/>
      <c r="B135" s="3"/>
      <c r="C135" s="3"/>
      <c r="D135" s="3"/>
      <c r="E135" s="3"/>
      <c r="F135" s="3"/>
      <c r="G135" s="3"/>
      <c r="H135" s="3"/>
      <c r="I135" s="5"/>
      <c r="J135" s="5"/>
      <c r="K135" s="3"/>
      <c r="L135" s="7"/>
      <c r="M135" s="7"/>
      <c r="N135" s="8" t="str">
        <f t="shared" si="20"/>
        <v/>
      </c>
      <c r="O135" s="7"/>
      <c r="P135" s="8" t="str">
        <f t="shared" si="21"/>
        <v/>
      </c>
      <c r="Q135" s="3"/>
      <c r="R135" s="9"/>
      <c r="S135" s="9"/>
      <c r="T135" s="10"/>
      <c r="U135" s="10" t="str">
        <f t="shared" si="22"/>
        <v/>
      </c>
      <c r="V135" s="3"/>
      <c r="W135" s="5"/>
      <c r="X135" s="7"/>
      <c r="Y135" s="3"/>
      <c r="Z135" s="8" t="str">
        <f t="shared" si="23"/>
        <v/>
      </c>
      <c r="AA135" s="8" t="str">
        <f t="shared" si="24"/>
        <v/>
      </c>
      <c r="AB135" s="8" t="str">
        <f t="shared" si="25"/>
        <v/>
      </c>
      <c r="AC135" s="8" t="str">
        <f t="shared" si="26"/>
        <v/>
      </c>
      <c r="AD135" s="10" t="str">
        <f t="shared" si="27"/>
        <v/>
      </c>
      <c r="AE135" s="10" t="str">
        <f t="shared" si="28"/>
        <v/>
      </c>
      <c r="AF135" s="8"/>
      <c r="AG135" s="8" t="str">
        <f>IF(OR(A135="",P135=""),"",MAX(0,MIN(P135,MAX(0,(Configurações!$B$5-YEAR(J135)))*Z135 + IF(Configurações!$B$5&gt;YEAR(J135),Z135,AA135*MAX(0,13-MONTH(J135)) ))))</f>
        <v/>
      </c>
      <c r="AH135" s="8" t="str">
        <f t="shared" si="29"/>
        <v/>
      </c>
      <c r="AI135" s="10"/>
    </row>
    <row r="136" spans="1:35" x14ac:dyDescent="0.25">
      <c r="A136" s="22"/>
      <c r="B136" s="3"/>
      <c r="C136" s="3"/>
      <c r="D136" s="3"/>
      <c r="E136" s="3"/>
      <c r="F136" s="3"/>
      <c r="G136" s="3"/>
      <c r="H136" s="3"/>
      <c r="I136" s="5"/>
      <c r="J136" s="5"/>
      <c r="K136" s="3"/>
      <c r="L136" s="7"/>
      <c r="M136" s="7"/>
      <c r="N136" s="8" t="str">
        <f t="shared" si="20"/>
        <v/>
      </c>
      <c r="O136" s="7"/>
      <c r="P136" s="8" t="str">
        <f t="shared" si="21"/>
        <v/>
      </c>
      <c r="Q136" s="3"/>
      <c r="R136" s="9"/>
      <c r="S136" s="9"/>
      <c r="T136" s="10"/>
      <c r="U136" s="10" t="str">
        <f t="shared" si="22"/>
        <v/>
      </c>
      <c r="V136" s="3"/>
      <c r="W136" s="5"/>
      <c r="X136" s="7"/>
      <c r="Y136" s="3"/>
      <c r="Z136" s="8" t="str">
        <f t="shared" si="23"/>
        <v/>
      </c>
      <c r="AA136" s="8" t="str">
        <f t="shared" si="24"/>
        <v/>
      </c>
      <c r="AB136" s="8" t="str">
        <f t="shared" si="25"/>
        <v/>
      </c>
      <c r="AC136" s="8" t="str">
        <f t="shared" si="26"/>
        <v/>
      </c>
      <c r="AD136" s="10" t="str">
        <f t="shared" si="27"/>
        <v/>
      </c>
      <c r="AE136" s="10" t="str">
        <f t="shared" si="28"/>
        <v/>
      </c>
      <c r="AF136" s="8"/>
      <c r="AG136" s="8" t="str">
        <f>IF(OR(A136="",P136=""),"",MAX(0,MIN(P136,MAX(0,(Configurações!$B$5-YEAR(J136)))*Z136 + IF(Configurações!$B$5&gt;YEAR(J136),Z136,AA136*MAX(0,13-MONTH(J136)) ))))</f>
        <v/>
      </c>
      <c r="AH136" s="8" t="str">
        <f t="shared" si="29"/>
        <v/>
      </c>
      <c r="AI136" s="10"/>
    </row>
    <row r="137" spans="1:35" x14ac:dyDescent="0.25">
      <c r="A137" s="22"/>
      <c r="B137" s="3"/>
      <c r="C137" s="3"/>
      <c r="D137" s="3"/>
      <c r="E137" s="3"/>
      <c r="F137" s="3"/>
      <c r="G137" s="3"/>
      <c r="H137" s="3"/>
      <c r="I137" s="5"/>
      <c r="J137" s="5"/>
      <c r="K137" s="3"/>
      <c r="L137" s="7"/>
      <c r="M137" s="7"/>
      <c r="N137" s="8" t="str">
        <f t="shared" si="20"/>
        <v/>
      </c>
      <c r="O137" s="7"/>
      <c r="P137" s="8" t="str">
        <f t="shared" si="21"/>
        <v/>
      </c>
      <c r="Q137" s="3"/>
      <c r="R137" s="9"/>
      <c r="S137" s="9"/>
      <c r="T137" s="10"/>
      <c r="U137" s="10" t="str">
        <f t="shared" si="22"/>
        <v/>
      </c>
      <c r="V137" s="3"/>
      <c r="W137" s="5"/>
      <c r="X137" s="7"/>
      <c r="Y137" s="3"/>
      <c r="Z137" s="8" t="str">
        <f t="shared" si="23"/>
        <v/>
      </c>
      <c r="AA137" s="8" t="str">
        <f t="shared" si="24"/>
        <v/>
      </c>
      <c r="AB137" s="8" t="str">
        <f t="shared" si="25"/>
        <v/>
      </c>
      <c r="AC137" s="8" t="str">
        <f t="shared" si="26"/>
        <v/>
      </c>
      <c r="AD137" s="10" t="str">
        <f t="shared" si="27"/>
        <v/>
      </c>
      <c r="AE137" s="10" t="str">
        <f t="shared" si="28"/>
        <v/>
      </c>
      <c r="AF137" s="8"/>
      <c r="AG137" s="8" t="str">
        <f>IF(OR(A137="",P137=""),"",MAX(0,MIN(P137,MAX(0,(Configurações!$B$5-YEAR(J137)))*Z137 + IF(Configurações!$B$5&gt;YEAR(J137),Z137,AA137*MAX(0,13-MONTH(J137)) ))))</f>
        <v/>
      </c>
      <c r="AH137" s="8" t="str">
        <f t="shared" si="29"/>
        <v/>
      </c>
      <c r="AI137" s="10"/>
    </row>
    <row r="138" spans="1:35" x14ac:dyDescent="0.25">
      <c r="A138" s="22"/>
      <c r="B138" s="3"/>
      <c r="C138" s="3"/>
      <c r="D138" s="3"/>
      <c r="E138" s="3"/>
      <c r="F138" s="3"/>
      <c r="G138" s="3"/>
      <c r="H138" s="3"/>
      <c r="I138" s="5"/>
      <c r="J138" s="5"/>
      <c r="K138" s="3"/>
      <c r="L138" s="7"/>
      <c r="M138" s="7"/>
      <c r="N138" s="8" t="str">
        <f t="shared" si="20"/>
        <v/>
      </c>
      <c r="O138" s="7"/>
      <c r="P138" s="8" t="str">
        <f t="shared" si="21"/>
        <v/>
      </c>
      <c r="Q138" s="3"/>
      <c r="R138" s="9"/>
      <c r="S138" s="9"/>
      <c r="T138" s="10"/>
      <c r="U138" s="10" t="str">
        <f t="shared" si="22"/>
        <v/>
      </c>
      <c r="V138" s="3"/>
      <c r="W138" s="5"/>
      <c r="X138" s="7"/>
      <c r="Y138" s="3"/>
      <c r="Z138" s="8" t="str">
        <f t="shared" si="23"/>
        <v/>
      </c>
      <c r="AA138" s="8" t="str">
        <f t="shared" si="24"/>
        <v/>
      </c>
      <c r="AB138" s="8" t="str">
        <f t="shared" si="25"/>
        <v/>
      </c>
      <c r="AC138" s="8" t="str">
        <f t="shared" si="26"/>
        <v/>
      </c>
      <c r="AD138" s="10" t="str">
        <f t="shared" si="27"/>
        <v/>
      </c>
      <c r="AE138" s="10" t="str">
        <f t="shared" si="28"/>
        <v/>
      </c>
      <c r="AF138" s="8"/>
      <c r="AG138" s="8" t="str">
        <f>IF(OR(A138="",P138=""),"",MAX(0,MIN(P138,MAX(0,(Configurações!$B$5-YEAR(J138)))*Z138 + IF(Configurações!$B$5&gt;YEAR(J138),Z138,AA138*MAX(0,13-MONTH(J138)) ))))</f>
        <v/>
      </c>
      <c r="AH138" s="8" t="str">
        <f t="shared" si="29"/>
        <v/>
      </c>
      <c r="AI138" s="10"/>
    </row>
    <row r="139" spans="1:35" x14ac:dyDescent="0.25">
      <c r="A139" s="22"/>
      <c r="B139" s="3"/>
      <c r="C139" s="3"/>
      <c r="D139" s="3"/>
      <c r="E139" s="3"/>
      <c r="F139" s="3"/>
      <c r="G139" s="3"/>
      <c r="H139" s="3"/>
      <c r="I139" s="5"/>
      <c r="J139" s="5"/>
      <c r="K139" s="3"/>
      <c r="L139" s="7"/>
      <c r="M139" s="7"/>
      <c r="N139" s="8" t="str">
        <f t="shared" si="20"/>
        <v/>
      </c>
      <c r="O139" s="7"/>
      <c r="P139" s="8" t="str">
        <f t="shared" si="21"/>
        <v/>
      </c>
      <c r="Q139" s="3"/>
      <c r="R139" s="9"/>
      <c r="S139" s="9"/>
      <c r="T139" s="10"/>
      <c r="U139" s="10" t="str">
        <f t="shared" si="22"/>
        <v/>
      </c>
      <c r="V139" s="3"/>
      <c r="W139" s="5"/>
      <c r="X139" s="7"/>
      <c r="Y139" s="3"/>
      <c r="Z139" s="8" t="str">
        <f t="shared" si="23"/>
        <v/>
      </c>
      <c r="AA139" s="8" t="str">
        <f t="shared" si="24"/>
        <v/>
      </c>
      <c r="AB139" s="8" t="str">
        <f t="shared" si="25"/>
        <v/>
      </c>
      <c r="AC139" s="8" t="str">
        <f t="shared" si="26"/>
        <v/>
      </c>
      <c r="AD139" s="10" t="str">
        <f t="shared" si="27"/>
        <v/>
      </c>
      <c r="AE139" s="10" t="str">
        <f t="shared" si="28"/>
        <v/>
      </c>
      <c r="AF139" s="8"/>
      <c r="AG139" s="8" t="str">
        <f>IF(OR(A139="",P139=""),"",MAX(0,MIN(P139,MAX(0,(Configurações!$B$5-YEAR(J139)))*Z139 + IF(Configurações!$B$5&gt;YEAR(J139),Z139,AA139*MAX(0,13-MONTH(J139)) ))))</f>
        <v/>
      </c>
      <c r="AH139" s="8" t="str">
        <f t="shared" si="29"/>
        <v/>
      </c>
      <c r="AI139" s="10"/>
    </row>
    <row r="140" spans="1:35" x14ac:dyDescent="0.25">
      <c r="A140" s="22"/>
      <c r="B140" s="3"/>
      <c r="C140" s="3"/>
      <c r="D140" s="3"/>
      <c r="E140" s="3"/>
      <c r="F140" s="3"/>
      <c r="G140" s="3"/>
      <c r="H140" s="3"/>
      <c r="I140" s="5"/>
      <c r="J140" s="5"/>
      <c r="K140" s="3"/>
      <c r="L140" s="7"/>
      <c r="M140" s="7"/>
      <c r="N140" s="8" t="str">
        <f t="shared" si="20"/>
        <v/>
      </c>
      <c r="O140" s="7"/>
      <c r="P140" s="8" t="str">
        <f t="shared" si="21"/>
        <v/>
      </c>
      <c r="Q140" s="3"/>
      <c r="R140" s="9"/>
      <c r="S140" s="9"/>
      <c r="T140" s="10"/>
      <c r="U140" s="10" t="str">
        <f t="shared" si="22"/>
        <v/>
      </c>
      <c r="V140" s="3"/>
      <c r="W140" s="5"/>
      <c r="X140" s="7"/>
      <c r="Y140" s="3"/>
      <c r="Z140" s="8" t="str">
        <f t="shared" si="23"/>
        <v/>
      </c>
      <c r="AA140" s="8" t="str">
        <f t="shared" si="24"/>
        <v/>
      </c>
      <c r="AB140" s="8" t="str">
        <f t="shared" si="25"/>
        <v/>
      </c>
      <c r="AC140" s="8" t="str">
        <f t="shared" si="26"/>
        <v/>
      </c>
      <c r="AD140" s="10" t="str">
        <f t="shared" si="27"/>
        <v/>
      </c>
      <c r="AE140" s="10" t="str">
        <f t="shared" si="28"/>
        <v/>
      </c>
      <c r="AF140" s="8"/>
      <c r="AG140" s="8" t="str">
        <f>IF(OR(A140="",P140=""),"",MAX(0,MIN(P140,MAX(0,(Configurações!$B$5-YEAR(J140)))*Z140 + IF(Configurações!$B$5&gt;YEAR(J140),Z140,AA140*MAX(0,13-MONTH(J140)) ))))</f>
        <v/>
      </c>
      <c r="AH140" s="8" t="str">
        <f t="shared" si="29"/>
        <v/>
      </c>
      <c r="AI140" s="10"/>
    </row>
    <row r="141" spans="1:35" x14ac:dyDescent="0.25">
      <c r="A141" s="22"/>
      <c r="B141" s="3"/>
      <c r="C141" s="3"/>
      <c r="D141" s="3"/>
      <c r="E141" s="3"/>
      <c r="F141" s="3"/>
      <c r="G141" s="3"/>
      <c r="H141" s="3"/>
      <c r="I141" s="5"/>
      <c r="J141" s="5"/>
      <c r="K141" s="3"/>
      <c r="L141" s="7"/>
      <c r="M141" s="7"/>
      <c r="N141" s="8" t="str">
        <f t="shared" si="20"/>
        <v/>
      </c>
      <c r="O141" s="7"/>
      <c r="P141" s="8" t="str">
        <f t="shared" si="21"/>
        <v/>
      </c>
      <c r="Q141" s="3"/>
      <c r="R141" s="9"/>
      <c r="S141" s="9"/>
      <c r="T141" s="10"/>
      <c r="U141" s="10" t="str">
        <f t="shared" si="22"/>
        <v/>
      </c>
      <c r="V141" s="3"/>
      <c r="W141" s="5"/>
      <c r="X141" s="7"/>
      <c r="Y141" s="3"/>
      <c r="Z141" s="8" t="str">
        <f t="shared" si="23"/>
        <v/>
      </c>
      <c r="AA141" s="8" t="str">
        <f t="shared" si="24"/>
        <v/>
      </c>
      <c r="AB141" s="8" t="str">
        <f t="shared" si="25"/>
        <v/>
      </c>
      <c r="AC141" s="8" t="str">
        <f t="shared" si="26"/>
        <v/>
      </c>
      <c r="AD141" s="10" t="str">
        <f t="shared" si="27"/>
        <v/>
      </c>
      <c r="AE141" s="10" t="str">
        <f t="shared" si="28"/>
        <v/>
      </c>
      <c r="AF141" s="8"/>
      <c r="AG141" s="8" t="str">
        <f>IF(OR(A141="",P141=""),"",MAX(0,MIN(P141,MAX(0,(Configurações!$B$5-YEAR(J141)))*Z141 + IF(Configurações!$B$5&gt;YEAR(J141),Z141,AA141*MAX(0,13-MONTH(J141)) ))))</f>
        <v/>
      </c>
      <c r="AH141" s="8" t="str">
        <f t="shared" si="29"/>
        <v/>
      </c>
      <c r="AI141" s="10"/>
    </row>
    <row r="142" spans="1:35" x14ac:dyDescent="0.25">
      <c r="A142" s="22"/>
      <c r="B142" s="3"/>
      <c r="C142" s="3"/>
      <c r="D142" s="3"/>
      <c r="E142" s="3"/>
      <c r="F142" s="3"/>
      <c r="G142" s="3"/>
      <c r="H142" s="3"/>
      <c r="I142" s="5"/>
      <c r="J142" s="5"/>
      <c r="K142" s="3"/>
      <c r="L142" s="7"/>
      <c r="M142" s="7"/>
      <c r="N142" s="8" t="str">
        <f t="shared" si="20"/>
        <v/>
      </c>
      <c r="O142" s="7"/>
      <c r="P142" s="8" t="str">
        <f t="shared" si="21"/>
        <v/>
      </c>
      <c r="Q142" s="3"/>
      <c r="R142" s="9"/>
      <c r="S142" s="9"/>
      <c r="T142" s="10"/>
      <c r="U142" s="10" t="str">
        <f t="shared" si="22"/>
        <v/>
      </c>
      <c r="V142" s="3"/>
      <c r="W142" s="5"/>
      <c r="X142" s="7"/>
      <c r="Y142" s="3"/>
      <c r="Z142" s="8" t="str">
        <f t="shared" si="23"/>
        <v/>
      </c>
      <c r="AA142" s="8" t="str">
        <f t="shared" si="24"/>
        <v/>
      </c>
      <c r="AB142" s="8" t="str">
        <f t="shared" si="25"/>
        <v/>
      </c>
      <c r="AC142" s="8" t="str">
        <f t="shared" si="26"/>
        <v/>
      </c>
      <c r="AD142" s="10" t="str">
        <f t="shared" si="27"/>
        <v/>
      </c>
      <c r="AE142" s="10" t="str">
        <f t="shared" si="28"/>
        <v/>
      </c>
      <c r="AF142" s="8"/>
      <c r="AG142" s="8" t="str">
        <f>IF(OR(A142="",P142=""),"",MAX(0,MIN(P142,MAX(0,(Configurações!$B$5-YEAR(J142)))*Z142 + IF(Configurações!$B$5&gt;YEAR(J142),Z142,AA142*MAX(0,13-MONTH(J142)) ))))</f>
        <v/>
      </c>
      <c r="AH142" s="8" t="str">
        <f t="shared" si="29"/>
        <v/>
      </c>
      <c r="AI142" s="10"/>
    </row>
    <row r="143" spans="1:35" x14ac:dyDescent="0.25">
      <c r="A143" s="22"/>
      <c r="B143" s="3"/>
      <c r="C143" s="3"/>
      <c r="D143" s="3"/>
      <c r="E143" s="3"/>
      <c r="F143" s="3"/>
      <c r="G143" s="3"/>
      <c r="H143" s="3"/>
      <c r="I143" s="5"/>
      <c r="J143" s="5"/>
      <c r="K143" s="3"/>
      <c r="L143" s="7"/>
      <c r="M143" s="7"/>
      <c r="N143" s="8" t="str">
        <f t="shared" si="20"/>
        <v/>
      </c>
      <c r="O143" s="7"/>
      <c r="P143" s="8" t="str">
        <f t="shared" si="21"/>
        <v/>
      </c>
      <c r="Q143" s="3"/>
      <c r="R143" s="9"/>
      <c r="S143" s="9"/>
      <c r="T143" s="10"/>
      <c r="U143" s="10" t="str">
        <f t="shared" si="22"/>
        <v/>
      </c>
      <c r="V143" s="3"/>
      <c r="W143" s="5"/>
      <c r="X143" s="7"/>
      <c r="Y143" s="3"/>
      <c r="Z143" s="8" t="str">
        <f t="shared" si="23"/>
        <v/>
      </c>
      <c r="AA143" s="8" t="str">
        <f t="shared" si="24"/>
        <v/>
      </c>
      <c r="AB143" s="8" t="str">
        <f t="shared" si="25"/>
        <v/>
      </c>
      <c r="AC143" s="8" t="str">
        <f t="shared" si="26"/>
        <v/>
      </c>
      <c r="AD143" s="10" t="str">
        <f t="shared" si="27"/>
        <v/>
      </c>
      <c r="AE143" s="10" t="str">
        <f t="shared" si="28"/>
        <v/>
      </c>
      <c r="AF143" s="8"/>
      <c r="AG143" s="8" t="str">
        <f>IF(OR(A143="",P143=""),"",MAX(0,MIN(P143,MAX(0,(Configurações!$B$5-YEAR(J143)))*Z143 + IF(Configurações!$B$5&gt;YEAR(J143),Z143,AA143*MAX(0,13-MONTH(J143)) ))))</f>
        <v/>
      </c>
      <c r="AH143" s="8" t="str">
        <f t="shared" si="29"/>
        <v/>
      </c>
      <c r="AI143" s="10"/>
    </row>
    <row r="144" spans="1:35" x14ac:dyDescent="0.25">
      <c r="A144" s="22"/>
      <c r="B144" s="3"/>
      <c r="C144" s="3"/>
      <c r="D144" s="3"/>
      <c r="E144" s="3"/>
      <c r="F144" s="3"/>
      <c r="G144" s="3"/>
      <c r="H144" s="3"/>
      <c r="I144" s="5"/>
      <c r="J144" s="5"/>
      <c r="K144" s="3"/>
      <c r="L144" s="7"/>
      <c r="M144" s="7"/>
      <c r="N144" s="8" t="str">
        <f t="shared" si="20"/>
        <v/>
      </c>
      <c r="O144" s="7"/>
      <c r="P144" s="8" t="str">
        <f t="shared" si="21"/>
        <v/>
      </c>
      <c r="Q144" s="3"/>
      <c r="R144" s="9"/>
      <c r="S144" s="9"/>
      <c r="T144" s="10"/>
      <c r="U144" s="10" t="str">
        <f t="shared" si="22"/>
        <v/>
      </c>
      <c r="V144" s="3"/>
      <c r="W144" s="5"/>
      <c r="X144" s="7"/>
      <c r="Y144" s="3"/>
      <c r="Z144" s="8" t="str">
        <f t="shared" si="23"/>
        <v/>
      </c>
      <c r="AA144" s="8" t="str">
        <f t="shared" si="24"/>
        <v/>
      </c>
      <c r="AB144" s="8" t="str">
        <f t="shared" si="25"/>
        <v/>
      </c>
      <c r="AC144" s="8" t="str">
        <f t="shared" si="26"/>
        <v/>
      </c>
      <c r="AD144" s="10" t="str">
        <f t="shared" si="27"/>
        <v/>
      </c>
      <c r="AE144" s="10" t="str">
        <f t="shared" si="28"/>
        <v/>
      </c>
      <c r="AF144" s="8"/>
      <c r="AG144" s="8" t="str">
        <f>IF(OR(A144="",P144=""),"",MAX(0,MIN(P144,MAX(0,(Configurações!$B$5-YEAR(J144)))*Z144 + IF(Configurações!$B$5&gt;YEAR(J144),Z144,AA144*MAX(0,13-MONTH(J144)) ))))</f>
        <v/>
      </c>
      <c r="AH144" s="8" t="str">
        <f t="shared" si="29"/>
        <v/>
      </c>
      <c r="AI144" s="10"/>
    </row>
    <row r="145" spans="1:35" x14ac:dyDescent="0.25">
      <c r="A145" s="22"/>
      <c r="B145" s="3"/>
      <c r="C145" s="3"/>
      <c r="D145" s="3"/>
      <c r="E145" s="3"/>
      <c r="F145" s="3"/>
      <c r="G145" s="3"/>
      <c r="H145" s="3"/>
      <c r="I145" s="5"/>
      <c r="J145" s="5"/>
      <c r="K145" s="3"/>
      <c r="L145" s="7"/>
      <c r="M145" s="7"/>
      <c r="N145" s="8" t="str">
        <f t="shared" si="20"/>
        <v/>
      </c>
      <c r="O145" s="7"/>
      <c r="P145" s="8" t="str">
        <f t="shared" si="21"/>
        <v/>
      </c>
      <c r="Q145" s="3"/>
      <c r="R145" s="9"/>
      <c r="S145" s="9"/>
      <c r="T145" s="10"/>
      <c r="U145" s="10" t="str">
        <f t="shared" si="22"/>
        <v/>
      </c>
      <c r="V145" s="3"/>
      <c r="W145" s="5"/>
      <c r="X145" s="7"/>
      <c r="Y145" s="3"/>
      <c r="Z145" s="8" t="str">
        <f t="shared" si="23"/>
        <v/>
      </c>
      <c r="AA145" s="8" t="str">
        <f t="shared" si="24"/>
        <v/>
      </c>
      <c r="AB145" s="8" t="str">
        <f t="shared" si="25"/>
        <v/>
      </c>
      <c r="AC145" s="8" t="str">
        <f t="shared" si="26"/>
        <v/>
      </c>
      <c r="AD145" s="10" t="str">
        <f t="shared" si="27"/>
        <v/>
      </c>
      <c r="AE145" s="10" t="str">
        <f t="shared" si="28"/>
        <v/>
      </c>
      <c r="AF145" s="8"/>
      <c r="AG145" s="8" t="str">
        <f>IF(OR(A145="",P145=""),"",MAX(0,MIN(P145,MAX(0,(Configurações!$B$5-YEAR(J145)))*Z145 + IF(Configurações!$B$5&gt;YEAR(J145),Z145,AA145*MAX(0,13-MONTH(J145)) ))))</f>
        <v/>
      </c>
      <c r="AH145" s="8" t="str">
        <f t="shared" si="29"/>
        <v/>
      </c>
      <c r="AI145" s="10"/>
    </row>
    <row r="146" spans="1:35" x14ac:dyDescent="0.25">
      <c r="A146" s="22"/>
      <c r="B146" s="3"/>
      <c r="C146" s="3"/>
      <c r="D146" s="3"/>
      <c r="E146" s="3"/>
      <c r="F146" s="3"/>
      <c r="G146" s="3"/>
      <c r="H146" s="3"/>
      <c r="I146" s="5"/>
      <c r="J146" s="5"/>
      <c r="K146" s="3"/>
      <c r="L146" s="7"/>
      <c r="M146" s="7"/>
      <c r="N146" s="8" t="str">
        <f t="shared" si="20"/>
        <v/>
      </c>
      <c r="O146" s="7"/>
      <c r="P146" s="8" t="str">
        <f t="shared" si="21"/>
        <v/>
      </c>
      <c r="Q146" s="3"/>
      <c r="R146" s="9"/>
      <c r="S146" s="9"/>
      <c r="T146" s="10"/>
      <c r="U146" s="10" t="str">
        <f t="shared" si="22"/>
        <v/>
      </c>
      <c r="V146" s="3"/>
      <c r="W146" s="5"/>
      <c r="X146" s="7"/>
      <c r="Y146" s="3"/>
      <c r="Z146" s="8" t="str">
        <f t="shared" si="23"/>
        <v/>
      </c>
      <c r="AA146" s="8" t="str">
        <f t="shared" si="24"/>
        <v/>
      </c>
      <c r="AB146" s="8" t="str">
        <f t="shared" si="25"/>
        <v/>
      </c>
      <c r="AC146" s="8" t="str">
        <f t="shared" si="26"/>
        <v/>
      </c>
      <c r="AD146" s="10" t="str">
        <f t="shared" si="27"/>
        <v/>
      </c>
      <c r="AE146" s="10" t="str">
        <f t="shared" si="28"/>
        <v/>
      </c>
      <c r="AF146" s="8"/>
      <c r="AG146" s="8" t="str">
        <f>IF(OR(A146="",P146=""),"",MAX(0,MIN(P146,MAX(0,(Configurações!$B$5-YEAR(J146)))*Z146 + IF(Configurações!$B$5&gt;YEAR(J146),Z146,AA146*MAX(0,13-MONTH(J146)) ))))</f>
        <v/>
      </c>
      <c r="AH146" s="8" t="str">
        <f t="shared" si="29"/>
        <v/>
      </c>
      <c r="AI146" s="10"/>
    </row>
    <row r="147" spans="1:35" x14ac:dyDescent="0.25">
      <c r="A147" s="22"/>
      <c r="B147" s="3"/>
      <c r="C147" s="3"/>
      <c r="D147" s="3"/>
      <c r="E147" s="3"/>
      <c r="F147" s="3"/>
      <c r="G147" s="3"/>
      <c r="H147" s="3"/>
      <c r="I147" s="5"/>
      <c r="J147" s="5"/>
      <c r="K147" s="3"/>
      <c r="L147" s="7"/>
      <c r="M147" s="7"/>
      <c r="N147" s="8" t="str">
        <f t="shared" si="20"/>
        <v/>
      </c>
      <c r="O147" s="7"/>
      <c r="P147" s="8" t="str">
        <f t="shared" si="21"/>
        <v/>
      </c>
      <c r="Q147" s="3"/>
      <c r="R147" s="9"/>
      <c r="S147" s="9"/>
      <c r="T147" s="10"/>
      <c r="U147" s="10" t="str">
        <f t="shared" si="22"/>
        <v/>
      </c>
      <c r="V147" s="3"/>
      <c r="W147" s="5"/>
      <c r="X147" s="7"/>
      <c r="Y147" s="3"/>
      <c r="Z147" s="8" t="str">
        <f t="shared" si="23"/>
        <v/>
      </c>
      <c r="AA147" s="8" t="str">
        <f t="shared" si="24"/>
        <v/>
      </c>
      <c r="AB147" s="8" t="str">
        <f t="shared" si="25"/>
        <v/>
      </c>
      <c r="AC147" s="8" t="str">
        <f t="shared" si="26"/>
        <v/>
      </c>
      <c r="AD147" s="10" t="str">
        <f t="shared" si="27"/>
        <v/>
      </c>
      <c r="AE147" s="10" t="str">
        <f t="shared" si="28"/>
        <v/>
      </c>
      <c r="AF147" s="8"/>
      <c r="AG147" s="8" t="str">
        <f>IF(OR(A147="",P147=""),"",MAX(0,MIN(P147,MAX(0,(Configurações!$B$5-YEAR(J147)))*Z147 + IF(Configurações!$B$5&gt;YEAR(J147),Z147,AA147*MAX(0,13-MONTH(J147)) ))))</f>
        <v/>
      </c>
      <c r="AH147" s="8" t="str">
        <f t="shared" si="29"/>
        <v/>
      </c>
      <c r="AI147" s="10"/>
    </row>
    <row r="148" spans="1:35" x14ac:dyDescent="0.25">
      <c r="A148" s="22"/>
      <c r="B148" s="3"/>
      <c r="C148" s="3"/>
      <c r="D148" s="3"/>
      <c r="E148" s="3"/>
      <c r="F148" s="3"/>
      <c r="G148" s="3"/>
      <c r="H148" s="3"/>
      <c r="I148" s="5"/>
      <c r="J148" s="5"/>
      <c r="K148" s="3"/>
      <c r="L148" s="7"/>
      <c r="M148" s="7"/>
      <c r="N148" s="8" t="str">
        <f t="shared" si="20"/>
        <v/>
      </c>
      <c r="O148" s="7"/>
      <c r="P148" s="8" t="str">
        <f t="shared" si="21"/>
        <v/>
      </c>
      <c r="Q148" s="3"/>
      <c r="R148" s="9"/>
      <c r="S148" s="9"/>
      <c r="T148" s="10"/>
      <c r="U148" s="10" t="str">
        <f t="shared" si="22"/>
        <v/>
      </c>
      <c r="V148" s="3"/>
      <c r="W148" s="5"/>
      <c r="X148" s="7"/>
      <c r="Y148" s="3"/>
      <c r="Z148" s="8" t="str">
        <f t="shared" si="23"/>
        <v/>
      </c>
      <c r="AA148" s="8" t="str">
        <f t="shared" si="24"/>
        <v/>
      </c>
      <c r="AB148" s="8" t="str">
        <f t="shared" si="25"/>
        <v/>
      </c>
      <c r="AC148" s="8" t="str">
        <f t="shared" si="26"/>
        <v/>
      </c>
      <c r="AD148" s="10" t="str">
        <f t="shared" si="27"/>
        <v/>
      </c>
      <c r="AE148" s="10" t="str">
        <f t="shared" si="28"/>
        <v/>
      </c>
      <c r="AF148" s="8"/>
      <c r="AG148" s="8" t="str">
        <f>IF(OR(A148="",P148=""),"",MAX(0,MIN(P148,MAX(0,(Configurações!$B$5-YEAR(J148)))*Z148 + IF(Configurações!$B$5&gt;YEAR(J148),Z148,AA148*MAX(0,13-MONTH(J148)) ))))</f>
        <v/>
      </c>
      <c r="AH148" s="8" t="str">
        <f t="shared" si="29"/>
        <v/>
      </c>
      <c r="AI148" s="10"/>
    </row>
    <row r="149" spans="1:35" x14ac:dyDescent="0.25">
      <c r="A149" s="22"/>
      <c r="B149" s="3"/>
      <c r="C149" s="3"/>
      <c r="D149" s="3"/>
      <c r="E149" s="3"/>
      <c r="F149" s="3"/>
      <c r="G149" s="3"/>
      <c r="H149" s="3"/>
      <c r="I149" s="5"/>
      <c r="J149" s="5"/>
      <c r="K149" s="3"/>
      <c r="L149" s="7"/>
      <c r="M149" s="7"/>
      <c r="N149" s="8" t="str">
        <f t="shared" si="20"/>
        <v/>
      </c>
      <c r="O149" s="7"/>
      <c r="P149" s="8" t="str">
        <f t="shared" si="21"/>
        <v/>
      </c>
      <c r="Q149" s="3"/>
      <c r="R149" s="9"/>
      <c r="S149" s="9"/>
      <c r="T149" s="10"/>
      <c r="U149" s="10" t="str">
        <f t="shared" si="22"/>
        <v/>
      </c>
      <c r="V149" s="3"/>
      <c r="W149" s="5"/>
      <c r="X149" s="7"/>
      <c r="Y149" s="3"/>
      <c r="Z149" s="8" t="str">
        <f t="shared" si="23"/>
        <v/>
      </c>
      <c r="AA149" s="8" t="str">
        <f t="shared" si="24"/>
        <v/>
      </c>
      <c r="AB149" s="8" t="str">
        <f t="shared" si="25"/>
        <v/>
      </c>
      <c r="AC149" s="8" t="str">
        <f t="shared" si="26"/>
        <v/>
      </c>
      <c r="AD149" s="10" t="str">
        <f t="shared" si="27"/>
        <v/>
      </c>
      <c r="AE149" s="10" t="str">
        <f t="shared" si="28"/>
        <v/>
      </c>
      <c r="AF149" s="8"/>
      <c r="AG149" s="8" t="str">
        <f>IF(OR(A149="",P149=""),"",MAX(0,MIN(P149,MAX(0,(Configurações!$B$5-YEAR(J149)))*Z149 + IF(Configurações!$B$5&gt;YEAR(J149),Z149,AA149*MAX(0,13-MONTH(J149)) ))))</f>
        <v/>
      </c>
      <c r="AH149" s="8" t="str">
        <f t="shared" si="29"/>
        <v/>
      </c>
      <c r="AI149" s="10"/>
    </row>
    <row r="150" spans="1:35" x14ac:dyDescent="0.25">
      <c r="A150" s="22"/>
      <c r="B150" s="3"/>
      <c r="C150" s="3"/>
      <c r="D150" s="3"/>
      <c r="E150" s="3"/>
      <c r="F150" s="3"/>
      <c r="G150" s="3"/>
      <c r="H150" s="3"/>
      <c r="I150" s="5"/>
      <c r="J150" s="5"/>
      <c r="K150" s="3"/>
      <c r="L150" s="7"/>
      <c r="M150" s="7"/>
      <c r="N150" s="8" t="str">
        <f t="shared" si="20"/>
        <v/>
      </c>
      <c r="O150" s="7"/>
      <c r="P150" s="8" t="str">
        <f t="shared" si="21"/>
        <v/>
      </c>
      <c r="Q150" s="3"/>
      <c r="R150" s="9"/>
      <c r="S150" s="9"/>
      <c r="T150" s="10"/>
      <c r="U150" s="10" t="str">
        <f t="shared" si="22"/>
        <v/>
      </c>
      <c r="V150" s="3"/>
      <c r="W150" s="5"/>
      <c r="X150" s="7"/>
      <c r="Y150" s="3"/>
      <c r="Z150" s="8" t="str">
        <f t="shared" si="23"/>
        <v/>
      </c>
      <c r="AA150" s="8" t="str">
        <f t="shared" si="24"/>
        <v/>
      </c>
      <c r="AB150" s="8" t="str">
        <f t="shared" si="25"/>
        <v/>
      </c>
      <c r="AC150" s="8" t="str">
        <f t="shared" si="26"/>
        <v/>
      </c>
      <c r="AD150" s="10" t="str">
        <f t="shared" si="27"/>
        <v/>
      </c>
      <c r="AE150" s="10" t="str">
        <f t="shared" si="28"/>
        <v/>
      </c>
      <c r="AF150" s="8"/>
      <c r="AG150" s="8" t="str">
        <f>IF(OR(A150="",P150=""),"",MAX(0,MIN(P150,MAX(0,(Configurações!$B$5-YEAR(J150)))*Z150 + IF(Configurações!$B$5&gt;YEAR(J150),Z150,AA150*MAX(0,13-MONTH(J150)) ))))</f>
        <v/>
      </c>
      <c r="AH150" s="8" t="str">
        <f t="shared" si="29"/>
        <v/>
      </c>
      <c r="AI150" s="10"/>
    </row>
    <row r="151" spans="1:35" x14ac:dyDescent="0.25">
      <c r="A151" s="22"/>
      <c r="B151" s="3"/>
      <c r="C151" s="3"/>
      <c r="D151" s="3"/>
      <c r="E151" s="3"/>
      <c r="F151" s="3"/>
      <c r="G151" s="3"/>
      <c r="H151" s="3"/>
      <c r="I151" s="5"/>
      <c r="J151" s="5"/>
      <c r="K151" s="3"/>
      <c r="L151" s="7"/>
      <c r="M151" s="7"/>
      <c r="N151" s="8" t="str">
        <f t="shared" si="20"/>
        <v/>
      </c>
      <c r="O151" s="7"/>
      <c r="P151" s="8" t="str">
        <f t="shared" si="21"/>
        <v/>
      </c>
      <c r="Q151" s="3"/>
      <c r="R151" s="9"/>
      <c r="S151" s="9"/>
      <c r="T151" s="10"/>
      <c r="U151" s="10" t="str">
        <f t="shared" si="22"/>
        <v/>
      </c>
      <c r="V151" s="3"/>
      <c r="W151" s="5"/>
      <c r="X151" s="7"/>
      <c r="Y151" s="3"/>
      <c r="Z151" s="8" t="str">
        <f t="shared" si="23"/>
        <v/>
      </c>
      <c r="AA151" s="8" t="str">
        <f t="shared" si="24"/>
        <v/>
      </c>
      <c r="AB151" s="8" t="str">
        <f t="shared" si="25"/>
        <v/>
      </c>
      <c r="AC151" s="8" t="str">
        <f t="shared" si="26"/>
        <v/>
      </c>
      <c r="AD151" s="10" t="str">
        <f t="shared" si="27"/>
        <v/>
      </c>
      <c r="AE151" s="10" t="str">
        <f t="shared" si="28"/>
        <v/>
      </c>
      <c r="AF151" s="8"/>
      <c r="AG151" s="8" t="str">
        <f>IF(OR(A151="",P151=""),"",MAX(0,MIN(P151,MAX(0,(Configurações!$B$5-YEAR(J151)))*Z151 + IF(Configurações!$B$5&gt;YEAR(J151),Z151,AA151*MAX(0,13-MONTH(J151)) ))))</f>
        <v/>
      </c>
      <c r="AH151" s="8" t="str">
        <f t="shared" si="29"/>
        <v/>
      </c>
      <c r="AI151" s="10"/>
    </row>
    <row r="152" spans="1:35" x14ac:dyDescent="0.25">
      <c r="A152" s="22"/>
      <c r="B152" s="3"/>
      <c r="C152" s="3"/>
      <c r="D152" s="3"/>
      <c r="E152" s="3"/>
      <c r="F152" s="3"/>
      <c r="G152" s="3"/>
      <c r="H152" s="3"/>
      <c r="I152" s="5"/>
      <c r="J152" s="5"/>
      <c r="K152" s="3"/>
      <c r="L152" s="7"/>
      <c r="M152" s="7"/>
      <c r="N152" s="8" t="str">
        <f t="shared" si="20"/>
        <v/>
      </c>
      <c r="O152" s="7"/>
      <c r="P152" s="8" t="str">
        <f t="shared" si="21"/>
        <v/>
      </c>
      <c r="Q152" s="3"/>
      <c r="R152" s="9"/>
      <c r="S152" s="9"/>
      <c r="T152" s="10"/>
      <c r="U152" s="10" t="str">
        <f t="shared" si="22"/>
        <v/>
      </c>
      <c r="V152" s="3"/>
      <c r="W152" s="5"/>
      <c r="X152" s="7"/>
      <c r="Y152" s="3"/>
      <c r="Z152" s="8" t="str">
        <f t="shared" si="23"/>
        <v/>
      </c>
      <c r="AA152" s="8" t="str">
        <f t="shared" si="24"/>
        <v/>
      </c>
      <c r="AB152" s="8" t="str">
        <f t="shared" si="25"/>
        <v/>
      </c>
      <c r="AC152" s="8" t="str">
        <f t="shared" si="26"/>
        <v/>
      </c>
      <c r="AD152" s="10" t="str">
        <f t="shared" si="27"/>
        <v/>
      </c>
      <c r="AE152" s="10" t="str">
        <f t="shared" si="28"/>
        <v/>
      </c>
      <c r="AF152" s="8"/>
      <c r="AG152" s="8" t="str">
        <f>IF(OR(A152="",P152=""),"",MAX(0,MIN(P152,MAX(0,(Configurações!$B$5-YEAR(J152)))*Z152 + IF(Configurações!$B$5&gt;YEAR(J152),Z152,AA152*MAX(0,13-MONTH(J152)) ))))</f>
        <v/>
      </c>
      <c r="AH152" s="8" t="str">
        <f t="shared" si="29"/>
        <v/>
      </c>
      <c r="AI152" s="10"/>
    </row>
    <row r="153" spans="1:35" x14ac:dyDescent="0.25">
      <c r="A153" s="22"/>
      <c r="B153" s="3"/>
      <c r="C153" s="3"/>
      <c r="D153" s="3"/>
      <c r="E153" s="3"/>
      <c r="F153" s="3"/>
      <c r="G153" s="3"/>
      <c r="H153" s="3"/>
      <c r="I153" s="5"/>
      <c r="J153" s="5"/>
      <c r="K153" s="3"/>
      <c r="L153" s="7"/>
      <c r="M153" s="7"/>
      <c r="N153" s="8" t="str">
        <f t="shared" si="20"/>
        <v/>
      </c>
      <c r="O153" s="7"/>
      <c r="P153" s="8" t="str">
        <f t="shared" si="21"/>
        <v/>
      </c>
      <c r="Q153" s="3"/>
      <c r="R153" s="9"/>
      <c r="S153" s="9"/>
      <c r="T153" s="10"/>
      <c r="U153" s="10" t="str">
        <f t="shared" si="22"/>
        <v/>
      </c>
      <c r="V153" s="3"/>
      <c r="W153" s="5"/>
      <c r="X153" s="7"/>
      <c r="Y153" s="3"/>
      <c r="Z153" s="8" t="str">
        <f t="shared" si="23"/>
        <v/>
      </c>
      <c r="AA153" s="8" t="str">
        <f t="shared" si="24"/>
        <v/>
      </c>
      <c r="AB153" s="8" t="str">
        <f t="shared" si="25"/>
        <v/>
      </c>
      <c r="AC153" s="8" t="str">
        <f t="shared" si="26"/>
        <v/>
      </c>
      <c r="AD153" s="10" t="str">
        <f t="shared" si="27"/>
        <v/>
      </c>
      <c r="AE153" s="10" t="str">
        <f t="shared" si="28"/>
        <v/>
      </c>
      <c r="AF153" s="8"/>
      <c r="AG153" s="8" t="str">
        <f>IF(OR(A153="",P153=""),"",MAX(0,MIN(P153,MAX(0,(Configurações!$B$5-YEAR(J153)))*Z153 + IF(Configurações!$B$5&gt;YEAR(J153),Z153,AA153*MAX(0,13-MONTH(J153)) ))))</f>
        <v/>
      </c>
      <c r="AH153" s="8" t="str">
        <f t="shared" si="29"/>
        <v/>
      </c>
      <c r="AI153" s="10"/>
    </row>
    <row r="154" spans="1:35" x14ac:dyDescent="0.25">
      <c r="A154" s="22"/>
      <c r="B154" s="3"/>
      <c r="C154" s="3"/>
      <c r="D154" s="3"/>
      <c r="E154" s="3"/>
      <c r="F154" s="3"/>
      <c r="G154" s="3"/>
      <c r="H154" s="3"/>
      <c r="I154" s="5"/>
      <c r="J154" s="5"/>
      <c r="K154" s="3"/>
      <c r="L154" s="7"/>
      <c r="M154" s="7"/>
      <c r="N154" s="8" t="str">
        <f t="shared" si="20"/>
        <v/>
      </c>
      <c r="O154" s="7"/>
      <c r="P154" s="8" t="str">
        <f t="shared" si="21"/>
        <v/>
      </c>
      <c r="Q154" s="3"/>
      <c r="R154" s="9"/>
      <c r="S154" s="9"/>
      <c r="T154" s="10"/>
      <c r="U154" s="10" t="str">
        <f t="shared" si="22"/>
        <v/>
      </c>
      <c r="V154" s="3"/>
      <c r="W154" s="5"/>
      <c r="X154" s="7"/>
      <c r="Y154" s="3"/>
      <c r="Z154" s="8" t="str">
        <f t="shared" si="23"/>
        <v/>
      </c>
      <c r="AA154" s="8" t="str">
        <f t="shared" si="24"/>
        <v/>
      </c>
      <c r="AB154" s="8" t="str">
        <f t="shared" si="25"/>
        <v/>
      </c>
      <c r="AC154" s="8" t="str">
        <f t="shared" si="26"/>
        <v/>
      </c>
      <c r="AD154" s="10" t="str">
        <f t="shared" si="27"/>
        <v/>
      </c>
      <c r="AE154" s="10" t="str">
        <f t="shared" si="28"/>
        <v/>
      </c>
      <c r="AF154" s="8"/>
      <c r="AG154" s="8" t="str">
        <f>IF(OR(A154="",P154=""),"",MAX(0,MIN(P154,MAX(0,(Configurações!$B$5-YEAR(J154)))*Z154 + IF(Configurações!$B$5&gt;YEAR(J154),Z154,AA154*MAX(0,13-MONTH(J154)) ))))</f>
        <v/>
      </c>
      <c r="AH154" s="8" t="str">
        <f t="shared" si="29"/>
        <v/>
      </c>
      <c r="AI154" s="10"/>
    </row>
    <row r="155" spans="1:35" x14ac:dyDescent="0.25">
      <c r="A155" s="22"/>
      <c r="B155" s="3"/>
      <c r="C155" s="3"/>
      <c r="D155" s="3"/>
      <c r="E155" s="3"/>
      <c r="F155" s="3"/>
      <c r="G155" s="3"/>
      <c r="H155" s="3"/>
      <c r="I155" s="5"/>
      <c r="J155" s="5"/>
      <c r="K155" s="3"/>
      <c r="L155" s="7"/>
      <c r="M155" s="7"/>
      <c r="N155" s="8" t="str">
        <f t="shared" si="20"/>
        <v/>
      </c>
      <c r="O155" s="7"/>
      <c r="P155" s="8" t="str">
        <f t="shared" si="21"/>
        <v/>
      </c>
      <c r="Q155" s="3"/>
      <c r="R155" s="9"/>
      <c r="S155" s="9"/>
      <c r="T155" s="10"/>
      <c r="U155" s="10" t="str">
        <f t="shared" si="22"/>
        <v/>
      </c>
      <c r="V155" s="3"/>
      <c r="W155" s="5"/>
      <c r="X155" s="7"/>
      <c r="Y155" s="3"/>
      <c r="Z155" s="8" t="str">
        <f t="shared" si="23"/>
        <v/>
      </c>
      <c r="AA155" s="8" t="str">
        <f t="shared" si="24"/>
        <v/>
      </c>
      <c r="AB155" s="8" t="str">
        <f t="shared" si="25"/>
        <v/>
      </c>
      <c r="AC155" s="8" t="str">
        <f t="shared" si="26"/>
        <v/>
      </c>
      <c r="AD155" s="10" t="str">
        <f t="shared" si="27"/>
        <v/>
      </c>
      <c r="AE155" s="10" t="str">
        <f t="shared" si="28"/>
        <v/>
      </c>
      <c r="AF155" s="8"/>
      <c r="AG155" s="8" t="str">
        <f>IF(OR(A155="",P155=""),"",MAX(0,MIN(P155,MAX(0,(Configurações!$B$5-YEAR(J155)))*Z155 + IF(Configurações!$B$5&gt;YEAR(J155),Z155,AA155*MAX(0,13-MONTH(J155)) ))))</f>
        <v/>
      </c>
      <c r="AH155" s="8" t="str">
        <f t="shared" si="29"/>
        <v/>
      </c>
      <c r="AI155" s="10"/>
    </row>
    <row r="156" spans="1:35" x14ac:dyDescent="0.25">
      <c r="A156" s="22"/>
      <c r="B156" s="3"/>
      <c r="C156" s="3"/>
      <c r="D156" s="3"/>
      <c r="E156" s="3"/>
      <c r="F156" s="3"/>
      <c r="G156" s="3"/>
      <c r="H156" s="3"/>
      <c r="I156" s="5"/>
      <c r="J156" s="5"/>
      <c r="K156" s="3"/>
      <c r="L156" s="7"/>
      <c r="M156" s="7"/>
      <c r="N156" s="8" t="str">
        <f t="shared" si="20"/>
        <v/>
      </c>
      <c r="O156" s="7"/>
      <c r="P156" s="8" t="str">
        <f t="shared" si="21"/>
        <v/>
      </c>
      <c r="Q156" s="3"/>
      <c r="R156" s="9"/>
      <c r="S156" s="9"/>
      <c r="T156" s="10"/>
      <c r="U156" s="10" t="str">
        <f t="shared" si="22"/>
        <v/>
      </c>
      <c r="V156" s="3"/>
      <c r="W156" s="5"/>
      <c r="X156" s="7"/>
      <c r="Y156" s="3"/>
      <c r="Z156" s="8" t="str">
        <f t="shared" si="23"/>
        <v/>
      </c>
      <c r="AA156" s="8" t="str">
        <f t="shared" si="24"/>
        <v/>
      </c>
      <c r="AB156" s="8" t="str">
        <f t="shared" si="25"/>
        <v/>
      </c>
      <c r="AC156" s="8" t="str">
        <f t="shared" si="26"/>
        <v/>
      </c>
      <c r="AD156" s="10" t="str">
        <f t="shared" si="27"/>
        <v/>
      </c>
      <c r="AE156" s="10" t="str">
        <f t="shared" si="28"/>
        <v/>
      </c>
      <c r="AF156" s="8"/>
      <c r="AG156" s="8" t="str">
        <f>IF(OR(A156="",P156=""),"",MAX(0,MIN(P156,MAX(0,(Configurações!$B$5-YEAR(J156)))*Z156 + IF(Configurações!$B$5&gt;YEAR(J156),Z156,AA156*MAX(0,13-MONTH(J156)) ))))</f>
        <v/>
      </c>
      <c r="AH156" s="8" t="str">
        <f t="shared" si="29"/>
        <v/>
      </c>
      <c r="AI156" s="10"/>
    </row>
    <row r="157" spans="1:35" x14ac:dyDescent="0.25">
      <c r="A157" s="22"/>
      <c r="B157" s="3"/>
      <c r="C157" s="3"/>
      <c r="D157" s="3"/>
      <c r="E157" s="3"/>
      <c r="F157" s="3"/>
      <c r="G157" s="3"/>
      <c r="H157" s="3"/>
      <c r="I157" s="5"/>
      <c r="J157" s="5"/>
      <c r="K157" s="3"/>
      <c r="L157" s="7"/>
      <c r="M157" s="7"/>
      <c r="N157" s="8" t="str">
        <f t="shared" si="20"/>
        <v/>
      </c>
      <c r="O157" s="7"/>
      <c r="P157" s="8" t="str">
        <f t="shared" si="21"/>
        <v/>
      </c>
      <c r="Q157" s="3"/>
      <c r="R157" s="9"/>
      <c r="S157" s="9"/>
      <c r="T157" s="10"/>
      <c r="U157" s="10" t="str">
        <f t="shared" si="22"/>
        <v/>
      </c>
      <c r="V157" s="3"/>
      <c r="W157" s="5"/>
      <c r="X157" s="7"/>
      <c r="Y157" s="3"/>
      <c r="Z157" s="8" t="str">
        <f t="shared" si="23"/>
        <v/>
      </c>
      <c r="AA157" s="8" t="str">
        <f t="shared" si="24"/>
        <v/>
      </c>
      <c r="AB157" s="8" t="str">
        <f t="shared" si="25"/>
        <v/>
      </c>
      <c r="AC157" s="8" t="str">
        <f t="shared" si="26"/>
        <v/>
      </c>
      <c r="AD157" s="10" t="str">
        <f t="shared" si="27"/>
        <v/>
      </c>
      <c r="AE157" s="10" t="str">
        <f t="shared" si="28"/>
        <v/>
      </c>
      <c r="AF157" s="8"/>
      <c r="AG157" s="8" t="str">
        <f>IF(OR(A157="",P157=""),"",MAX(0,MIN(P157,MAX(0,(Configurações!$B$5-YEAR(J157)))*Z157 + IF(Configurações!$B$5&gt;YEAR(J157),Z157,AA157*MAX(0,13-MONTH(J157)) ))))</f>
        <v/>
      </c>
      <c r="AH157" s="8" t="str">
        <f t="shared" si="29"/>
        <v/>
      </c>
      <c r="AI157" s="10"/>
    </row>
    <row r="158" spans="1:35" x14ac:dyDescent="0.25">
      <c r="A158" s="22"/>
      <c r="B158" s="3"/>
      <c r="C158" s="3"/>
      <c r="D158" s="3"/>
      <c r="E158" s="3"/>
      <c r="F158" s="3"/>
      <c r="G158" s="3"/>
      <c r="H158" s="3"/>
      <c r="I158" s="5"/>
      <c r="J158" s="5"/>
      <c r="K158" s="3"/>
      <c r="L158" s="7"/>
      <c r="M158" s="7"/>
      <c r="N158" s="8" t="str">
        <f t="shared" si="20"/>
        <v/>
      </c>
      <c r="O158" s="7"/>
      <c r="P158" s="8" t="str">
        <f t="shared" si="21"/>
        <v/>
      </c>
      <c r="Q158" s="3"/>
      <c r="R158" s="9"/>
      <c r="S158" s="9"/>
      <c r="T158" s="10"/>
      <c r="U158" s="10" t="str">
        <f t="shared" si="22"/>
        <v/>
      </c>
      <c r="V158" s="3"/>
      <c r="W158" s="5"/>
      <c r="X158" s="7"/>
      <c r="Y158" s="3"/>
      <c r="Z158" s="8" t="str">
        <f t="shared" si="23"/>
        <v/>
      </c>
      <c r="AA158" s="8" t="str">
        <f t="shared" si="24"/>
        <v/>
      </c>
      <c r="AB158" s="8" t="str">
        <f t="shared" si="25"/>
        <v/>
      </c>
      <c r="AC158" s="8" t="str">
        <f t="shared" si="26"/>
        <v/>
      </c>
      <c r="AD158" s="10" t="str">
        <f t="shared" si="27"/>
        <v/>
      </c>
      <c r="AE158" s="10" t="str">
        <f t="shared" si="28"/>
        <v/>
      </c>
      <c r="AF158" s="8"/>
      <c r="AG158" s="8" t="str">
        <f>IF(OR(A158="",P158=""),"",MAX(0,MIN(P158,MAX(0,(Configurações!$B$5-YEAR(J158)))*Z158 + IF(Configurações!$B$5&gt;YEAR(J158),Z158,AA158*MAX(0,13-MONTH(J158)) ))))</f>
        <v/>
      </c>
      <c r="AH158" s="8" t="str">
        <f t="shared" si="29"/>
        <v/>
      </c>
      <c r="AI158" s="10"/>
    </row>
    <row r="159" spans="1:35" x14ac:dyDescent="0.25">
      <c r="A159" s="22"/>
      <c r="B159" s="3"/>
      <c r="C159" s="3"/>
      <c r="D159" s="3"/>
      <c r="E159" s="3"/>
      <c r="F159" s="3"/>
      <c r="G159" s="3"/>
      <c r="H159" s="3"/>
      <c r="I159" s="5"/>
      <c r="J159" s="5"/>
      <c r="K159" s="3"/>
      <c r="L159" s="7"/>
      <c r="M159" s="7"/>
      <c r="N159" s="8" t="str">
        <f t="shared" si="20"/>
        <v/>
      </c>
      <c r="O159" s="7"/>
      <c r="P159" s="8" t="str">
        <f t="shared" si="21"/>
        <v/>
      </c>
      <c r="Q159" s="3"/>
      <c r="R159" s="9"/>
      <c r="S159" s="9"/>
      <c r="T159" s="10"/>
      <c r="U159" s="10" t="str">
        <f t="shared" si="22"/>
        <v/>
      </c>
      <c r="V159" s="3"/>
      <c r="W159" s="5"/>
      <c r="X159" s="7"/>
      <c r="Y159" s="3"/>
      <c r="Z159" s="8" t="str">
        <f t="shared" si="23"/>
        <v/>
      </c>
      <c r="AA159" s="8" t="str">
        <f t="shared" si="24"/>
        <v/>
      </c>
      <c r="AB159" s="8" t="str">
        <f t="shared" si="25"/>
        <v/>
      </c>
      <c r="AC159" s="8" t="str">
        <f t="shared" si="26"/>
        <v/>
      </c>
      <c r="AD159" s="10" t="str">
        <f t="shared" si="27"/>
        <v/>
      </c>
      <c r="AE159" s="10" t="str">
        <f t="shared" si="28"/>
        <v/>
      </c>
      <c r="AF159" s="8"/>
      <c r="AG159" s="8" t="str">
        <f>IF(OR(A159="",P159=""),"",MAX(0,MIN(P159,MAX(0,(Configurações!$B$5-YEAR(J159)))*Z159 + IF(Configurações!$B$5&gt;YEAR(J159),Z159,AA159*MAX(0,13-MONTH(J159)) ))))</f>
        <v/>
      </c>
      <c r="AH159" s="8" t="str">
        <f t="shared" si="29"/>
        <v/>
      </c>
      <c r="AI159" s="10"/>
    </row>
    <row r="160" spans="1:35" x14ac:dyDescent="0.25">
      <c r="A160" s="22"/>
      <c r="B160" s="3"/>
      <c r="C160" s="3"/>
      <c r="D160" s="3"/>
      <c r="E160" s="3"/>
      <c r="F160" s="3"/>
      <c r="G160" s="3"/>
      <c r="H160" s="3"/>
      <c r="I160" s="5"/>
      <c r="J160" s="5"/>
      <c r="K160" s="3"/>
      <c r="L160" s="7"/>
      <c r="M160" s="7"/>
      <c r="N160" s="8" t="str">
        <f t="shared" si="20"/>
        <v/>
      </c>
      <c r="O160" s="7"/>
      <c r="P160" s="8" t="str">
        <f t="shared" si="21"/>
        <v/>
      </c>
      <c r="Q160" s="3"/>
      <c r="R160" s="9"/>
      <c r="S160" s="9"/>
      <c r="T160" s="10"/>
      <c r="U160" s="10" t="str">
        <f t="shared" si="22"/>
        <v/>
      </c>
      <c r="V160" s="3"/>
      <c r="W160" s="5"/>
      <c r="X160" s="7"/>
      <c r="Y160" s="3"/>
      <c r="Z160" s="8" t="str">
        <f t="shared" si="23"/>
        <v/>
      </c>
      <c r="AA160" s="8" t="str">
        <f t="shared" si="24"/>
        <v/>
      </c>
      <c r="AB160" s="8" t="str">
        <f t="shared" si="25"/>
        <v/>
      </c>
      <c r="AC160" s="8" t="str">
        <f t="shared" si="26"/>
        <v/>
      </c>
      <c r="AD160" s="10" t="str">
        <f t="shared" si="27"/>
        <v/>
      </c>
      <c r="AE160" s="10" t="str">
        <f t="shared" si="28"/>
        <v/>
      </c>
      <c r="AF160" s="8"/>
      <c r="AG160" s="8" t="str">
        <f>IF(OR(A160="",P160=""),"",MAX(0,MIN(P160,MAX(0,(Configurações!$B$5-YEAR(J160)))*Z160 + IF(Configurações!$B$5&gt;YEAR(J160),Z160,AA160*MAX(0,13-MONTH(J160)) ))))</f>
        <v/>
      </c>
      <c r="AH160" s="8" t="str">
        <f t="shared" si="29"/>
        <v/>
      </c>
      <c r="AI160" s="10"/>
    </row>
    <row r="161" spans="1:35" x14ac:dyDescent="0.25">
      <c r="A161" s="22"/>
      <c r="B161" s="3"/>
      <c r="C161" s="3"/>
      <c r="D161" s="3"/>
      <c r="E161" s="3"/>
      <c r="F161" s="3"/>
      <c r="G161" s="3"/>
      <c r="H161" s="3"/>
      <c r="I161" s="5"/>
      <c r="J161" s="5"/>
      <c r="K161" s="3"/>
      <c r="L161" s="7"/>
      <c r="M161" s="7"/>
      <c r="N161" s="8" t="str">
        <f t="shared" si="20"/>
        <v/>
      </c>
      <c r="O161" s="7"/>
      <c r="P161" s="8" t="str">
        <f t="shared" si="21"/>
        <v/>
      </c>
      <c r="Q161" s="3"/>
      <c r="R161" s="9"/>
      <c r="S161" s="9"/>
      <c r="T161" s="10"/>
      <c r="U161" s="10" t="str">
        <f t="shared" si="22"/>
        <v/>
      </c>
      <c r="V161" s="3"/>
      <c r="W161" s="5"/>
      <c r="X161" s="7"/>
      <c r="Y161" s="3"/>
      <c r="Z161" s="8" t="str">
        <f t="shared" si="23"/>
        <v/>
      </c>
      <c r="AA161" s="8" t="str">
        <f t="shared" si="24"/>
        <v/>
      </c>
      <c r="AB161" s="8" t="str">
        <f t="shared" si="25"/>
        <v/>
      </c>
      <c r="AC161" s="8" t="str">
        <f t="shared" si="26"/>
        <v/>
      </c>
      <c r="AD161" s="10" t="str">
        <f t="shared" si="27"/>
        <v/>
      </c>
      <c r="AE161" s="10" t="str">
        <f t="shared" si="28"/>
        <v/>
      </c>
      <c r="AF161" s="8"/>
      <c r="AG161" s="8" t="str">
        <f>IF(OR(A161="",P161=""),"",MAX(0,MIN(P161,MAX(0,(Configurações!$B$5-YEAR(J161)))*Z161 + IF(Configurações!$B$5&gt;YEAR(J161),Z161,AA161*MAX(0,13-MONTH(J161)) ))))</f>
        <v/>
      </c>
      <c r="AH161" s="8" t="str">
        <f t="shared" si="29"/>
        <v/>
      </c>
      <c r="AI161" s="10"/>
    </row>
    <row r="162" spans="1:35" x14ac:dyDescent="0.25">
      <c r="A162" s="22"/>
      <c r="B162" s="3"/>
      <c r="C162" s="3"/>
      <c r="D162" s="3"/>
      <c r="E162" s="3"/>
      <c r="F162" s="3"/>
      <c r="G162" s="3"/>
      <c r="H162" s="3"/>
      <c r="I162" s="5"/>
      <c r="J162" s="5"/>
      <c r="K162" s="3"/>
      <c r="L162" s="7"/>
      <c r="M162" s="7"/>
      <c r="N162" s="8" t="str">
        <f t="shared" si="20"/>
        <v/>
      </c>
      <c r="O162" s="7"/>
      <c r="P162" s="8" t="str">
        <f t="shared" si="21"/>
        <v/>
      </c>
      <c r="Q162" s="3"/>
      <c r="R162" s="9"/>
      <c r="S162" s="9"/>
      <c r="T162" s="10"/>
      <c r="U162" s="10" t="str">
        <f t="shared" si="22"/>
        <v/>
      </c>
      <c r="V162" s="3"/>
      <c r="W162" s="5"/>
      <c r="X162" s="7"/>
      <c r="Y162" s="3"/>
      <c r="Z162" s="8" t="str">
        <f t="shared" si="23"/>
        <v/>
      </c>
      <c r="AA162" s="8" t="str">
        <f t="shared" si="24"/>
        <v/>
      </c>
      <c r="AB162" s="8" t="str">
        <f t="shared" si="25"/>
        <v/>
      </c>
      <c r="AC162" s="8" t="str">
        <f t="shared" si="26"/>
        <v/>
      </c>
      <c r="AD162" s="10" t="str">
        <f t="shared" si="27"/>
        <v/>
      </c>
      <c r="AE162" s="10" t="str">
        <f t="shared" si="28"/>
        <v/>
      </c>
      <c r="AF162" s="8"/>
      <c r="AG162" s="8" t="str">
        <f>IF(OR(A162="",P162=""),"",MAX(0,MIN(P162,MAX(0,(Configurações!$B$5-YEAR(J162)))*Z162 + IF(Configurações!$B$5&gt;YEAR(J162),Z162,AA162*MAX(0,13-MONTH(J162)) ))))</f>
        <v/>
      </c>
      <c r="AH162" s="8" t="str">
        <f t="shared" si="29"/>
        <v/>
      </c>
      <c r="AI162" s="10"/>
    </row>
    <row r="163" spans="1:35" x14ac:dyDescent="0.25">
      <c r="A163" s="22"/>
      <c r="B163" s="3"/>
      <c r="C163" s="3"/>
      <c r="D163" s="3"/>
      <c r="E163" s="3"/>
      <c r="F163" s="3"/>
      <c r="G163" s="3"/>
      <c r="H163" s="3"/>
      <c r="I163" s="5"/>
      <c r="J163" s="5"/>
      <c r="K163" s="3"/>
      <c r="L163" s="7"/>
      <c r="M163" s="7"/>
      <c r="N163" s="8" t="str">
        <f t="shared" si="20"/>
        <v/>
      </c>
      <c r="O163" s="7"/>
      <c r="P163" s="8" t="str">
        <f t="shared" si="21"/>
        <v/>
      </c>
      <c r="Q163" s="3"/>
      <c r="R163" s="9"/>
      <c r="S163" s="9"/>
      <c r="T163" s="10"/>
      <c r="U163" s="10" t="str">
        <f t="shared" si="22"/>
        <v/>
      </c>
      <c r="V163" s="3"/>
      <c r="W163" s="5"/>
      <c r="X163" s="7"/>
      <c r="Y163" s="3"/>
      <c r="Z163" s="8" t="str">
        <f t="shared" si="23"/>
        <v/>
      </c>
      <c r="AA163" s="8" t="str">
        <f t="shared" si="24"/>
        <v/>
      </c>
      <c r="AB163" s="8" t="str">
        <f t="shared" si="25"/>
        <v/>
      </c>
      <c r="AC163" s="8" t="str">
        <f t="shared" si="26"/>
        <v/>
      </c>
      <c r="AD163" s="10" t="str">
        <f t="shared" si="27"/>
        <v/>
      </c>
      <c r="AE163" s="10" t="str">
        <f t="shared" si="28"/>
        <v/>
      </c>
      <c r="AF163" s="8"/>
      <c r="AG163" s="8" t="str">
        <f>IF(OR(A163="",P163=""),"",MAX(0,MIN(P163,MAX(0,(Configurações!$B$5-YEAR(J163)))*Z163 + IF(Configurações!$B$5&gt;YEAR(J163),Z163,AA163*MAX(0,13-MONTH(J163)) ))))</f>
        <v/>
      </c>
      <c r="AH163" s="8" t="str">
        <f t="shared" si="29"/>
        <v/>
      </c>
      <c r="AI163" s="10"/>
    </row>
    <row r="164" spans="1:35" x14ac:dyDescent="0.25">
      <c r="A164" s="22"/>
      <c r="B164" s="3"/>
      <c r="C164" s="3"/>
      <c r="D164" s="3"/>
      <c r="E164" s="3"/>
      <c r="F164" s="3"/>
      <c r="G164" s="3"/>
      <c r="H164" s="3"/>
      <c r="I164" s="5"/>
      <c r="J164" s="5"/>
      <c r="K164" s="3"/>
      <c r="L164" s="7"/>
      <c r="M164" s="7"/>
      <c r="N164" s="8" t="str">
        <f t="shared" si="20"/>
        <v/>
      </c>
      <c r="O164" s="7"/>
      <c r="P164" s="8" t="str">
        <f t="shared" si="21"/>
        <v/>
      </c>
      <c r="Q164" s="3"/>
      <c r="R164" s="9"/>
      <c r="S164" s="9"/>
      <c r="T164" s="10"/>
      <c r="U164" s="10" t="str">
        <f t="shared" si="22"/>
        <v/>
      </c>
      <c r="V164" s="3"/>
      <c r="W164" s="5"/>
      <c r="X164" s="7"/>
      <c r="Y164" s="3"/>
      <c r="Z164" s="8" t="str">
        <f t="shared" si="23"/>
        <v/>
      </c>
      <c r="AA164" s="8" t="str">
        <f t="shared" si="24"/>
        <v/>
      </c>
      <c r="AB164" s="8" t="str">
        <f t="shared" si="25"/>
        <v/>
      </c>
      <c r="AC164" s="8" t="str">
        <f t="shared" si="26"/>
        <v/>
      </c>
      <c r="AD164" s="10" t="str">
        <f t="shared" si="27"/>
        <v/>
      </c>
      <c r="AE164" s="10" t="str">
        <f t="shared" si="28"/>
        <v/>
      </c>
      <c r="AF164" s="8"/>
      <c r="AG164" s="8" t="str">
        <f>IF(OR(A164="",P164=""),"",MAX(0,MIN(P164,MAX(0,(Configurações!$B$5-YEAR(J164)))*Z164 + IF(Configurações!$B$5&gt;YEAR(J164),Z164,AA164*MAX(0,13-MONTH(J164)) ))))</f>
        <v/>
      </c>
      <c r="AH164" s="8" t="str">
        <f t="shared" si="29"/>
        <v/>
      </c>
      <c r="AI164" s="10"/>
    </row>
    <row r="165" spans="1:35" x14ac:dyDescent="0.25">
      <c r="A165" s="22"/>
      <c r="B165" s="3"/>
      <c r="C165" s="3"/>
      <c r="D165" s="3"/>
      <c r="E165" s="3"/>
      <c r="F165" s="3"/>
      <c r="G165" s="3"/>
      <c r="H165" s="3"/>
      <c r="I165" s="5"/>
      <c r="J165" s="5"/>
      <c r="K165" s="3"/>
      <c r="L165" s="7"/>
      <c r="M165" s="7"/>
      <c r="N165" s="8" t="str">
        <f t="shared" si="20"/>
        <v/>
      </c>
      <c r="O165" s="7"/>
      <c r="P165" s="8" t="str">
        <f t="shared" si="21"/>
        <v/>
      </c>
      <c r="Q165" s="3"/>
      <c r="R165" s="9"/>
      <c r="S165" s="9"/>
      <c r="T165" s="10"/>
      <c r="U165" s="10" t="str">
        <f t="shared" si="22"/>
        <v/>
      </c>
      <c r="V165" s="3"/>
      <c r="W165" s="5"/>
      <c r="X165" s="7"/>
      <c r="Y165" s="3"/>
      <c r="Z165" s="8" t="str">
        <f t="shared" si="23"/>
        <v/>
      </c>
      <c r="AA165" s="8" t="str">
        <f t="shared" si="24"/>
        <v/>
      </c>
      <c r="AB165" s="8" t="str">
        <f t="shared" si="25"/>
        <v/>
      </c>
      <c r="AC165" s="8" t="str">
        <f t="shared" si="26"/>
        <v/>
      </c>
      <c r="AD165" s="10" t="str">
        <f t="shared" si="27"/>
        <v/>
      </c>
      <c r="AE165" s="10" t="str">
        <f t="shared" si="28"/>
        <v/>
      </c>
      <c r="AF165" s="8"/>
      <c r="AG165" s="8" t="str">
        <f>IF(OR(A165="",P165=""),"",MAX(0,MIN(P165,MAX(0,(Configurações!$B$5-YEAR(J165)))*Z165 + IF(Configurações!$B$5&gt;YEAR(J165),Z165,AA165*MAX(0,13-MONTH(J165)) ))))</f>
        <v/>
      </c>
      <c r="AH165" s="8" t="str">
        <f t="shared" si="29"/>
        <v/>
      </c>
      <c r="AI165" s="10"/>
    </row>
    <row r="166" spans="1:35" x14ac:dyDescent="0.25">
      <c r="A166" s="22"/>
      <c r="B166" s="3"/>
      <c r="C166" s="3"/>
      <c r="D166" s="3"/>
      <c r="E166" s="3"/>
      <c r="F166" s="3"/>
      <c r="G166" s="3"/>
      <c r="H166" s="3"/>
      <c r="I166" s="5"/>
      <c r="J166" s="5"/>
      <c r="K166" s="3"/>
      <c r="L166" s="7"/>
      <c r="M166" s="7"/>
      <c r="N166" s="8" t="str">
        <f t="shared" si="20"/>
        <v/>
      </c>
      <c r="O166" s="7"/>
      <c r="P166" s="8" t="str">
        <f t="shared" si="21"/>
        <v/>
      </c>
      <c r="Q166" s="3"/>
      <c r="R166" s="9"/>
      <c r="S166" s="9"/>
      <c r="T166" s="10"/>
      <c r="U166" s="10" t="str">
        <f t="shared" si="22"/>
        <v/>
      </c>
      <c r="V166" s="3"/>
      <c r="W166" s="5"/>
      <c r="X166" s="7"/>
      <c r="Y166" s="3"/>
      <c r="Z166" s="8" t="str">
        <f t="shared" si="23"/>
        <v/>
      </c>
      <c r="AA166" s="8" t="str">
        <f t="shared" si="24"/>
        <v/>
      </c>
      <c r="AB166" s="8" t="str">
        <f t="shared" si="25"/>
        <v/>
      </c>
      <c r="AC166" s="8" t="str">
        <f t="shared" si="26"/>
        <v/>
      </c>
      <c r="AD166" s="10" t="str">
        <f t="shared" si="27"/>
        <v/>
      </c>
      <c r="AE166" s="10" t="str">
        <f t="shared" si="28"/>
        <v/>
      </c>
      <c r="AF166" s="8"/>
      <c r="AG166" s="8" t="str">
        <f>IF(OR(A166="",P166=""),"",MAX(0,MIN(P166,MAX(0,(Configurações!$B$5-YEAR(J166)))*Z166 + IF(Configurações!$B$5&gt;YEAR(J166),Z166,AA166*MAX(0,13-MONTH(J166)) ))))</f>
        <v/>
      </c>
      <c r="AH166" s="8" t="str">
        <f t="shared" si="29"/>
        <v/>
      </c>
      <c r="AI166" s="10"/>
    </row>
    <row r="167" spans="1:35" x14ac:dyDescent="0.25">
      <c r="A167" s="22"/>
      <c r="B167" s="3"/>
      <c r="C167" s="3"/>
      <c r="D167" s="3"/>
      <c r="E167" s="3"/>
      <c r="F167" s="3"/>
      <c r="G167" s="3"/>
      <c r="H167" s="3"/>
      <c r="I167" s="5"/>
      <c r="J167" s="5"/>
      <c r="K167" s="3"/>
      <c r="L167" s="7"/>
      <c r="M167" s="7"/>
      <c r="N167" s="8" t="str">
        <f t="shared" si="20"/>
        <v/>
      </c>
      <c r="O167" s="7"/>
      <c r="P167" s="8" t="str">
        <f t="shared" si="21"/>
        <v/>
      </c>
      <c r="Q167" s="3"/>
      <c r="R167" s="9"/>
      <c r="S167" s="9"/>
      <c r="T167" s="10"/>
      <c r="U167" s="10" t="str">
        <f t="shared" si="22"/>
        <v/>
      </c>
      <c r="V167" s="3"/>
      <c r="W167" s="5"/>
      <c r="X167" s="7"/>
      <c r="Y167" s="3"/>
      <c r="Z167" s="8" t="str">
        <f t="shared" si="23"/>
        <v/>
      </c>
      <c r="AA167" s="8" t="str">
        <f t="shared" si="24"/>
        <v/>
      </c>
      <c r="AB167" s="8" t="str">
        <f t="shared" si="25"/>
        <v/>
      </c>
      <c r="AC167" s="8" t="str">
        <f t="shared" si="26"/>
        <v/>
      </c>
      <c r="AD167" s="10" t="str">
        <f t="shared" si="27"/>
        <v/>
      </c>
      <c r="AE167" s="10" t="str">
        <f t="shared" si="28"/>
        <v/>
      </c>
      <c r="AF167" s="8"/>
      <c r="AG167" s="8" t="str">
        <f>IF(OR(A167="",P167=""),"",MAX(0,MIN(P167,MAX(0,(Configurações!$B$5-YEAR(J167)))*Z167 + IF(Configurações!$B$5&gt;YEAR(J167),Z167,AA167*MAX(0,13-MONTH(J167)) ))))</f>
        <v/>
      </c>
      <c r="AH167" s="8" t="str">
        <f t="shared" si="29"/>
        <v/>
      </c>
      <c r="AI167" s="10"/>
    </row>
    <row r="168" spans="1:35" x14ac:dyDescent="0.25">
      <c r="A168" s="22"/>
      <c r="B168" s="3"/>
      <c r="C168" s="3"/>
      <c r="D168" s="3"/>
      <c r="E168" s="3"/>
      <c r="F168" s="3"/>
      <c r="G168" s="3"/>
      <c r="H168" s="3"/>
      <c r="I168" s="5"/>
      <c r="J168" s="5"/>
      <c r="K168" s="3"/>
      <c r="L168" s="7"/>
      <c r="M168" s="7"/>
      <c r="N168" s="8" t="str">
        <f t="shared" si="20"/>
        <v/>
      </c>
      <c r="O168" s="7"/>
      <c r="P168" s="8" t="str">
        <f t="shared" si="21"/>
        <v/>
      </c>
      <c r="Q168" s="3"/>
      <c r="R168" s="9"/>
      <c r="S168" s="9"/>
      <c r="T168" s="10"/>
      <c r="U168" s="10" t="str">
        <f t="shared" si="22"/>
        <v/>
      </c>
      <c r="V168" s="3"/>
      <c r="W168" s="5"/>
      <c r="X168" s="7"/>
      <c r="Y168" s="3"/>
      <c r="Z168" s="8" t="str">
        <f t="shared" si="23"/>
        <v/>
      </c>
      <c r="AA168" s="8" t="str">
        <f t="shared" si="24"/>
        <v/>
      </c>
      <c r="AB168" s="8" t="str">
        <f t="shared" si="25"/>
        <v/>
      </c>
      <c r="AC168" s="8" t="str">
        <f t="shared" si="26"/>
        <v/>
      </c>
      <c r="AD168" s="10" t="str">
        <f t="shared" si="27"/>
        <v/>
      </c>
      <c r="AE168" s="10" t="str">
        <f t="shared" si="28"/>
        <v/>
      </c>
      <c r="AF168" s="8"/>
      <c r="AG168" s="8" t="str">
        <f>IF(OR(A168="",P168=""),"",MAX(0,MIN(P168,MAX(0,(Configurações!$B$5-YEAR(J168)))*Z168 + IF(Configurações!$B$5&gt;YEAR(J168),Z168,AA168*MAX(0,13-MONTH(J168)) ))))</f>
        <v/>
      </c>
      <c r="AH168" s="8" t="str">
        <f t="shared" si="29"/>
        <v/>
      </c>
      <c r="AI168" s="10"/>
    </row>
    <row r="169" spans="1:35" x14ac:dyDescent="0.25">
      <c r="A169" s="22"/>
      <c r="B169" s="3"/>
      <c r="C169" s="3"/>
      <c r="D169" s="3"/>
      <c r="E169" s="3"/>
      <c r="F169" s="3"/>
      <c r="G169" s="3"/>
      <c r="H169" s="3"/>
      <c r="I169" s="5"/>
      <c r="J169" s="5"/>
      <c r="K169" s="3"/>
      <c r="L169" s="7"/>
      <c r="M169" s="7"/>
      <c r="N169" s="8" t="str">
        <f t="shared" si="20"/>
        <v/>
      </c>
      <c r="O169" s="7"/>
      <c r="P169" s="8" t="str">
        <f t="shared" si="21"/>
        <v/>
      </c>
      <c r="Q169" s="3"/>
      <c r="R169" s="9"/>
      <c r="S169" s="9"/>
      <c r="T169" s="10"/>
      <c r="U169" s="10" t="str">
        <f t="shared" si="22"/>
        <v/>
      </c>
      <c r="V169" s="3"/>
      <c r="W169" s="5"/>
      <c r="X169" s="7"/>
      <c r="Y169" s="3"/>
      <c r="Z169" s="8" t="str">
        <f t="shared" si="23"/>
        <v/>
      </c>
      <c r="AA169" s="8" t="str">
        <f t="shared" si="24"/>
        <v/>
      </c>
      <c r="AB169" s="8" t="str">
        <f t="shared" si="25"/>
        <v/>
      </c>
      <c r="AC169" s="8" t="str">
        <f t="shared" si="26"/>
        <v/>
      </c>
      <c r="AD169" s="10" t="str">
        <f t="shared" si="27"/>
        <v/>
      </c>
      <c r="AE169" s="10" t="str">
        <f t="shared" si="28"/>
        <v/>
      </c>
      <c r="AF169" s="8"/>
      <c r="AG169" s="8" t="str">
        <f>IF(OR(A169="",P169=""),"",MAX(0,MIN(P169,MAX(0,(Configurações!$B$5-YEAR(J169)))*Z169 + IF(Configurações!$B$5&gt;YEAR(J169),Z169,AA169*MAX(0,13-MONTH(J169)) ))))</f>
        <v/>
      </c>
      <c r="AH169" s="8" t="str">
        <f t="shared" si="29"/>
        <v/>
      </c>
      <c r="AI169" s="10"/>
    </row>
    <row r="170" spans="1:35" x14ac:dyDescent="0.25">
      <c r="A170" s="22"/>
      <c r="B170" s="3"/>
      <c r="C170" s="3"/>
      <c r="D170" s="3"/>
      <c r="E170" s="3"/>
      <c r="F170" s="3"/>
      <c r="G170" s="3"/>
      <c r="H170" s="3"/>
      <c r="I170" s="5"/>
      <c r="J170" s="5"/>
      <c r="K170" s="3"/>
      <c r="L170" s="7"/>
      <c r="M170" s="7"/>
      <c r="N170" s="8" t="str">
        <f t="shared" si="20"/>
        <v/>
      </c>
      <c r="O170" s="7"/>
      <c r="P170" s="8" t="str">
        <f t="shared" si="21"/>
        <v/>
      </c>
      <c r="Q170" s="3"/>
      <c r="R170" s="9"/>
      <c r="S170" s="9"/>
      <c r="T170" s="10"/>
      <c r="U170" s="10" t="str">
        <f t="shared" si="22"/>
        <v/>
      </c>
      <c r="V170" s="3"/>
      <c r="W170" s="5"/>
      <c r="X170" s="7"/>
      <c r="Y170" s="3"/>
      <c r="Z170" s="8" t="str">
        <f t="shared" si="23"/>
        <v/>
      </c>
      <c r="AA170" s="8" t="str">
        <f t="shared" si="24"/>
        <v/>
      </c>
      <c r="AB170" s="8" t="str">
        <f t="shared" si="25"/>
        <v/>
      </c>
      <c r="AC170" s="8" t="str">
        <f t="shared" si="26"/>
        <v/>
      </c>
      <c r="AD170" s="10" t="str">
        <f t="shared" si="27"/>
        <v/>
      </c>
      <c r="AE170" s="10" t="str">
        <f t="shared" si="28"/>
        <v/>
      </c>
      <c r="AF170" s="8"/>
      <c r="AG170" s="8" t="str">
        <f>IF(OR(A170="",P170=""),"",MAX(0,MIN(P170,MAX(0,(Configurações!$B$5-YEAR(J170)))*Z170 + IF(Configurações!$B$5&gt;YEAR(J170),Z170,AA170*MAX(0,13-MONTH(J170)) ))))</f>
        <v/>
      </c>
      <c r="AH170" s="8" t="str">
        <f t="shared" si="29"/>
        <v/>
      </c>
      <c r="AI170" s="10"/>
    </row>
    <row r="171" spans="1:35" x14ac:dyDescent="0.25">
      <c r="A171" s="22"/>
      <c r="B171" s="3"/>
      <c r="C171" s="3"/>
      <c r="D171" s="3"/>
      <c r="E171" s="3"/>
      <c r="F171" s="3"/>
      <c r="G171" s="3"/>
      <c r="H171" s="3"/>
      <c r="I171" s="5"/>
      <c r="J171" s="5"/>
      <c r="K171" s="3"/>
      <c r="L171" s="7"/>
      <c r="M171" s="7"/>
      <c r="N171" s="8" t="str">
        <f t="shared" si="20"/>
        <v/>
      </c>
      <c r="O171" s="7"/>
      <c r="P171" s="8" t="str">
        <f t="shared" si="21"/>
        <v/>
      </c>
      <c r="Q171" s="3"/>
      <c r="R171" s="9"/>
      <c r="S171" s="9"/>
      <c r="T171" s="10"/>
      <c r="U171" s="10" t="str">
        <f t="shared" si="22"/>
        <v/>
      </c>
      <c r="V171" s="3"/>
      <c r="W171" s="5"/>
      <c r="X171" s="7"/>
      <c r="Y171" s="3"/>
      <c r="Z171" s="8" t="str">
        <f t="shared" si="23"/>
        <v/>
      </c>
      <c r="AA171" s="8" t="str">
        <f t="shared" si="24"/>
        <v/>
      </c>
      <c r="AB171" s="8" t="str">
        <f t="shared" si="25"/>
        <v/>
      </c>
      <c r="AC171" s="8" t="str">
        <f t="shared" si="26"/>
        <v/>
      </c>
      <c r="AD171" s="10" t="str">
        <f t="shared" si="27"/>
        <v/>
      </c>
      <c r="AE171" s="10" t="str">
        <f t="shared" si="28"/>
        <v/>
      </c>
      <c r="AF171" s="8"/>
      <c r="AG171" s="8" t="str">
        <f>IF(OR(A171="",P171=""),"",MAX(0,MIN(P171,MAX(0,(Configurações!$B$5-YEAR(J171)))*Z171 + IF(Configurações!$B$5&gt;YEAR(J171),Z171,AA171*MAX(0,13-MONTH(J171)) ))))</f>
        <v/>
      </c>
      <c r="AH171" s="8" t="str">
        <f t="shared" si="29"/>
        <v/>
      </c>
      <c r="AI171" s="10"/>
    </row>
    <row r="172" spans="1:35" x14ac:dyDescent="0.25">
      <c r="A172" s="22"/>
      <c r="B172" s="3"/>
      <c r="C172" s="3"/>
      <c r="D172" s="3"/>
      <c r="E172" s="3"/>
      <c r="F172" s="3"/>
      <c r="G172" s="3"/>
      <c r="H172" s="3"/>
      <c r="I172" s="5"/>
      <c r="J172" s="5"/>
      <c r="K172" s="3"/>
      <c r="L172" s="7"/>
      <c r="M172" s="7"/>
      <c r="N172" s="8" t="str">
        <f t="shared" si="20"/>
        <v/>
      </c>
      <c r="O172" s="7"/>
      <c r="P172" s="8" t="str">
        <f t="shared" si="21"/>
        <v/>
      </c>
      <c r="Q172" s="3"/>
      <c r="R172" s="9"/>
      <c r="S172" s="9"/>
      <c r="T172" s="10"/>
      <c r="U172" s="10" t="str">
        <f t="shared" si="22"/>
        <v/>
      </c>
      <c r="V172" s="3"/>
      <c r="W172" s="5"/>
      <c r="X172" s="7"/>
      <c r="Y172" s="3"/>
      <c r="Z172" s="8" t="str">
        <f t="shared" si="23"/>
        <v/>
      </c>
      <c r="AA172" s="8" t="str">
        <f t="shared" si="24"/>
        <v/>
      </c>
      <c r="AB172" s="8" t="str">
        <f t="shared" si="25"/>
        <v/>
      </c>
      <c r="AC172" s="8" t="str">
        <f t="shared" si="26"/>
        <v/>
      </c>
      <c r="AD172" s="10" t="str">
        <f t="shared" si="27"/>
        <v/>
      </c>
      <c r="AE172" s="10" t="str">
        <f t="shared" si="28"/>
        <v/>
      </c>
      <c r="AF172" s="8"/>
      <c r="AG172" s="8" t="str">
        <f>IF(OR(A172="",P172=""),"",MAX(0,MIN(P172,MAX(0,(Configurações!$B$5-YEAR(J172)))*Z172 + IF(Configurações!$B$5&gt;YEAR(J172),Z172,AA172*MAX(0,13-MONTH(J172)) ))))</f>
        <v/>
      </c>
      <c r="AH172" s="8" t="str">
        <f t="shared" si="29"/>
        <v/>
      </c>
      <c r="AI172" s="10"/>
    </row>
    <row r="173" spans="1:35" x14ac:dyDescent="0.25">
      <c r="A173" s="22"/>
      <c r="B173" s="3"/>
      <c r="C173" s="3"/>
      <c r="D173" s="3"/>
      <c r="E173" s="3"/>
      <c r="F173" s="3"/>
      <c r="G173" s="3"/>
      <c r="H173" s="3"/>
      <c r="I173" s="5"/>
      <c r="J173" s="5"/>
      <c r="K173" s="3"/>
      <c r="L173" s="7"/>
      <c r="M173" s="7"/>
      <c r="N173" s="8" t="str">
        <f t="shared" si="20"/>
        <v/>
      </c>
      <c r="O173" s="7"/>
      <c r="P173" s="8" t="str">
        <f t="shared" si="21"/>
        <v/>
      </c>
      <c r="Q173" s="3"/>
      <c r="R173" s="9"/>
      <c r="S173" s="9"/>
      <c r="T173" s="10"/>
      <c r="U173" s="10" t="str">
        <f t="shared" si="22"/>
        <v/>
      </c>
      <c r="V173" s="3"/>
      <c r="W173" s="5"/>
      <c r="X173" s="7"/>
      <c r="Y173" s="3"/>
      <c r="Z173" s="8" t="str">
        <f t="shared" si="23"/>
        <v/>
      </c>
      <c r="AA173" s="8" t="str">
        <f t="shared" si="24"/>
        <v/>
      </c>
      <c r="AB173" s="8" t="str">
        <f t="shared" si="25"/>
        <v/>
      </c>
      <c r="AC173" s="8" t="str">
        <f t="shared" si="26"/>
        <v/>
      </c>
      <c r="AD173" s="10" t="str">
        <f t="shared" si="27"/>
        <v/>
      </c>
      <c r="AE173" s="10" t="str">
        <f t="shared" si="28"/>
        <v/>
      </c>
      <c r="AF173" s="8"/>
      <c r="AG173" s="8" t="str">
        <f>IF(OR(A173="",P173=""),"",MAX(0,MIN(P173,MAX(0,(Configurações!$B$5-YEAR(J173)))*Z173 + IF(Configurações!$B$5&gt;YEAR(J173),Z173,AA173*MAX(0,13-MONTH(J173)) ))))</f>
        <v/>
      </c>
      <c r="AH173" s="8" t="str">
        <f t="shared" si="29"/>
        <v/>
      </c>
      <c r="AI173" s="10"/>
    </row>
    <row r="174" spans="1:35" x14ac:dyDescent="0.25">
      <c r="A174" s="22"/>
      <c r="B174" s="3"/>
      <c r="C174" s="3"/>
      <c r="D174" s="3"/>
      <c r="E174" s="3"/>
      <c r="F174" s="3"/>
      <c r="G174" s="3"/>
      <c r="H174" s="3"/>
      <c r="I174" s="5"/>
      <c r="J174" s="5"/>
      <c r="K174" s="3"/>
      <c r="L174" s="7"/>
      <c r="M174" s="7"/>
      <c r="N174" s="8" t="str">
        <f t="shared" si="20"/>
        <v/>
      </c>
      <c r="O174" s="7"/>
      <c r="P174" s="8" t="str">
        <f t="shared" si="21"/>
        <v/>
      </c>
      <c r="Q174" s="3"/>
      <c r="R174" s="9"/>
      <c r="S174" s="9"/>
      <c r="T174" s="10"/>
      <c r="U174" s="10" t="str">
        <f t="shared" si="22"/>
        <v/>
      </c>
      <c r="V174" s="3"/>
      <c r="W174" s="5"/>
      <c r="X174" s="7"/>
      <c r="Y174" s="3"/>
      <c r="Z174" s="8" t="str">
        <f t="shared" si="23"/>
        <v/>
      </c>
      <c r="AA174" s="8" t="str">
        <f t="shared" si="24"/>
        <v/>
      </c>
      <c r="AB174" s="8" t="str">
        <f t="shared" si="25"/>
        <v/>
      </c>
      <c r="AC174" s="8" t="str">
        <f t="shared" si="26"/>
        <v/>
      </c>
      <c r="AD174" s="10" t="str">
        <f t="shared" si="27"/>
        <v/>
      </c>
      <c r="AE174" s="10" t="str">
        <f t="shared" si="28"/>
        <v/>
      </c>
      <c r="AF174" s="8"/>
      <c r="AG174" s="8" t="str">
        <f>IF(OR(A174="",P174=""),"",MAX(0,MIN(P174,MAX(0,(Configurações!$B$5-YEAR(J174)))*Z174 + IF(Configurações!$B$5&gt;YEAR(J174),Z174,AA174*MAX(0,13-MONTH(J174)) ))))</f>
        <v/>
      </c>
      <c r="AH174" s="8" t="str">
        <f t="shared" si="29"/>
        <v/>
      </c>
      <c r="AI174" s="10"/>
    </row>
    <row r="175" spans="1:35" x14ac:dyDescent="0.25">
      <c r="A175" s="22"/>
      <c r="B175" s="3"/>
      <c r="C175" s="3"/>
      <c r="D175" s="3"/>
      <c r="E175" s="3"/>
      <c r="F175" s="3"/>
      <c r="G175" s="3"/>
      <c r="H175" s="3"/>
      <c r="I175" s="5"/>
      <c r="J175" s="5"/>
      <c r="K175" s="3"/>
      <c r="L175" s="7"/>
      <c r="M175" s="7"/>
      <c r="N175" s="8" t="str">
        <f t="shared" si="20"/>
        <v/>
      </c>
      <c r="O175" s="7"/>
      <c r="P175" s="8" t="str">
        <f t="shared" si="21"/>
        <v/>
      </c>
      <c r="Q175" s="3"/>
      <c r="R175" s="9"/>
      <c r="S175" s="9"/>
      <c r="T175" s="10"/>
      <c r="U175" s="10" t="str">
        <f t="shared" si="22"/>
        <v/>
      </c>
      <c r="V175" s="3"/>
      <c r="W175" s="5"/>
      <c r="X175" s="7"/>
      <c r="Y175" s="3"/>
      <c r="Z175" s="8" t="str">
        <f t="shared" si="23"/>
        <v/>
      </c>
      <c r="AA175" s="8" t="str">
        <f t="shared" si="24"/>
        <v/>
      </c>
      <c r="AB175" s="8" t="str">
        <f t="shared" si="25"/>
        <v/>
      </c>
      <c r="AC175" s="8" t="str">
        <f t="shared" si="26"/>
        <v/>
      </c>
      <c r="AD175" s="10" t="str">
        <f t="shared" si="27"/>
        <v/>
      </c>
      <c r="AE175" s="10" t="str">
        <f t="shared" si="28"/>
        <v/>
      </c>
      <c r="AF175" s="8"/>
      <c r="AG175" s="8" t="str">
        <f>IF(OR(A175="",P175=""),"",MAX(0,MIN(P175,MAX(0,(Configurações!$B$5-YEAR(J175)))*Z175 + IF(Configurações!$B$5&gt;YEAR(J175),Z175,AA175*MAX(0,13-MONTH(J175)) ))))</f>
        <v/>
      </c>
      <c r="AH175" s="8" t="str">
        <f t="shared" si="29"/>
        <v/>
      </c>
      <c r="AI175" s="10"/>
    </row>
    <row r="176" spans="1:35" x14ac:dyDescent="0.25">
      <c r="A176" s="22"/>
      <c r="B176" s="3"/>
      <c r="C176" s="3"/>
      <c r="D176" s="3"/>
      <c r="E176" s="3"/>
      <c r="F176" s="3"/>
      <c r="G176" s="3"/>
      <c r="H176" s="3"/>
      <c r="I176" s="5"/>
      <c r="J176" s="5"/>
      <c r="K176" s="3"/>
      <c r="L176" s="7"/>
      <c r="M176" s="7"/>
      <c r="N176" s="8" t="str">
        <f t="shared" si="20"/>
        <v/>
      </c>
      <c r="O176" s="7"/>
      <c r="P176" s="8" t="str">
        <f t="shared" si="21"/>
        <v/>
      </c>
      <c r="Q176" s="3"/>
      <c r="R176" s="9"/>
      <c r="S176" s="9"/>
      <c r="T176" s="10"/>
      <c r="U176" s="10" t="str">
        <f t="shared" si="22"/>
        <v/>
      </c>
      <c r="V176" s="3"/>
      <c r="W176" s="5"/>
      <c r="X176" s="7"/>
      <c r="Y176" s="3"/>
      <c r="Z176" s="8" t="str">
        <f t="shared" si="23"/>
        <v/>
      </c>
      <c r="AA176" s="8" t="str">
        <f t="shared" si="24"/>
        <v/>
      </c>
      <c r="AB176" s="8" t="str">
        <f t="shared" si="25"/>
        <v/>
      </c>
      <c r="AC176" s="8" t="str">
        <f t="shared" si="26"/>
        <v/>
      </c>
      <c r="AD176" s="10" t="str">
        <f t="shared" si="27"/>
        <v/>
      </c>
      <c r="AE176" s="10" t="str">
        <f t="shared" si="28"/>
        <v/>
      </c>
      <c r="AF176" s="8"/>
      <c r="AG176" s="8" t="str">
        <f>IF(OR(A176="",P176=""),"",MAX(0,MIN(P176,MAX(0,(Configurações!$B$5-YEAR(J176)))*Z176 + IF(Configurações!$B$5&gt;YEAR(J176),Z176,AA176*MAX(0,13-MONTH(J176)) ))))</f>
        <v/>
      </c>
      <c r="AH176" s="8" t="str">
        <f t="shared" si="29"/>
        <v/>
      </c>
      <c r="AI176" s="10"/>
    </row>
    <row r="177" spans="1:35" x14ac:dyDescent="0.25">
      <c r="A177" s="22"/>
      <c r="B177" s="3"/>
      <c r="C177" s="3"/>
      <c r="D177" s="3"/>
      <c r="E177" s="3"/>
      <c r="F177" s="3"/>
      <c r="G177" s="3"/>
      <c r="H177" s="3"/>
      <c r="I177" s="5"/>
      <c r="J177" s="5"/>
      <c r="K177" s="3"/>
      <c r="L177" s="7"/>
      <c r="M177" s="7"/>
      <c r="N177" s="8" t="str">
        <f t="shared" si="20"/>
        <v/>
      </c>
      <c r="O177" s="7"/>
      <c r="P177" s="8" t="str">
        <f t="shared" si="21"/>
        <v/>
      </c>
      <c r="Q177" s="3"/>
      <c r="R177" s="9"/>
      <c r="S177" s="9"/>
      <c r="T177" s="10"/>
      <c r="U177" s="10" t="str">
        <f t="shared" si="22"/>
        <v/>
      </c>
      <c r="V177" s="3"/>
      <c r="W177" s="5"/>
      <c r="X177" s="7"/>
      <c r="Y177" s="3"/>
      <c r="Z177" s="8" t="str">
        <f t="shared" si="23"/>
        <v/>
      </c>
      <c r="AA177" s="8" t="str">
        <f t="shared" si="24"/>
        <v/>
      </c>
      <c r="AB177" s="8" t="str">
        <f t="shared" si="25"/>
        <v/>
      </c>
      <c r="AC177" s="8" t="str">
        <f t="shared" si="26"/>
        <v/>
      </c>
      <c r="AD177" s="10" t="str">
        <f t="shared" si="27"/>
        <v/>
      </c>
      <c r="AE177" s="10" t="str">
        <f t="shared" si="28"/>
        <v/>
      </c>
      <c r="AF177" s="8"/>
      <c r="AG177" s="8" t="str">
        <f>IF(OR(A177="",P177=""),"",MAX(0,MIN(P177,MAX(0,(Configurações!$B$5-YEAR(J177)))*Z177 + IF(Configurações!$B$5&gt;YEAR(J177),Z177,AA177*MAX(0,13-MONTH(J177)) ))))</f>
        <v/>
      </c>
      <c r="AH177" s="8" t="str">
        <f t="shared" si="29"/>
        <v/>
      </c>
      <c r="AI177" s="10"/>
    </row>
    <row r="178" spans="1:35" x14ac:dyDescent="0.25">
      <c r="A178" s="22"/>
      <c r="B178" s="3"/>
      <c r="C178" s="3"/>
      <c r="D178" s="3"/>
      <c r="E178" s="3"/>
      <c r="F178" s="3"/>
      <c r="G178" s="3"/>
      <c r="H178" s="3"/>
      <c r="I178" s="5"/>
      <c r="J178" s="5"/>
      <c r="K178" s="3"/>
      <c r="L178" s="7"/>
      <c r="M178" s="7"/>
      <c r="N178" s="8" t="str">
        <f t="shared" si="20"/>
        <v/>
      </c>
      <c r="O178" s="7"/>
      <c r="P178" s="8" t="str">
        <f t="shared" si="21"/>
        <v/>
      </c>
      <c r="Q178" s="3"/>
      <c r="R178" s="9"/>
      <c r="S178" s="9"/>
      <c r="T178" s="10"/>
      <c r="U178" s="10" t="str">
        <f t="shared" si="22"/>
        <v/>
      </c>
      <c r="V178" s="3"/>
      <c r="W178" s="5"/>
      <c r="X178" s="7"/>
      <c r="Y178" s="3"/>
      <c r="Z178" s="8" t="str">
        <f t="shared" si="23"/>
        <v/>
      </c>
      <c r="AA178" s="8" t="str">
        <f t="shared" si="24"/>
        <v/>
      </c>
      <c r="AB178" s="8" t="str">
        <f t="shared" si="25"/>
        <v/>
      </c>
      <c r="AC178" s="8" t="str">
        <f t="shared" si="26"/>
        <v/>
      </c>
      <c r="AD178" s="10" t="str">
        <f t="shared" si="27"/>
        <v/>
      </c>
      <c r="AE178" s="10" t="str">
        <f t="shared" si="28"/>
        <v/>
      </c>
      <c r="AF178" s="8"/>
      <c r="AG178" s="8" t="str">
        <f>IF(OR(A178="",P178=""),"",MAX(0,MIN(P178,MAX(0,(Configurações!$B$5-YEAR(J178)))*Z178 + IF(Configurações!$B$5&gt;YEAR(J178),Z178,AA178*MAX(0,13-MONTH(J178)) ))))</f>
        <v/>
      </c>
      <c r="AH178" s="8" t="str">
        <f t="shared" si="29"/>
        <v/>
      </c>
      <c r="AI178" s="10"/>
    </row>
    <row r="179" spans="1:35" x14ac:dyDescent="0.25">
      <c r="A179" s="22"/>
      <c r="B179" s="3"/>
      <c r="C179" s="3"/>
      <c r="D179" s="3"/>
      <c r="E179" s="3"/>
      <c r="F179" s="3"/>
      <c r="G179" s="3"/>
      <c r="H179" s="3"/>
      <c r="I179" s="5"/>
      <c r="J179" s="5"/>
      <c r="K179" s="3"/>
      <c r="L179" s="7"/>
      <c r="M179" s="7"/>
      <c r="N179" s="8" t="str">
        <f t="shared" si="20"/>
        <v/>
      </c>
      <c r="O179" s="7"/>
      <c r="P179" s="8" t="str">
        <f t="shared" si="21"/>
        <v/>
      </c>
      <c r="Q179" s="3"/>
      <c r="R179" s="9"/>
      <c r="S179" s="9"/>
      <c r="T179" s="10"/>
      <c r="U179" s="10" t="str">
        <f t="shared" si="22"/>
        <v/>
      </c>
      <c r="V179" s="3"/>
      <c r="W179" s="5"/>
      <c r="X179" s="7"/>
      <c r="Y179" s="3"/>
      <c r="Z179" s="8" t="str">
        <f t="shared" si="23"/>
        <v/>
      </c>
      <c r="AA179" s="8" t="str">
        <f t="shared" si="24"/>
        <v/>
      </c>
      <c r="AB179" s="8" t="str">
        <f t="shared" si="25"/>
        <v/>
      </c>
      <c r="AC179" s="8" t="str">
        <f t="shared" si="26"/>
        <v/>
      </c>
      <c r="AD179" s="10" t="str">
        <f t="shared" si="27"/>
        <v/>
      </c>
      <c r="AE179" s="10" t="str">
        <f t="shared" si="28"/>
        <v/>
      </c>
      <c r="AF179" s="8"/>
      <c r="AG179" s="8" t="str">
        <f>IF(OR(A179="",P179=""),"",MAX(0,MIN(P179,MAX(0,(Configurações!$B$5-YEAR(J179)))*Z179 + IF(Configurações!$B$5&gt;YEAR(J179),Z179,AA179*MAX(0,13-MONTH(J179)) ))))</f>
        <v/>
      </c>
      <c r="AH179" s="8" t="str">
        <f t="shared" si="29"/>
        <v/>
      </c>
      <c r="AI179" s="10"/>
    </row>
    <row r="180" spans="1:35" x14ac:dyDescent="0.25">
      <c r="A180" s="22"/>
      <c r="B180" s="3"/>
      <c r="C180" s="3"/>
      <c r="D180" s="3"/>
      <c r="E180" s="3"/>
      <c r="F180" s="3"/>
      <c r="G180" s="3"/>
      <c r="H180" s="3"/>
      <c r="I180" s="5"/>
      <c r="J180" s="5"/>
      <c r="K180" s="3"/>
      <c r="L180" s="7"/>
      <c r="M180" s="7"/>
      <c r="N180" s="8" t="str">
        <f t="shared" si="20"/>
        <v/>
      </c>
      <c r="O180" s="7"/>
      <c r="P180" s="8" t="str">
        <f t="shared" si="21"/>
        <v/>
      </c>
      <c r="Q180" s="3"/>
      <c r="R180" s="9"/>
      <c r="S180" s="9"/>
      <c r="T180" s="10"/>
      <c r="U180" s="10" t="str">
        <f t="shared" si="22"/>
        <v/>
      </c>
      <c r="V180" s="3"/>
      <c r="W180" s="5"/>
      <c r="X180" s="7"/>
      <c r="Y180" s="3"/>
      <c r="Z180" s="8" t="str">
        <f t="shared" si="23"/>
        <v/>
      </c>
      <c r="AA180" s="8" t="str">
        <f t="shared" si="24"/>
        <v/>
      </c>
      <c r="AB180" s="8" t="str">
        <f t="shared" si="25"/>
        <v/>
      </c>
      <c r="AC180" s="8" t="str">
        <f t="shared" si="26"/>
        <v/>
      </c>
      <c r="AD180" s="10" t="str">
        <f t="shared" si="27"/>
        <v/>
      </c>
      <c r="AE180" s="10" t="str">
        <f t="shared" si="28"/>
        <v/>
      </c>
      <c r="AF180" s="8"/>
      <c r="AG180" s="8" t="str">
        <f>IF(OR(A180="",P180=""),"",MAX(0,MIN(P180,MAX(0,(Configurações!$B$5-YEAR(J180)))*Z180 + IF(Configurações!$B$5&gt;YEAR(J180),Z180,AA180*MAX(0,13-MONTH(J180)) ))))</f>
        <v/>
      </c>
      <c r="AH180" s="8" t="str">
        <f t="shared" si="29"/>
        <v/>
      </c>
      <c r="AI180" s="10"/>
    </row>
    <row r="181" spans="1:35" x14ac:dyDescent="0.25">
      <c r="A181" s="22"/>
      <c r="B181" s="3"/>
      <c r="C181" s="3"/>
      <c r="D181" s="3"/>
      <c r="E181" s="3"/>
      <c r="F181" s="3"/>
      <c r="G181" s="3"/>
      <c r="H181" s="3"/>
      <c r="I181" s="5"/>
      <c r="J181" s="5"/>
      <c r="K181" s="3"/>
      <c r="L181" s="7"/>
      <c r="M181" s="7"/>
      <c r="N181" s="8" t="str">
        <f t="shared" si="20"/>
        <v/>
      </c>
      <c r="O181" s="7"/>
      <c r="P181" s="8" t="str">
        <f t="shared" si="21"/>
        <v/>
      </c>
      <c r="Q181" s="3"/>
      <c r="R181" s="9"/>
      <c r="S181" s="9"/>
      <c r="T181" s="10"/>
      <c r="U181" s="10" t="str">
        <f t="shared" si="22"/>
        <v/>
      </c>
      <c r="V181" s="3"/>
      <c r="W181" s="5"/>
      <c r="X181" s="7"/>
      <c r="Y181" s="3"/>
      <c r="Z181" s="8" t="str">
        <f t="shared" si="23"/>
        <v/>
      </c>
      <c r="AA181" s="8" t="str">
        <f t="shared" si="24"/>
        <v/>
      </c>
      <c r="AB181" s="8" t="str">
        <f t="shared" si="25"/>
        <v/>
      </c>
      <c r="AC181" s="8" t="str">
        <f t="shared" si="26"/>
        <v/>
      </c>
      <c r="AD181" s="10" t="str">
        <f t="shared" si="27"/>
        <v/>
      </c>
      <c r="AE181" s="10" t="str">
        <f t="shared" si="28"/>
        <v/>
      </c>
      <c r="AF181" s="8"/>
      <c r="AG181" s="8" t="str">
        <f>IF(OR(A181="",P181=""),"",MAX(0,MIN(P181,MAX(0,(Configurações!$B$5-YEAR(J181)))*Z181 + IF(Configurações!$B$5&gt;YEAR(J181),Z181,AA181*MAX(0,13-MONTH(J181)) ))))</f>
        <v/>
      </c>
      <c r="AH181" s="8" t="str">
        <f t="shared" si="29"/>
        <v/>
      </c>
      <c r="AI181" s="10"/>
    </row>
    <row r="182" spans="1:35" x14ac:dyDescent="0.25">
      <c r="A182" s="22"/>
      <c r="B182" s="3"/>
      <c r="C182" s="3"/>
      <c r="D182" s="3"/>
      <c r="E182" s="3"/>
      <c r="F182" s="3"/>
      <c r="G182" s="3"/>
      <c r="H182" s="3"/>
      <c r="I182" s="5"/>
      <c r="J182" s="5"/>
      <c r="K182" s="3"/>
      <c r="L182" s="7"/>
      <c r="M182" s="7"/>
      <c r="N182" s="8" t="str">
        <f t="shared" si="20"/>
        <v/>
      </c>
      <c r="O182" s="7"/>
      <c r="P182" s="8" t="str">
        <f t="shared" si="21"/>
        <v/>
      </c>
      <c r="Q182" s="3"/>
      <c r="R182" s="9"/>
      <c r="S182" s="9"/>
      <c r="T182" s="10"/>
      <c r="U182" s="10" t="str">
        <f t="shared" si="22"/>
        <v/>
      </c>
      <c r="V182" s="3"/>
      <c r="W182" s="5"/>
      <c r="X182" s="7"/>
      <c r="Y182" s="3"/>
      <c r="Z182" s="8" t="str">
        <f t="shared" si="23"/>
        <v/>
      </c>
      <c r="AA182" s="8" t="str">
        <f t="shared" si="24"/>
        <v/>
      </c>
      <c r="AB182" s="8" t="str">
        <f t="shared" si="25"/>
        <v/>
      </c>
      <c r="AC182" s="8" t="str">
        <f t="shared" si="26"/>
        <v/>
      </c>
      <c r="AD182" s="10" t="str">
        <f t="shared" si="27"/>
        <v/>
      </c>
      <c r="AE182" s="10" t="str">
        <f t="shared" si="28"/>
        <v/>
      </c>
      <c r="AF182" s="8"/>
      <c r="AG182" s="8" t="str">
        <f>IF(OR(A182="",P182=""),"",MAX(0,MIN(P182,MAX(0,(Configurações!$B$5-YEAR(J182)))*Z182 + IF(Configurações!$B$5&gt;YEAR(J182),Z182,AA182*MAX(0,13-MONTH(J182)) ))))</f>
        <v/>
      </c>
      <c r="AH182" s="8" t="str">
        <f t="shared" si="29"/>
        <v/>
      </c>
      <c r="AI182" s="10"/>
    </row>
    <row r="183" spans="1:35" x14ac:dyDescent="0.25">
      <c r="A183" s="22"/>
      <c r="B183" s="3"/>
      <c r="C183" s="3"/>
      <c r="D183" s="3"/>
      <c r="E183" s="3"/>
      <c r="F183" s="3"/>
      <c r="G183" s="3"/>
      <c r="H183" s="3"/>
      <c r="I183" s="5"/>
      <c r="J183" s="5"/>
      <c r="K183" s="3"/>
      <c r="L183" s="7"/>
      <c r="M183" s="7"/>
      <c r="N183" s="8" t="str">
        <f t="shared" si="20"/>
        <v/>
      </c>
      <c r="O183" s="7"/>
      <c r="P183" s="8" t="str">
        <f t="shared" si="21"/>
        <v/>
      </c>
      <c r="Q183" s="3"/>
      <c r="R183" s="9"/>
      <c r="S183" s="9"/>
      <c r="T183" s="10"/>
      <c r="U183" s="10" t="str">
        <f t="shared" si="22"/>
        <v/>
      </c>
      <c r="V183" s="3"/>
      <c r="W183" s="5"/>
      <c r="X183" s="7"/>
      <c r="Y183" s="3"/>
      <c r="Z183" s="8" t="str">
        <f t="shared" si="23"/>
        <v/>
      </c>
      <c r="AA183" s="8" t="str">
        <f t="shared" si="24"/>
        <v/>
      </c>
      <c r="AB183" s="8" t="str">
        <f t="shared" si="25"/>
        <v/>
      </c>
      <c r="AC183" s="8" t="str">
        <f t="shared" si="26"/>
        <v/>
      </c>
      <c r="AD183" s="10" t="str">
        <f t="shared" si="27"/>
        <v/>
      </c>
      <c r="AE183" s="10" t="str">
        <f t="shared" si="28"/>
        <v/>
      </c>
      <c r="AF183" s="8"/>
      <c r="AG183" s="8" t="str">
        <f>IF(OR(A183="",P183=""),"",MAX(0,MIN(P183,MAX(0,(Configurações!$B$5-YEAR(J183)))*Z183 + IF(Configurações!$B$5&gt;YEAR(J183),Z183,AA183*MAX(0,13-MONTH(J183)) ))))</f>
        <v/>
      </c>
      <c r="AH183" s="8" t="str">
        <f t="shared" si="29"/>
        <v/>
      </c>
      <c r="AI183" s="10"/>
    </row>
    <row r="184" spans="1:35" x14ac:dyDescent="0.25">
      <c r="A184" s="22"/>
      <c r="B184" s="3"/>
      <c r="C184" s="3"/>
      <c r="D184" s="3"/>
      <c r="E184" s="3"/>
      <c r="F184" s="3"/>
      <c r="G184" s="3"/>
      <c r="H184" s="3"/>
      <c r="I184" s="5"/>
      <c r="J184" s="5"/>
      <c r="K184" s="3"/>
      <c r="L184" s="7"/>
      <c r="M184" s="7"/>
      <c r="N184" s="8" t="str">
        <f t="shared" si="20"/>
        <v/>
      </c>
      <c r="O184" s="7"/>
      <c r="P184" s="8" t="str">
        <f t="shared" si="21"/>
        <v/>
      </c>
      <c r="Q184" s="3"/>
      <c r="R184" s="9"/>
      <c r="S184" s="9"/>
      <c r="T184" s="10"/>
      <c r="U184" s="10" t="str">
        <f t="shared" si="22"/>
        <v/>
      </c>
      <c r="V184" s="3"/>
      <c r="W184" s="5"/>
      <c r="X184" s="7"/>
      <c r="Y184" s="3"/>
      <c r="Z184" s="8" t="str">
        <f t="shared" si="23"/>
        <v/>
      </c>
      <c r="AA184" s="8" t="str">
        <f t="shared" si="24"/>
        <v/>
      </c>
      <c r="AB184" s="8" t="str">
        <f t="shared" si="25"/>
        <v/>
      </c>
      <c r="AC184" s="8" t="str">
        <f t="shared" si="26"/>
        <v/>
      </c>
      <c r="AD184" s="10" t="str">
        <f t="shared" si="27"/>
        <v/>
      </c>
      <c r="AE184" s="10" t="str">
        <f t="shared" si="28"/>
        <v/>
      </c>
      <c r="AF184" s="8"/>
      <c r="AG184" s="8" t="str">
        <f>IF(OR(A184="",P184=""),"",MAX(0,MIN(P184,MAX(0,(Configurações!$B$5-YEAR(J184)))*Z184 + IF(Configurações!$B$5&gt;YEAR(J184),Z184,AA184*MAX(0,13-MONTH(J184)) ))))</f>
        <v/>
      </c>
      <c r="AH184" s="8" t="str">
        <f t="shared" si="29"/>
        <v/>
      </c>
      <c r="AI184" s="10"/>
    </row>
    <row r="185" spans="1:35" x14ac:dyDescent="0.25">
      <c r="A185" s="22"/>
      <c r="B185" s="3"/>
      <c r="C185" s="3"/>
      <c r="D185" s="3"/>
      <c r="E185" s="3"/>
      <c r="F185" s="3"/>
      <c r="G185" s="3"/>
      <c r="H185" s="3"/>
      <c r="I185" s="5"/>
      <c r="J185" s="5"/>
      <c r="K185" s="3"/>
      <c r="L185" s="7"/>
      <c r="M185" s="7"/>
      <c r="N185" s="8" t="str">
        <f t="shared" si="20"/>
        <v/>
      </c>
      <c r="O185" s="7"/>
      <c r="P185" s="8" t="str">
        <f t="shared" si="21"/>
        <v/>
      </c>
      <c r="Q185" s="3"/>
      <c r="R185" s="9"/>
      <c r="S185" s="9"/>
      <c r="T185" s="10"/>
      <c r="U185" s="10" t="str">
        <f t="shared" si="22"/>
        <v/>
      </c>
      <c r="V185" s="3"/>
      <c r="W185" s="5"/>
      <c r="X185" s="7"/>
      <c r="Y185" s="3"/>
      <c r="Z185" s="8" t="str">
        <f t="shared" si="23"/>
        <v/>
      </c>
      <c r="AA185" s="8" t="str">
        <f t="shared" si="24"/>
        <v/>
      </c>
      <c r="AB185" s="8" t="str">
        <f t="shared" si="25"/>
        <v/>
      </c>
      <c r="AC185" s="8" t="str">
        <f t="shared" si="26"/>
        <v/>
      </c>
      <c r="AD185" s="10" t="str">
        <f t="shared" si="27"/>
        <v/>
      </c>
      <c r="AE185" s="10" t="str">
        <f t="shared" si="28"/>
        <v/>
      </c>
      <c r="AF185" s="8"/>
      <c r="AG185" s="8" t="str">
        <f>IF(OR(A185="",P185=""),"",MAX(0,MIN(P185,MAX(0,(Configurações!$B$5-YEAR(J185)))*Z185 + IF(Configurações!$B$5&gt;YEAR(J185),Z185,AA185*MAX(0,13-MONTH(J185)) ))))</f>
        <v/>
      </c>
      <c r="AH185" s="8" t="str">
        <f t="shared" si="29"/>
        <v/>
      </c>
      <c r="AI185" s="10"/>
    </row>
    <row r="186" spans="1:35" x14ac:dyDescent="0.25">
      <c r="A186" s="22"/>
      <c r="B186" s="3"/>
      <c r="C186" s="3"/>
      <c r="D186" s="3"/>
      <c r="E186" s="3"/>
      <c r="F186" s="3"/>
      <c r="G186" s="3"/>
      <c r="H186" s="3"/>
      <c r="I186" s="5"/>
      <c r="J186" s="5"/>
      <c r="K186" s="3"/>
      <c r="L186" s="7"/>
      <c r="M186" s="7"/>
      <c r="N186" s="8" t="str">
        <f t="shared" si="20"/>
        <v/>
      </c>
      <c r="O186" s="7"/>
      <c r="P186" s="8" t="str">
        <f t="shared" si="21"/>
        <v/>
      </c>
      <c r="Q186" s="3"/>
      <c r="R186" s="9"/>
      <c r="S186" s="9"/>
      <c r="T186" s="10"/>
      <c r="U186" s="10" t="str">
        <f t="shared" si="22"/>
        <v/>
      </c>
      <c r="V186" s="3"/>
      <c r="W186" s="5"/>
      <c r="X186" s="7"/>
      <c r="Y186" s="3"/>
      <c r="Z186" s="8" t="str">
        <f t="shared" si="23"/>
        <v/>
      </c>
      <c r="AA186" s="8" t="str">
        <f t="shared" si="24"/>
        <v/>
      </c>
      <c r="AB186" s="8" t="str">
        <f t="shared" si="25"/>
        <v/>
      </c>
      <c r="AC186" s="8" t="str">
        <f t="shared" si="26"/>
        <v/>
      </c>
      <c r="AD186" s="10" t="str">
        <f t="shared" si="27"/>
        <v/>
      </c>
      <c r="AE186" s="10" t="str">
        <f t="shared" si="28"/>
        <v/>
      </c>
      <c r="AF186" s="8"/>
      <c r="AG186" s="8" t="str">
        <f>IF(OR(A186="",P186=""),"",MAX(0,MIN(P186,MAX(0,(Configurações!$B$5-YEAR(J186)))*Z186 + IF(Configurações!$B$5&gt;YEAR(J186),Z186,AA186*MAX(0,13-MONTH(J186)) ))))</f>
        <v/>
      </c>
      <c r="AH186" s="8" t="str">
        <f t="shared" si="29"/>
        <v/>
      </c>
      <c r="AI186" s="10"/>
    </row>
    <row r="187" spans="1:35" x14ac:dyDescent="0.25">
      <c r="A187" s="22"/>
      <c r="B187" s="3"/>
      <c r="C187" s="3"/>
      <c r="D187" s="3"/>
      <c r="E187" s="3"/>
      <c r="F187" s="3"/>
      <c r="G187" s="3"/>
      <c r="H187" s="3"/>
      <c r="I187" s="5"/>
      <c r="J187" s="5"/>
      <c r="K187" s="3"/>
      <c r="L187" s="7"/>
      <c r="M187" s="7"/>
      <c r="N187" s="8" t="str">
        <f t="shared" si="20"/>
        <v/>
      </c>
      <c r="O187" s="7"/>
      <c r="P187" s="8" t="str">
        <f t="shared" si="21"/>
        <v/>
      </c>
      <c r="Q187" s="3"/>
      <c r="R187" s="9"/>
      <c r="S187" s="9"/>
      <c r="T187" s="10"/>
      <c r="U187" s="10" t="str">
        <f t="shared" si="22"/>
        <v/>
      </c>
      <c r="V187" s="3"/>
      <c r="W187" s="5"/>
      <c r="X187" s="7"/>
      <c r="Y187" s="3"/>
      <c r="Z187" s="8" t="str">
        <f t="shared" si="23"/>
        <v/>
      </c>
      <c r="AA187" s="8" t="str">
        <f t="shared" si="24"/>
        <v/>
      </c>
      <c r="AB187" s="8" t="str">
        <f t="shared" si="25"/>
        <v/>
      </c>
      <c r="AC187" s="8" t="str">
        <f t="shared" si="26"/>
        <v/>
      </c>
      <c r="AD187" s="10" t="str">
        <f t="shared" si="27"/>
        <v/>
      </c>
      <c r="AE187" s="10" t="str">
        <f t="shared" si="28"/>
        <v/>
      </c>
      <c r="AF187" s="8"/>
      <c r="AG187" s="8" t="str">
        <f>IF(OR(A187="",P187=""),"",MAX(0,MIN(P187,MAX(0,(Configurações!$B$5-YEAR(J187)))*Z187 + IF(Configurações!$B$5&gt;YEAR(J187),Z187,AA187*MAX(0,13-MONTH(J187)) ))))</f>
        <v/>
      </c>
      <c r="AH187" s="8" t="str">
        <f t="shared" si="29"/>
        <v/>
      </c>
      <c r="AI187" s="10"/>
    </row>
    <row r="188" spans="1:35" x14ac:dyDescent="0.25">
      <c r="A188" s="22"/>
      <c r="B188" s="3"/>
      <c r="C188" s="3"/>
      <c r="D188" s="3"/>
      <c r="E188" s="3"/>
      <c r="F188" s="3"/>
      <c r="G188" s="3"/>
      <c r="H188" s="3"/>
      <c r="I188" s="5"/>
      <c r="J188" s="5"/>
      <c r="K188" s="3"/>
      <c r="L188" s="7"/>
      <c r="M188" s="7"/>
      <c r="N188" s="8" t="str">
        <f t="shared" si="20"/>
        <v/>
      </c>
      <c r="O188" s="7"/>
      <c r="P188" s="8" t="str">
        <f t="shared" si="21"/>
        <v/>
      </c>
      <c r="Q188" s="3"/>
      <c r="R188" s="9"/>
      <c r="S188" s="9"/>
      <c r="T188" s="10"/>
      <c r="U188" s="10" t="str">
        <f t="shared" si="22"/>
        <v/>
      </c>
      <c r="V188" s="3"/>
      <c r="W188" s="5"/>
      <c r="X188" s="7"/>
      <c r="Y188" s="3"/>
      <c r="Z188" s="8" t="str">
        <f t="shared" si="23"/>
        <v/>
      </c>
      <c r="AA188" s="8" t="str">
        <f t="shared" si="24"/>
        <v/>
      </c>
      <c r="AB188" s="8" t="str">
        <f t="shared" si="25"/>
        <v/>
      </c>
      <c r="AC188" s="8" t="str">
        <f t="shared" si="26"/>
        <v/>
      </c>
      <c r="AD188" s="10" t="str">
        <f t="shared" si="27"/>
        <v/>
      </c>
      <c r="AE188" s="10" t="str">
        <f t="shared" si="28"/>
        <v/>
      </c>
      <c r="AF188" s="8"/>
      <c r="AG188" s="8" t="str">
        <f>IF(OR(A188="",P188=""),"",MAX(0,MIN(P188,MAX(0,(Configurações!$B$5-YEAR(J188)))*Z188 + IF(Configurações!$B$5&gt;YEAR(J188),Z188,AA188*MAX(0,13-MONTH(J188)) ))))</f>
        <v/>
      </c>
      <c r="AH188" s="8" t="str">
        <f t="shared" si="29"/>
        <v/>
      </c>
      <c r="AI188" s="10"/>
    </row>
    <row r="189" spans="1:35" x14ac:dyDescent="0.25">
      <c r="A189" s="22"/>
      <c r="B189" s="3"/>
      <c r="C189" s="3"/>
      <c r="D189" s="3"/>
      <c r="E189" s="3"/>
      <c r="F189" s="3"/>
      <c r="G189" s="3"/>
      <c r="H189" s="3"/>
      <c r="I189" s="5"/>
      <c r="J189" s="5"/>
      <c r="K189" s="3"/>
      <c r="L189" s="7"/>
      <c r="M189" s="7"/>
      <c r="N189" s="8" t="str">
        <f t="shared" si="20"/>
        <v/>
      </c>
      <c r="O189" s="7"/>
      <c r="P189" s="8" t="str">
        <f t="shared" si="21"/>
        <v/>
      </c>
      <c r="Q189" s="3"/>
      <c r="R189" s="9"/>
      <c r="S189" s="9"/>
      <c r="T189" s="10"/>
      <c r="U189" s="10" t="str">
        <f t="shared" si="22"/>
        <v/>
      </c>
      <c r="V189" s="3"/>
      <c r="W189" s="5"/>
      <c r="X189" s="7"/>
      <c r="Y189" s="3"/>
      <c r="Z189" s="8" t="str">
        <f t="shared" si="23"/>
        <v/>
      </c>
      <c r="AA189" s="8" t="str">
        <f t="shared" si="24"/>
        <v/>
      </c>
      <c r="AB189" s="8" t="str">
        <f t="shared" si="25"/>
        <v/>
      </c>
      <c r="AC189" s="8" t="str">
        <f t="shared" si="26"/>
        <v/>
      </c>
      <c r="AD189" s="10" t="str">
        <f t="shared" si="27"/>
        <v/>
      </c>
      <c r="AE189" s="10" t="str">
        <f t="shared" si="28"/>
        <v/>
      </c>
      <c r="AF189" s="8"/>
      <c r="AG189" s="8" t="str">
        <f>IF(OR(A189="",P189=""),"",MAX(0,MIN(P189,MAX(0,(Configurações!$B$5-YEAR(J189)))*Z189 + IF(Configurações!$B$5&gt;YEAR(J189),Z189,AA189*MAX(0,13-MONTH(J189)) ))))</f>
        <v/>
      </c>
      <c r="AH189" s="8" t="str">
        <f t="shared" si="29"/>
        <v/>
      </c>
      <c r="AI189" s="10"/>
    </row>
    <row r="190" spans="1:35" x14ac:dyDescent="0.25">
      <c r="A190" s="22"/>
      <c r="B190" s="3"/>
      <c r="C190" s="3"/>
      <c r="D190" s="3"/>
      <c r="E190" s="3"/>
      <c r="F190" s="3"/>
      <c r="G190" s="3"/>
      <c r="H190" s="3"/>
      <c r="I190" s="5"/>
      <c r="J190" s="5"/>
      <c r="K190" s="3"/>
      <c r="L190" s="7"/>
      <c r="M190" s="7"/>
      <c r="N190" s="8" t="str">
        <f t="shared" si="20"/>
        <v/>
      </c>
      <c r="O190" s="7"/>
      <c r="P190" s="8" t="str">
        <f t="shared" si="21"/>
        <v/>
      </c>
      <c r="Q190" s="3"/>
      <c r="R190" s="9"/>
      <c r="S190" s="9"/>
      <c r="T190" s="10"/>
      <c r="U190" s="10" t="str">
        <f t="shared" si="22"/>
        <v/>
      </c>
      <c r="V190" s="3"/>
      <c r="W190" s="5"/>
      <c r="X190" s="7"/>
      <c r="Y190" s="3"/>
      <c r="Z190" s="8" t="str">
        <f t="shared" si="23"/>
        <v/>
      </c>
      <c r="AA190" s="8" t="str">
        <f t="shared" si="24"/>
        <v/>
      </c>
      <c r="AB190" s="8" t="str">
        <f t="shared" si="25"/>
        <v/>
      </c>
      <c r="AC190" s="8" t="str">
        <f t="shared" si="26"/>
        <v/>
      </c>
      <c r="AD190" s="10" t="str">
        <f t="shared" si="27"/>
        <v/>
      </c>
      <c r="AE190" s="10" t="str">
        <f t="shared" si="28"/>
        <v/>
      </c>
      <c r="AF190" s="8"/>
      <c r="AG190" s="8" t="str">
        <f>IF(OR(A190="",P190=""),"",MAX(0,MIN(P190,MAX(0,(Configurações!$B$5-YEAR(J190)))*Z190 + IF(Configurações!$B$5&gt;YEAR(J190),Z190,AA190*MAX(0,13-MONTH(J190)) ))))</f>
        <v/>
      </c>
      <c r="AH190" s="8" t="str">
        <f t="shared" si="29"/>
        <v/>
      </c>
      <c r="AI190" s="10"/>
    </row>
    <row r="191" spans="1:35" x14ac:dyDescent="0.25">
      <c r="A191" s="22"/>
      <c r="B191" s="3"/>
      <c r="C191" s="3"/>
      <c r="D191" s="3"/>
      <c r="E191" s="3"/>
      <c r="F191" s="3"/>
      <c r="G191" s="3"/>
      <c r="H191" s="3"/>
      <c r="I191" s="5"/>
      <c r="J191" s="5"/>
      <c r="K191" s="3"/>
      <c r="L191" s="7"/>
      <c r="M191" s="7"/>
      <c r="N191" s="8" t="str">
        <f t="shared" si="20"/>
        <v/>
      </c>
      <c r="O191" s="7"/>
      <c r="P191" s="8" t="str">
        <f t="shared" si="21"/>
        <v/>
      </c>
      <c r="Q191" s="3"/>
      <c r="R191" s="9"/>
      <c r="S191" s="9"/>
      <c r="T191" s="10"/>
      <c r="U191" s="10" t="str">
        <f t="shared" si="22"/>
        <v/>
      </c>
      <c r="V191" s="3"/>
      <c r="W191" s="5"/>
      <c r="X191" s="7"/>
      <c r="Y191" s="3"/>
      <c r="Z191" s="8" t="str">
        <f t="shared" si="23"/>
        <v/>
      </c>
      <c r="AA191" s="8" t="str">
        <f t="shared" si="24"/>
        <v/>
      </c>
      <c r="AB191" s="8" t="str">
        <f t="shared" si="25"/>
        <v/>
      </c>
      <c r="AC191" s="8" t="str">
        <f t="shared" si="26"/>
        <v/>
      </c>
      <c r="AD191" s="10" t="str">
        <f t="shared" si="27"/>
        <v/>
      </c>
      <c r="AE191" s="10" t="str">
        <f t="shared" si="28"/>
        <v/>
      </c>
      <c r="AF191" s="8"/>
      <c r="AG191" s="8" t="str">
        <f>IF(OR(A191="",P191=""),"",MAX(0,MIN(P191,MAX(0,(Configurações!$B$5-YEAR(J191)))*Z191 + IF(Configurações!$B$5&gt;YEAR(J191),Z191,AA191*MAX(0,13-MONTH(J191)) ))))</f>
        <v/>
      </c>
      <c r="AH191" s="8" t="str">
        <f t="shared" si="29"/>
        <v/>
      </c>
      <c r="AI191" s="10"/>
    </row>
    <row r="192" spans="1:35" x14ac:dyDescent="0.25">
      <c r="A192" s="22"/>
      <c r="B192" s="3"/>
      <c r="C192" s="3"/>
      <c r="D192" s="3"/>
      <c r="E192" s="3"/>
      <c r="F192" s="3"/>
      <c r="G192" s="3"/>
      <c r="H192" s="3"/>
      <c r="I192" s="5"/>
      <c r="J192" s="5"/>
      <c r="K192" s="3"/>
      <c r="L192" s="7"/>
      <c r="M192" s="7"/>
      <c r="N192" s="8" t="str">
        <f t="shared" si="20"/>
        <v/>
      </c>
      <c r="O192" s="7"/>
      <c r="P192" s="8" t="str">
        <f t="shared" si="21"/>
        <v/>
      </c>
      <c r="Q192" s="3"/>
      <c r="R192" s="9"/>
      <c r="S192" s="9"/>
      <c r="T192" s="10"/>
      <c r="U192" s="10" t="str">
        <f t="shared" si="22"/>
        <v/>
      </c>
      <c r="V192" s="3"/>
      <c r="W192" s="5"/>
      <c r="X192" s="7"/>
      <c r="Y192" s="3"/>
      <c r="Z192" s="8" t="str">
        <f t="shared" si="23"/>
        <v/>
      </c>
      <c r="AA192" s="8" t="str">
        <f t="shared" si="24"/>
        <v/>
      </c>
      <c r="AB192" s="8" t="str">
        <f t="shared" si="25"/>
        <v/>
      </c>
      <c r="AC192" s="8" t="str">
        <f t="shared" si="26"/>
        <v/>
      </c>
      <c r="AD192" s="10" t="str">
        <f t="shared" si="27"/>
        <v/>
      </c>
      <c r="AE192" s="10" t="str">
        <f t="shared" si="28"/>
        <v/>
      </c>
      <c r="AF192" s="8"/>
      <c r="AG192" s="8" t="str">
        <f>IF(OR(A192="",P192=""),"",MAX(0,MIN(P192,MAX(0,(Configurações!$B$5-YEAR(J192)))*Z192 + IF(Configurações!$B$5&gt;YEAR(J192),Z192,AA192*MAX(0,13-MONTH(J192)) ))))</f>
        <v/>
      </c>
      <c r="AH192" s="8" t="str">
        <f t="shared" si="29"/>
        <v/>
      </c>
      <c r="AI192" s="10"/>
    </row>
    <row r="193" spans="1:35" x14ac:dyDescent="0.25">
      <c r="A193" s="22"/>
      <c r="B193" s="3"/>
      <c r="C193" s="3"/>
      <c r="D193" s="3"/>
      <c r="E193" s="3"/>
      <c r="F193" s="3"/>
      <c r="G193" s="3"/>
      <c r="H193" s="3"/>
      <c r="I193" s="5"/>
      <c r="J193" s="5"/>
      <c r="K193" s="3"/>
      <c r="L193" s="7"/>
      <c r="M193" s="7"/>
      <c r="N193" s="8" t="str">
        <f t="shared" si="20"/>
        <v/>
      </c>
      <c r="O193" s="7"/>
      <c r="P193" s="8" t="str">
        <f t="shared" si="21"/>
        <v/>
      </c>
      <c r="Q193" s="3"/>
      <c r="R193" s="9"/>
      <c r="S193" s="9"/>
      <c r="T193" s="10"/>
      <c r="U193" s="10" t="str">
        <f t="shared" si="22"/>
        <v/>
      </c>
      <c r="V193" s="3"/>
      <c r="W193" s="5"/>
      <c r="X193" s="7"/>
      <c r="Y193" s="3"/>
      <c r="Z193" s="8" t="str">
        <f t="shared" si="23"/>
        <v/>
      </c>
      <c r="AA193" s="8" t="str">
        <f t="shared" si="24"/>
        <v/>
      </c>
      <c r="AB193" s="8" t="str">
        <f t="shared" si="25"/>
        <v/>
      </c>
      <c r="AC193" s="8" t="str">
        <f t="shared" si="26"/>
        <v/>
      </c>
      <c r="AD193" s="10" t="str">
        <f t="shared" si="27"/>
        <v/>
      </c>
      <c r="AE193" s="10" t="str">
        <f t="shared" si="28"/>
        <v/>
      </c>
      <c r="AF193" s="8"/>
      <c r="AG193" s="8" t="str">
        <f>IF(OR(A193="",P193=""),"",MAX(0,MIN(P193,MAX(0,(Configurações!$B$5-YEAR(J193)))*Z193 + IF(Configurações!$B$5&gt;YEAR(J193),Z193,AA193*MAX(0,13-MONTH(J193)) ))))</f>
        <v/>
      </c>
      <c r="AH193" s="8" t="str">
        <f t="shared" si="29"/>
        <v/>
      </c>
      <c r="AI193" s="10"/>
    </row>
    <row r="194" spans="1:35" x14ac:dyDescent="0.25">
      <c r="A194" s="22"/>
      <c r="B194" s="3"/>
      <c r="C194" s="3"/>
      <c r="D194" s="3"/>
      <c r="E194" s="3"/>
      <c r="F194" s="3"/>
      <c r="G194" s="3"/>
      <c r="H194" s="3"/>
      <c r="I194" s="5"/>
      <c r="J194" s="5"/>
      <c r="K194" s="3"/>
      <c r="L194" s="7"/>
      <c r="M194" s="7"/>
      <c r="N194" s="8" t="str">
        <f t="shared" ref="N194:N257" si="30">IF(OR(L194="",M194=""),"",L194+M194)</f>
        <v/>
      </c>
      <c r="O194" s="7"/>
      <c r="P194" s="8" t="str">
        <f t="shared" ref="P194:P257" si="31">IF(OR(N194="",O194=""),"",MAX(0,N194-O194))</f>
        <v/>
      </c>
      <c r="Q194" s="3"/>
      <c r="R194" s="9"/>
      <c r="S194" s="9"/>
      <c r="T194" s="10"/>
      <c r="U194" s="10" t="str">
        <f t="shared" ref="U194:U257" si="32">IF(T194="","",T194*12)</f>
        <v/>
      </c>
      <c r="V194" s="3"/>
      <c r="W194" s="5"/>
      <c r="X194" s="7"/>
      <c r="Y194" s="3"/>
      <c r="Z194" s="8" t="str">
        <f t="shared" ref="Z194:Z257" si="33">IF(OR(P194="",Q194=""),"",IF(Q194="Quotas constantes",P194*R194,""))</f>
        <v/>
      </c>
      <c r="AA194" s="8" t="str">
        <f t="shared" ref="AA194:AA257" si="34">IF(Z194="","",Z194/12)</f>
        <v/>
      </c>
      <c r="AB194" s="8" t="str">
        <f t="shared" ref="AB194:AB257" si="35">IF(OR(P194="",Q194=""),"",IF(Q194="Quotas constantes",P194*S194,""))</f>
        <v/>
      </c>
      <c r="AC194" s="8" t="str">
        <f t="shared" ref="AC194:AC257" si="36">IF(AB194="","",AB194/12)</f>
        <v/>
      </c>
      <c r="AD194" s="10" t="str">
        <f t="shared" ref="AD194:AD257" si="37">IF(J194="","",MAX(0,13-MONTH(J194)))</f>
        <v/>
      </c>
      <c r="AE194" s="10" t="str">
        <f t="shared" ref="AE194:AE257" si="38">IF(W194="","",MONTH(W194)-1)</f>
        <v/>
      </c>
      <c r="AF194" s="8"/>
      <c r="AG194" s="8" t="str">
        <f>IF(OR(A194="",P194=""),"",MAX(0,MIN(P194,MAX(0,(Configurações!$B$5-YEAR(J194)))*Z194 + IF(Configurações!$B$5&gt;YEAR(J194),Z194,AA194*MAX(0,13-MONTH(J194)) ))))</f>
        <v/>
      </c>
      <c r="AH194" s="8" t="str">
        <f t="shared" ref="AH194:AH257" si="39">IF(OR(N194="",AG194=""),"",MAX(0,N194-AG194))</f>
        <v/>
      </c>
      <c r="AI194" s="10"/>
    </row>
    <row r="195" spans="1:35" x14ac:dyDescent="0.25">
      <c r="A195" s="22"/>
      <c r="B195" s="3"/>
      <c r="C195" s="3"/>
      <c r="D195" s="3"/>
      <c r="E195" s="3"/>
      <c r="F195" s="3"/>
      <c r="G195" s="3"/>
      <c r="H195" s="3"/>
      <c r="I195" s="5"/>
      <c r="J195" s="5"/>
      <c r="K195" s="3"/>
      <c r="L195" s="7"/>
      <c r="M195" s="7"/>
      <c r="N195" s="8" t="str">
        <f t="shared" si="30"/>
        <v/>
      </c>
      <c r="O195" s="7"/>
      <c r="P195" s="8" t="str">
        <f t="shared" si="31"/>
        <v/>
      </c>
      <c r="Q195" s="3"/>
      <c r="R195" s="9"/>
      <c r="S195" s="9"/>
      <c r="T195" s="10"/>
      <c r="U195" s="10" t="str">
        <f t="shared" si="32"/>
        <v/>
      </c>
      <c r="V195" s="3"/>
      <c r="W195" s="5"/>
      <c r="X195" s="7"/>
      <c r="Y195" s="3"/>
      <c r="Z195" s="8" t="str">
        <f t="shared" si="33"/>
        <v/>
      </c>
      <c r="AA195" s="8" t="str">
        <f t="shared" si="34"/>
        <v/>
      </c>
      <c r="AB195" s="8" t="str">
        <f t="shared" si="35"/>
        <v/>
      </c>
      <c r="AC195" s="8" t="str">
        <f t="shared" si="36"/>
        <v/>
      </c>
      <c r="AD195" s="10" t="str">
        <f t="shared" si="37"/>
        <v/>
      </c>
      <c r="AE195" s="10" t="str">
        <f t="shared" si="38"/>
        <v/>
      </c>
      <c r="AF195" s="8"/>
      <c r="AG195" s="8" t="str">
        <f>IF(OR(A195="",P195=""),"",MAX(0,MIN(P195,MAX(0,(Configurações!$B$5-YEAR(J195)))*Z195 + IF(Configurações!$B$5&gt;YEAR(J195),Z195,AA195*MAX(0,13-MONTH(J195)) ))))</f>
        <v/>
      </c>
      <c r="AH195" s="8" t="str">
        <f t="shared" si="39"/>
        <v/>
      </c>
      <c r="AI195" s="10"/>
    </row>
    <row r="196" spans="1:35" x14ac:dyDescent="0.25">
      <c r="A196" s="22"/>
      <c r="B196" s="3"/>
      <c r="C196" s="3"/>
      <c r="D196" s="3"/>
      <c r="E196" s="3"/>
      <c r="F196" s="3"/>
      <c r="G196" s="3"/>
      <c r="H196" s="3"/>
      <c r="I196" s="5"/>
      <c r="J196" s="5"/>
      <c r="K196" s="3"/>
      <c r="L196" s="7"/>
      <c r="M196" s="7"/>
      <c r="N196" s="8" t="str">
        <f t="shared" si="30"/>
        <v/>
      </c>
      <c r="O196" s="7"/>
      <c r="P196" s="8" t="str">
        <f t="shared" si="31"/>
        <v/>
      </c>
      <c r="Q196" s="3"/>
      <c r="R196" s="9"/>
      <c r="S196" s="9"/>
      <c r="T196" s="10"/>
      <c r="U196" s="10" t="str">
        <f t="shared" si="32"/>
        <v/>
      </c>
      <c r="V196" s="3"/>
      <c r="W196" s="5"/>
      <c r="X196" s="7"/>
      <c r="Y196" s="3"/>
      <c r="Z196" s="8" t="str">
        <f t="shared" si="33"/>
        <v/>
      </c>
      <c r="AA196" s="8" t="str">
        <f t="shared" si="34"/>
        <v/>
      </c>
      <c r="AB196" s="8" t="str">
        <f t="shared" si="35"/>
        <v/>
      </c>
      <c r="AC196" s="8" t="str">
        <f t="shared" si="36"/>
        <v/>
      </c>
      <c r="AD196" s="10" t="str">
        <f t="shared" si="37"/>
        <v/>
      </c>
      <c r="AE196" s="10" t="str">
        <f t="shared" si="38"/>
        <v/>
      </c>
      <c r="AF196" s="8"/>
      <c r="AG196" s="8" t="str">
        <f>IF(OR(A196="",P196=""),"",MAX(0,MIN(P196,MAX(0,(Configurações!$B$5-YEAR(J196)))*Z196 + IF(Configurações!$B$5&gt;YEAR(J196),Z196,AA196*MAX(0,13-MONTH(J196)) ))))</f>
        <v/>
      </c>
      <c r="AH196" s="8" t="str">
        <f t="shared" si="39"/>
        <v/>
      </c>
      <c r="AI196" s="10"/>
    </row>
    <row r="197" spans="1:35" x14ac:dyDescent="0.25">
      <c r="A197" s="22"/>
      <c r="B197" s="3"/>
      <c r="C197" s="3"/>
      <c r="D197" s="3"/>
      <c r="E197" s="3"/>
      <c r="F197" s="3"/>
      <c r="G197" s="3"/>
      <c r="H197" s="3"/>
      <c r="I197" s="5"/>
      <c r="J197" s="5"/>
      <c r="K197" s="3"/>
      <c r="L197" s="7"/>
      <c r="M197" s="7"/>
      <c r="N197" s="8" t="str">
        <f t="shared" si="30"/>
        <v/>
      </c>
      <c r="O197" s="7"/>
      <c r="P197" s="8" t="str">
        <f t="shared" si="31"/>
        <v/>
      </c>
      <c r="Q197" s="3"/>
      <c r="R197" s="9"/>
      <c r="S197" s="9"/>
      <c r="T197" s="10"/>
      <c r="U197" s="10" t="str">
        <f t="shared" si="32"/>
        <v/>
      </c>
      <c r="V197" s="3"/>
      <c r="W197" s="5"/>
      <c r="X197" s="7"/>
      <c r="Y197" s="3"/>
      <c r="Z197" s="8" t="str">
        <f t="shared" si="33"/>
        <v/>
      </c>
      <c r="AA197" s="8" t="str">
        <f t="shared" si="34"/>
        <v/>
      </c>
      <c r="AB197" s="8" t="str">
        <f t="shared" si="35"/>
        <v/>
      </c>
      <c r="AC197" s="8" t="str">
        <f t="shared" si="36"/>
        <v/>
      </c>
      <c r="AD197" s="10" t="str">
        <f t="shared" si="37"/>
        <v/>
      </c>
      <c r="AE197" s="10" t="str">
        <f t="shared" si="38"/>
        <v/>
      </c>
      <c r="AF197" s="8"/>
      <c r="AG197" s="8" t="str">
        <f>IF(OR(A197="",P197=""),"",MAX(0,MIN(P197,MAX(0,(Configurações!$B$5-YEAR(J197)))*Z197 + IF(Configurações!$B$5&gt;YEAR(J197),Z197,AA197*MAX(0,13-MONTH(J197)) ))))</f>
        <v/>
      </c>
      <c r="AH197" s="8" t="str">
        <f t="shared" si="39"/>
        <v/>
      </c>
      <c r="AI197" s="10"/>
    </row>
    <row r="198" spans="1:35" x14ac:dyDescent="0.25">
      <c r="A198" s="22"/>
      <c r="B198" s="3"/>
      <c r="C198" s="3"/>
      <c r="D198" s="3"/>
      <c r="E198" s="3"/>
      <c r="F198" s="3"/>
      <c r="G198" s="3"/>
      <c r="H198" s="3"/>
      <c r="I198" s="5"/>
      <c r="J198" s="5"/>
      <c r="K198" s="3"/>
      <c r="L198" s="7"/>
      <c r="M198" s="7"/>
      <c r="N198" s="8" t="str">
        <f t="shared" si="30"/>
        <v/>
      </c>
      <c r="O198" s="7"/>
      <c r="P198" s="8" t="str">
        <f t="shared" si="31"/>
        <v/>
      </c>
      <c r="Q198" s="3"/>
      <c r="R198" s="9"/>
      <c r="S198" s="9"/>
      <c r="T198" s="10"/>
      <c r="U198" s="10" t="str">
        <f t="shared" si="32"/>
        <v/>
      </c>
      <c r="V198" s="3"/>
      <c r="W198" s="5"/>
      <c r="X198" s="7"/>
      <c r="Y198" s="3"/>
      <c r="Z198" s="8" t="str">
        <f t="shared" si="33"/>
        <v/>
      </c>
      <c r="AA198" s="8" t="str">
        <f t="shared" si="34"/>
        <v/>
      </c>
      <c r="AB198" s="8" t="str">
        <f t="shared" si="35"/>
        <v/>
      </c>
      <c r="AC198" s="8" t="str">
        <f t="shared" si="36"/>
        <v/>
      </c>
      <c r="AD198" s="10" t="str">
        <f t="shared" si="37"/>
        <v/>
      </c>
      <c r="AE198" s="10" t="str">
        <f t="shared" si="38"/>
        <v/>
      </c>
      <c r="AF198" s="8"/>
      <c r="AG198" s="8" t="str">
        <f>IF(OR(A198="",P198=""),"",MAX(0,MIN(P198,MAX(0,(Configurações!$B$5-YEAR(J198)))*Z198 + IF(Configurações!$B$5&gt;YEAR(J198),Z198,AA198*MAX(0,13-MONTH(J198)) ))))</f>
        <v/>
      </c>
      <c r="AH198" s="8" t="str">
        <f t="shared" si="39"/>
        <v/>
      </c>
      <c r="AI198" s="10"/>
    </row>
    <row r="199" spans="1:35" x14ac:dyDescent="0.25">
      <c r="A199" s="22"/>
      <c r="B199" s="3"/>
      <c r="C199" s="3"/>
      <c r="D199" s="3"/>
      <c r="E199" s="3"/>
      <c r="F199" s="3"/>
      <c r="G199" s="3"/>
      <c r="H199" s="3"/>
      <c r="I199" s="5"/>
      <c r="J199" s="5"/>
      <c r="K199" s="3"/>
      <c r="L199" s="7"/>
      <c r="M199" s="7"/>
      <c r="N199" s="8" t="str">
        <f t="shared" si="30"/>
        <v/>
      </c>
      <c r="O199" s="7"/>
      <c r="P199" s="8" t="str">
        <f t="shared" si="31"/>
        <v/>
      </c>
      <c r="Q199" s="3"/>
      <c r="R199" s="9"/>
      <c r="S199" s="9"/>
      <c r="T199" s="10"/>
      <c r="U199" s="10" t="str">
        <f t="shared" si="32"/>
        <v/>
      </c>
      <c r="V199" s="3"/>
      <c r="W199" s="5"/>
      <c r="X199" s="7"/>
      <c r="Y199" s="3"/>
      <c r="Z199" s="8" t="str">
        <f t="shared" si="33"/>
        <v/>
      </c>
      <c r="AA199" s="8" t="str">
        <f t="shared" si="34"/>
        <v/>
      </c>
      <c r="AB199" s="8" t="str">
        <f t="shared" si="35"/>
        <v/>
      </c>
      <c r="AC199" s="8" t="str">
        <f t="shared" si="36"/>
        <v/>
      </c>
      <c r="AD199" s="10" t="str">
        <f t="shared" si="37"/>
        <v/>
      </c>
      <c r="AE199" s="10" t="str">
        <f t="shared" si="38"/>
        <v/>
      </c>
      <c r="AF199" s="8"/>
      <c r="AG199" s="8" t="str">
        <f>IF(OR(A199="",P199=""),"",MAX(0,MIN(P199,MAX(0,(Configurações!$B$5-YEAR(J199)))*Z199 + IF(Configurações!$B$5&gt;YEAR(J199),Z199,AA199*MAX(0,13-MONTH(J199)) ))))</f>
        <v/>
      </c>
      <c r="AH199" s="8" t="str">
        <f t="shared" si="39"/>
        <v/>
      </c>
      <c r="AI199" s="10"/>
    </row>
    <row r="200" spans="1:35" x14ac:dyDescent="0.25">
      <c r="A200" s="22"/>
      <c r="B200" s="3"/>
      <c r="C200" s="3"/>
      <c r="D200" s="3"/>
      <c r="E200" s="3"/>
      <c r="F200" s="3"/>
      <c r="G200" s="3"/>
      <c r="H200" s="3"/>
      <c r="I200" s="5"/>
      <c r="J200" s="5"/>
      <c r="K200" s="3"/>
      <c r="L200" s="7"/>
      <c r="M200" s="7"/>
      <c r="N200" s="8" t="str">
        <f t="shared" si="30"/>
        <v/>
      </c>
      <c r="O200" s="7"/>
      <c r="P200" s="8" t="str">
        <f t="shared" si="31"/>
        <v/>
      </c>
      <c r="Q200" s="3"/>
      <c r="R200" s="9"/>
      <c r="S200" s="9"/>
      <c r="T200" s="10"/>
      <c r="U200" s="10" t="str">
        <f t="shared" si="32"/>
        <v/>
      </c>
      <c r="V200" s="3"/>
      <c r="W200" s="5"/>
      <c r="X200" s="7"/>
      <c r="Y200" s="3"/>
      <c r="Z200" s="8" t="str">
        <f t="shared" si="33"/>
        <v/>
      </c>
      <c r="AA200" s="8" t="str">
        <f t="shared" si="34"/>
        <v/>
      </c>
      <c r="AB200" s="8" t="str">
        <f t="shared" si="35"/>
        <v/>
      </c>
      <c r="AC200" s="8" t="str">
        <f t="shared" si="36"/>
        <v/>
      </c>
      <c r="AD200" s="10" t="str">
        <f t="shared" si="37"/>
        <v/>
      </c>
      <c r="AE200" s="10" t="str">
        <f t="shared" si="38"/>
        <v/>
      </c>
      <c r="AF200" s="8"/>
      <c r="AG200" s="8" t="str">
        <f>IF(OR(A200="",P200=""),"",MAX(0,MIN(P200,MAX(0,(Configurações!$B$5-YEAR(J200)))*Z200 + IF(Configurações!$B$5&gt;YEAR(J200),Z200,AA200*MAX(0,13-MONTH(J200)) ))))</f>
        <v/>
      </c>
      <c r="AH200" s="8" t="str">
        <f t="shared" si="39"/>
        <v/>
      </c>
      <c r="AI200" s="10"/>
    </row>
    <row r="201" spans="1:35" x14ac:dyDescent="0.25">
      <c r="A201" s="22"/>
      <c r="B201" s="3"/>
      <c r="C201" s="3"/>
      <c r="D201" s="3"/>
      <c r="E201" s="3"/>
      <c r="F201" s="3"/>
      <c r="G201" s="3"/>
      <c r="H201" s="3"/>
      <c r="I201" s="5"/>
      <c r="J201" s="5"/>
      <c r="K201" s="3"/>
      <c r="L201" s="7"/>
      <c r="M201" s="7"/>
      <c r="N201" s="8" t="str">
        <f t="shared" si="30"/>
        <v/>
      </c>
      <c r="O201" s="7"/>
      <c r="P201" s="8" t="str">
        <f t="shared" si="31"/>
        <v/>
      </c>
      <c r="Q201" s="3"/>
      <c r="R201" s="9"/>
      <c r="S201" s="9"/>
      <c r="T201" s="10"/>
      <c r="U201" s="10" t="str">
        <f t="shared" si="32"/>
        <v/>
      </c>
      <c r="V201" s="3"/>
      <c r="W201" s="5"/>
      <c r="X201" s="7"/>
      <c r="Y201" s="3"/>
      <c r="Z201" s="8" t="str">
        <f t="shared" si="33"/>
        <v/>
      </c>
      <c r="AA201" s="8" t="str">
        <f t="shared" si="34"/>
        <v/>
      </c>
      <c r="AB201" s="8" t="str">
        <f t="shared" si="35"/>
        <v/>
      </c>
      <c r="AC201" s="8" t="str">
        <f t="shared" si="36"/>
        <v/>
      </c>
      <c r="AD201" s="10" t="str">
        <f t="shared" si="37"/>
        <v/>
      </c>
      <c r="AE201" s="10" t="str">
        <f t="shared" si="38"/>
        <v/>
      </c>
      <c r="AF201" s="8"/>
      <c r="AG201" s="8" t="str">
        <f>IF(OR(A201="",P201=""),"",MAX(0,MIN(P201,MAX(0,(Configurações!$B$5-YEAR(J201)))*Z201 + IF(Configurações!$B$5&gt;YEAR(J201),Z201,AA201*MAX(0,13-MONTH(J201)) ))))</f>
        <v/>
      </c>
      <c r="AH201" s="8" t="str">
        <f t="shared" si="39"/>
        <v/>
      </c>
      <c r="AI201" s="10"/>
    </row>
    <row r="202" spans="1:35" x14ac:dyDescent="0.25">
      <c r="A202" s="22"/>
      <c r="B202" s="3"/>
      <c r="C202" s="3"/>
      <c r="D202" s="3"/>
      <c r="E202" s="3"/>
      <c r="F202" s="3"/>
      <c r="G202" s="3"/>
      <c r="H202" s="3"/>
      <c r="I202" s="5"/>
      <c r="J202" s="5"/>
      <c r="K202" s="3"/>
      <c r="L202" s="7"/>
      <c r="M202" s="7"/>
      <c r="N202" s="8" t="str">
        <f t="shared" si="30"/>
        <v/>
      </c>
      <c r="O202" s="7"/>
      <c r="P202" s="8" t="str">
        <f t="shared" si="31"/>
        <v/>
      </c>
      <c r="Q202" s="3"/>
      <c r="R202" s="9"/>
      <c r="S202" s="9"/>
      <c r="T202" s="10"/>
      <c r="U202" s="10" t="str">
        <f t="shared" si="32"/>
        <v/>
      </c>
      <c r="V202" s="3"/>
      <c r="W202" s="5"/>
      <c r="X202" s="7"/>
      <c r="Y202" s="3"/>
      <c r="Z202" s="8" t="str">
        <f t="shared" si="33"/>
        <v/>
      </c>
      <c r="AA202" s="8" t="str">
        <f t="shared" si="34"/>
        <v/>
      </c>
      <c r="AB202" s="8" t="str">
        <f t="shared" si="35"/>
        <v/>
      </c>
      <c r="AC202" s="8" t="str">
        <f t="shared" si="36"/>
        <v/>
      </c>
      <c r="AD202" s="10" t="str">
        <f t="shared" si="37"/>
        <v/>
      </c>
      <c r="AE202" s="10" t="str">
        <f t="shared" si="38"/>
        <v/>
      </c>
      <c r="AF202" s="8"/>
      <c r="AG202" s="8" t="str">
        <f>IF(OR(A202="",P202=""),"",MAX(0,MIN(P202,MAX(0,(Configurações!$B$5-YEAR(J202)))*Z202 + IF(Configurações!$B$5&gt;YEAR(J202),Z202,AA202*MAX(0,13-MONTH(J202)) ))))</f>
        <v/>
      </c>
      <c r="AH202" s="8" t="str">
        <f t="shared" si="39"/>
        <v/>
      </c>
      <c r="AI202" s="10"/>
    </row>
    <row r="203" spans="1:35" x14ac:dyDescent="0.25">
      <c r="A203" s="22"/>
      <c r="B203" s="3"/>
      <c r="C203" s="3"/>
      <c r="D203" s="3"/>
      <c r="E203" s="3"/>
      <c r="F203" s="3"/>
      <c r="G203" s="3"/>
      <c r="H203" s="3"/>
      <c r="I203" s="5"/>
      <c r="J203" s="5"/>
      <c r="K203" s="3"/>
      <c r="L203" s="7"/>
      <c r="M203" s="7"/>
      <c r="N203" s="8" t="str">
        <f t="shared" si="30"/>
        <v/>
      </c>
      <c r="O203" s="7"/>
      <c r="P203" s="8" t="str">
        <f t="shared" si="31"/>
        <v/>
      </c>
      <c r="Q203" s="3"/>
      <c r="R203" s="9"/>
      <c r="S203" s="9"/>
      <c r="T203" s="10"/>
      <c r="U203" s="10" t="str">
        <f t="shared" si="32"/>
        <v/>
      </c>
      <c r="V203" s="3"/>
      <c r="W203" s="5"/>
      <c r="X203" s="7"/>
      <c r="Y203" s="3"/>
      <c r="Z203" s="8" t="str">
        <f t="shared" si="33"/>
        <v/>
      </c>
      <c r="AA203" s="8" t="str">
        <f t="shared" si="34"/>
        <v/>
      </c>
      <c r="AB203" s="8" t="str">
        <f t="shared" si="35"/>
        <v/>
      </c>
      <c r="AC203" s="8" t="str">
        <f t="shared" si="36"/>
        <v/>
      </c>
      <c r="AD203" s="10" t="str">
        <f t="shared" si="37"/>
        <v/>
      </c>
      <c r="AE203" s="10" t="str">
        <f t="shared" si="38"/>
        <v/>
      </c>
      <c r="AF203" s="8"/>
      <c r="AG203" s="8" t="str">
        <f>IF(OR(A203="",P203=""),"",MAX(0,MIN(P203,MAX(0,(Configurações!$B$5-YEAR(J203)))*Z203 + IF(Configurações!$B$5&gt;YEAR(J203),Z203,AA203*MAX(0,13-MONTH(J203)) ))))</f>
        <v/>
      </c>
      <c r="AH203" s="8" t="str">
        <f t="shared" si="39"/>
        <v/>
      </c>
      <c r="AI203" s="10"/>
    </row>
    <row r="204" spans="1:35" x14ac:dyDescent="0.25">
      <c r="A204" s="22"/>
      <c r="B204" s="3"/>
      <c r="C204" s="3"/>
      <c r="D204" s="3"/>
      <c r="E204" s="3"/>
      <c r="F204" s="3"/>
      <c r="G204" s="3"/>
      <c r="H204" s="3"/>
      <c r="I204" s="5"/>
      <c r="J204" s="5"/>
      <c r="K204" s="3"/>
      <c r="L204" s="7"/>
      <c r="M204" s="7"/>
      <c r="N204" s="8" t="str">
        <f t="shared" si="30"/>
        <v/>
      </c>
      <c r="O204" s="7"/>
      <c r="P204" s="8" t="str">
        <f t="shared" si="31"/>
        <v/>
      </c>
      <c r="Q204" s="3"/>
      <c r="R204" s="9"/>
      <c r="S204" s="9"/>
      <c r="T204" s="10"/>
      <c r="U204" s="10" t="str">
        <f t="shared" si="32"/>
        <v/>
      </c>
      <c r="V204" s="3"/>
      <c r="W204" s="5"/>
      <c r="X204" s="7"/>
      <c r="Y204" s="3"/>
      <c r="Z204" s="8" t="str">
        <f t="shared" si="33"/>
        <v/>
      </c>
      <c r="AA204" s="8" t="str">
        <f t="shared" si="34"/>
        <v/>
      </c>
      <c r="AB204" s="8" t="str">
        <f t="shared" si="35"/>
        <v/>
      </c>
      <c r="AC204" s="8" t="str">
        <f t="shared" si="36"/>
        <v/>
      </c>
      <c r="AD204" s="10" t="str">
        <f t="shared" si="37"/>
        <v/>
      </c>
      <c r="AE204" s="10" t="str">
        <f t="shared" si="38"/>
        <v/>
      </c>
      <c r="AF204" s="8"/>
      <c r="AG204" s="8" t="str">
        <f>IF(OR(A204="",P204=""),"",MAX(0,MIN(P204,MAX(0,(Configurações!$B$5-YEAR(J204)))*Z204 + IF(Configurações!$B$5&gt;YEAR(J204),Z204,AA204*MAX(0,13-MONTH(J204)) ))))</f>
        <v/>
      </c>
      <c r="AH204" s="8" t="str">
        <f t="shared" si="39"/>
        <v/>
      </c>
      <c r="AI204" s="10"/>
    </row>
    <row r="205" spans="1:35" x14ac:dyDescent="0.25">
      <c r="A205" s="22"/>
      <c r="B205" s="3"/>
      <c r="C205" s="3"/>
      <c r="D205" s="3"/>
      <c r="E205" s="3"/>
      <c r="F205" s="3"/>
      <c r="G205" s="3"/>
      <c r="H205" s="3"/>
      <c r="I205" s="5"/>
      <c r="J205" s="5"/>
      <c r="K205" s="3"/>
      <c r="L205" s="7"/>
      <c r="M205" s="7"/>
      <c r="N205" s="8" t="str">
        <f t="shared" si="30"/>
        <v/>
      </c>
      <c r="O205" s="7"/>
      <c r="P205" s="8" t="str">
        <f t="shared" si="31"/>
        <v/>
      </c>
      <c r="Q205" s="3"/>
      <c r="R205" s="9"/>
      <c r="S205" s="9"/>
      <c r="T205" s="10"/>
      <c r="U205" s="10" t="str">
        <f t="shared" si="32"/>
        <v/>
      </c>
      <c r="V205" s="3"/>
      <c r="W205" s="5"/>
      <c r="X205" s="7"/>
      <c r="Y205" s="3"/>
      <c r="Z205" s="8" t="str">
        <f t="shared" si="33"/>
        <v/>
      </c>
      <c r="AA205" s="8" t="str">
        <f t="shared" si="34"/>
        <v/>
      </c>
      <c r="AB205" s="8" t="str">
        <f t="shared" si="35"/>
        <v/>
      </c>
      <c r="AC205" s="8" t="str">
        <f t="shared" si="36"/>
        <v/>
      </c>
      <c r="AD205" s="10" t="str">
        <f t="shared" si="37"/>
        <v/>
      </c>
      <c r="AE205" s="10" t="str">
        <f t="shared" si="38"/>
        <v/>
      </c>
      <c r="AF205" s="8"/>
      <c r="AG205" s="8" t="str">
        <f>IF(OR(A205="",P205=""),"",MAX(0,MIN(P205,MAX(0,(Configurações!$B$5-YEAR(J205)))*Z205 + IF(Configurações!$B$5&gt;YEAR(J205),Z205,AA205*MAX(0,13-MONTH(J205)) ))))</f>
        <v/>
      </c>
      <c r="AH205" s="8" t="str">
        <f t="shared" si="39"/>
        <v/>
      </c>
      <c r="AI205" s="10"/>
    </row>
    <row r="206" spans="1:35" x14ac:dyDescent="0.25">
      <c r="A206" s="22"/>
      <c r="B206" s="3"/>
      <c r="C206" s="3"/>
      <c r="D206" s="3"/>
      <c r="E206" s="3"/>
      <c r="F206" s="3"/>
      <c r="G206" s="3"/>
      <c r="H206" s="3"/>
      <c r="I206" s="5"/>
      <c r="J206" s="5"/>
      <c r="K206" s="3"/>
      <c r="L206" s="7"/>
      <c r="M206" s="7"/>
      <c r="N206" s="8" t="str">
        <f t="shared" si="30"/>
        <v/>
      </c>
      <c r="O206" s="7"/>
      <c r="P206" s="8" t="str">
        <f t="shared" si="31"/>
        <v/>
      </c>
      <c r="Q206" s="3"/>
      <c r="R206" s="9"/>
      <c r="S206" s="9"/>
      <c r="T206" s="10"/>
      <c r="U206" s="10" t="str">
        <f t="shared" si="32"/>
        <v/>
      </c>
      <c r="V206" s="3"/>
      <c r="W206" s="5"/>
      <c r="X206" s="7"/>
      <c r="Y206" s="3"/>
      <c r="Z206" s="8" t="str">
        <f t="shared" si="33"/>
        <v/>
      </c>
      <c r="AA206" s="8" t="str">
        <f t="shared" si="34"/>
        <v/>
      </c>
      <c r="AB206" s="8" t="str">
        <f t="shared" si="35"/>
        <v/>
      </c>
      <c r="AC206" s="8" t="str">
        <f t="shared" si="36"/>
        <v/>
      </c>
      <c r="AD206" s="10" t="str">
        <f t="shared" si="37"/>
        <v/>
      </c>
      <c r="AE206" s="10" t="str">
        <f t="shared" si="38"/>
        <v/>
      </c>
      <c r="AF206" s="8"/>
      <c r="AG206" s="8" t="str">
        <f>IF(OR(A206="",P206=""),"",MAX(0,MIN(P206,MAX(0,(Configurações!$B$5-YEAR(J206)))*Z206 + IF(Configurações!$B$5&gt;YEAR(J206),Z206,AA206*MAX(0,13-MONTH(J206)) ))))</f>
        <v/>
      </c>
      <c r="AH206" s="8" t="str">
        <f t="shared" si="39"/>
        <v/>
      </c>
      <c r="AI206" s="10"/>
    </row>
    <row r="207" spans="1:35" x14ac:dyDescent="0.25">
      <c r="A207" s="22"/>
      <c r="B207" s="3"/>
      <c r="C207" s="3"/>
      <c r="D207" s="3"/>
      <c r="E207" s="3"/>
      <c r="F207" s="3"/>
      <c r="G207" s="3"/>
      <c r="H207" s="3"/>
      <c r="I207" s="5"/>
      <c r="J207" s="5"/>
      <c r="K207" s="3"/>
      <c r="L207" s="7"/>
      <c r="M207" s="7"/>
      <c r="N207" s="8" t="str">
        <f t="shared" si="30"/>
        <v/>
      </c>
      <c r="O207" s="7"/>
      <c r="P207" s="8" t="str">
        <f t="shared" si="31"/>
        <v/>
      </c>
      <c r="Q207" s="3"/>
      <c r="R207" s="9"/>
      <c r="S207" s="9"/>
      <c r="T207" s="10"/>
      <c r="U207" s="10" t="str">
        <f t="shared" si="32"/>
        <v/>
      </c>
      <c r="V207" s="3"/>
      <c r="W207" s="5"/>
      <c r="X207" s="7"/>
      <c r="Y207" s="3"/>
      <c r="Z207" s="8" t="str">
        <f t="shared" si="33"/>
        <v/>
      </c>
      <c r="AA207" s="8" t="str">
        <f t="shared" si="34"/>
        <v/>
      </c>
      <c r="AB207" s="8" t="str">
        <f t="shared" si="35"/>
        <v/>
      </c>
      <c r="AC207" s="8" t="str">
        <f t="shared" si="36"/>
        <v/>
      </c>
      <c r="AD207" s="10" t="str">
        <f t="shared" si="37"/>
        <v/>
      </c>
      <c r="AE207" s="10" t="str">
        <f t="shared" si="38"/>
        <v/>
      </c>
      <c r="AF207" s="8"/>
      <c r="AG207" s="8" t="str">
        <f>IF(OR(A207="",P207=""),"",MAX(0,MIN(P207,MAX(0,(Configurações!$B$5-YEAR(J207)))*Z207 + IF(Configurações!$B$5&gt;YEAR(J207),Z207,AA207*MAX(0,13-MONTH(J207)) ))))</f>
        <v/>
      </c>
      <c r="AH207" s="8" t="str">
        <f t="shared" si="39"/>
        <v/>
      </c>
      <c r="AI207" s="10"/>
    </row>
    <row r="208" spans="1:35" x14ac:dyDescent="0.25">
      <c r="A208" s="22"/>
      <c r="B208" s="3"/>
      <c r="C208" s="3"/>
      <c r="D208" s="3"/>
      <c r="E208" s="3"/>
      <c r="F208" s="3"/>
      <c r="G208" s="3"/>
      <c r="H208" s="3"/>
      <c r="I208" s="5"/>
      <c r="J208" s="5"/>
      <c r="K208" s="3"/>
      <c r="L208" s="7"/>
      <c r="M208" s="7"/>
      <c r="N208" s="8" t="str">
        <f t="shared" si="30"/>
        <v/>
      </c>
      <c r="O208" s="7"/>
      <c r="P208" s="8" t="str">
        <f t="shared" si="31"/>
        <v/>
      </c>
      <c r="Q208" s="3"/>
      <c r="R208" s="9"/>
      <c r="S208" s="9"/>
      <c r="T208" s="10"/>
      <c r="U208" s="10" t="str">
        <f t="shared" si="32"/>
        <v/>
      </c>
      <c r="V208" s="3"/>
      <c r="W208" s="5"/>
      <c r="X208" s="7"/>
      <c r="Y208" s="3"/>
      <c r="Z208" s="8" t="str">
        <f t="shared" si="33"/>
        <v/>
      </c>
      <c r="AA208" s="8" t="str">
        <f t="shared" si="34"/>
        <v/>
      </c>
      <c r="AB208" s="8" t="str">
        <f t="shared" si="35"/>
        <v/>
      </c>
      <c r="AC208" s="8" t="str">
        <f t="shared" si="36"/>
        <v/>
      </c>
      <c r="AD208" s="10" t="str">
        <f t="shared" si="37"/>
        <v/>
      </c>
      <c r="AE208" s="10" t="str">
        <f t="shared" si="38"/>
        <v/>
      </c>
      <c r="AF208" s="8"/>
      <c r="AG208" s="8" t="str">
        <f>IF(OR(A208="",P208=""),"",MAX(0,MIN(P208,MAX(0,(Configurações!$B$5-YEAR(J208)))*Z208 + IF(Configurações!$B$5&gt;YEAR(J208),Z208,AA208*MAX(0,13-MONTH(J208)) ))))</f>
        <v/>
      </c>
      <c r="AH208" s="8" t="str">
        <f t="shared" si="39"/>
        <v/>
      </c>
      <c r="AI208" s="10"/>
    </row>
    <row r="209" spans="1:35" x14ac:dyDescent="0.25">
      <c r="A209" s="22"/>
      <c r="B209" s="3"/>
      <c r="C209" s="3"/>
      <c r="D209" s="3"/>
      <c r="E209" s="3"/>
      <c r="F209" s="3"/>
      <c r="G209" s="3"/>
      <c r="H209" s="3"/>
      <c r="I209" s="5"/>
      <c r="J209" s="5"/>
      <c r="K209" s="3"/>
      <c r="L209" s="7"/>
      <c r="M209" s="7"/>
      <c r="N209" s="8" t="str">
        <f t="shared" si="30"/>
        <v/>
      </c>
      <c r="O209" s="7"/>
      <c r="P209" s="8" t="str">
        <f t="shared" si="31"/>
        <v/>
      </c>
      <c r="Q209" s="3"/>
      <c r="R209" s="9"/>
      <c r="S209" s="9"/>
      <c r="T209" s="10"/>
      <c r="U209" s="10" t="str">
        <f t="shared" si="32"/>
        <v/>
      </c>
      <c r="V209" s="3"/>
      <c r="W209" s="5"/>
      <c r="X209" s="7"/>
      <c r="Y209" s="3"/>
      <c r="Z209" s="8" t="str">
        <f t="shared" si="33"/>
        <v/>
      </c>
      <c r="AA209" s="8" t="str">
        <f t="shared" si="34"/>
        <v/>
      </c>
      <c r="AB209" s="8" t="str">
        <f t="shared" si="35"/>
        <v/>
      </c>
      <c r="AC209" s="8" t="str">
        <f t="shared" si="36"/>
        <v/>
      </c>
      <c r="AD209" s="10" t="str">
        <f t="shared" si="37"/>
        <v/>
      </c>
      <c r="AE209" s="10" t="str">
        <f t="shared" si="38"/>
        <v/>
      </c>
      <c r="AF209" s="8"/>
      <c r="AG209" s="8" t="str">
        <f>IF(OR(A209="",P209=""),"",MAX(0,MIN(P209,MAX(0,(Configurações!$B$5-YEAR(J209)))*Z209 + IF(Configurações!$B$5&gt;YEAR(J209),Z209,AA209*MAX(0,13-MONTH(J209)) ))))</f>
        <v/>
      </c>
      <c r="AH209" s="8" t="str">
        <f t="shared" si="39"/>
        <v/>
      </c>
      <c r="AI209" s="10"/>
    </row>
    <row r="210" spans="1:35" x14ac:dyDescent="0.25">
      <c r="A210" s="22"/>
      <c r="B210" s="3"/>
      <c r="C210" s="3"/>
      <c r="D210" s="3"/>
      <c r="E210" s="3"/>
      <c r="F210" s="3"/>
      <c r="G210" s="3"/>
      <c r="H210" s="3"/>
      <c r="I210" s="5"/>
      <c r="J210" s="5"/>
      <c r="K210" s="3"/>
      <c r="L210" s="7"/>
      <c r="M210" s="7"/>
      <c r="N210" s="8" t="str">
        <f t="shared" si="30"/>
        <v/>
      </c>
      <c r="O210" s="7"/>
      <c r="P210" s="8" t="str">
        <f t="shared" si="31"/>
        <v/>
      </c>
      <c r="Q210" s="3"/>
      <c r="R210" s="9"/>
      <c r="S210" s="9"/>
      <c r="T210" s="10"/>
      <c r="U210" s="10" t="str">
        <f t="shared" si="32"/>
        <v/>
      </c>
      <c r="V210" s="3"/>
      <c r="W210" s="5"/>
      <c r="X210" s="7"/>
      <c r="Y210" s="3"/>
      <c r="Z210" s="8" t="str">
        <f t="shared" si="33"/>
        <v/>
      </c>
      <c r="AA210" s="8" t="str">
        <f t="shared" si="34"/>
        <v/>
      </c>
      <c r="AB210" s="8" t="str">
        <f t="shared" si="35"/>
        <v/>
      </c>
      <c r="AC210" s="8" t="str">
        <f t="shared" si="36"/>
        <v/>
      </c>
      <c r="AD210" s="10" t="str">
        <f t="shared" si="37"/>
        <v/>
      </c>
      <c r="AE210" s="10" t="str">
        <f t="shared" si="38"/>
        <v/>
      </c>
      <c r="AF210" s="8"/>
      <c r="AG210" s="8" t="str">
        <f>IF(OR(A210="",P210=""),"",MAX(0,MIN(P210,MAX(0,(Configurações!$B$5-YEAR(J210)))*Z210 + IF(Configurações!$B$5&gt;YEAR(J210),Z210,AA210*MAX(0,13-MONTH(J210)) ))))</f>
        <v/>
      </c>
      <c r="AH210" s="8" t="str">
        <f t="shared" si="39"/>
        <v/>
      </c>
      <c r="AI210" s="10"/>
    </row>
    <row r="211" spans="1:35" x14ac:dyDescent="0.25">
      <c r="A211" s="22"/>
      <c r="B211" s="3"/>
      <c r="C211" s="3"/>
      <c r="D211" s="3"/>
      <c r="E211" s="3"/>
      <c r="F211" s="3"/>
      <c r="G211" s="3"/>
      <c r="H211" s="3"/>
      <c r="I211" s="5"/>
      <c r="J211" s="5"/>
      <c r="K211" s="3"/>
      <c r="L211" s="7"/>
      <c r="M211" s="7"/>
      <c r="N211" s="8" t="str">
        <f t="shared" si="30"/>
        <v/>
      </c>
      <c r="O211" s="7"/>
      <c r="P211" s="8" t="str">
        <f t="shared" si="31"/>
        <v/>
      </c>
      <c r="Q211" s="3"/>
      <c r="R211" s="9"/>
      <c r="S211" s="9"/>
      <c r="T211" s="10"/>
      <c r="U211" s="10" t="str">
        <f t="shared" si="32"/>
        <v/>
      </c>
      <c r="V211" s="3"/>
      <c r="W211" s="5"/>
      <c r="X211" s="7"/>
      <c r="Y211" s="3"/>
      <c r="Z211" s="8" t="str">
        <f t="shared" si="33"/>
        <v/>
      </c>
      <c r="AA211" s="8" t="str">
        <f t="shared" si="34"/>
        <v/>
      </c>
      <c r="AB211" s="8" t="str">
        <f t="shared" si="35"/>
        <v/>
      </c>
      <c r="AC211" s="8" t="str">
        <f t="shared" si="36"/>
        <v/>
      </c>
      <c r="AD211" s="10" t="str">
        <f t="shared" si="37"/>
        <v/>
      </c>
      <c r="AE211" s="10" t="str">
        <f t="shared" si="38"/>
        <v/>
      </c>
      <c r="AF211" s="8"/>
      <c r="AG211" s="8" t="str">
        <f>IF(OR(A211="",P211=""),"",MAX(0,MIN(P211,MAX(0,(Configurações!$B$5-YEAR(J211)))*Z211 + IF(Configurações!$B$5&gt;YEAR(J211),Z211,AA211*MAX(0,13-MONTH(J211)) ))))</f>
        <v/>
      </c>
      <c r="AH211" s="8" t="str">
        <f t="shared" si="39"/>
        <v/>
      </c>
      <c r="AI211" s="10"/>
    </row>
    <row r="212" spans="1:35" x14ac:dyDescent="0.25">
      <c r="A212" s="22"/>
      <c r="B212" s="3"/>
      <c r="C212" s="3"/>
      <c r="D212" s="3"/>
      <c r="E212" s="3"/>
      <c r="F212" s="3"/>
      <c r="G212" s="3"/>
      <c r="H212" s="3"/>
      <c r="I212" s="5"/>
      <c r="J212" s="5"/>
      <c r="K212" s="3"/>
      <c r="L212" s="7"/>
      <c r="M212" s="7"/>
      <c r="N212" s="8" t="str">
        <f t="shared" si="30"/>
        <v/>
      </c>
      <c r="O212" s="7"/>
      <c r="P212" s="8" t="str">
        <f t="shared" si="31"/>
        <v/>
      </c>
      <c r="Q212" s="3"/>
      <c r="R212" s="9"/>
      <c r="S212" s="9"/>
      <c r="T212" s="10"/>
      <c r="U212" s="10" t="str">
        <f t="shared" si="32"/>
        <v/>
      </c>
      <c r="V212" s="3"/>
      <c r="W212" s="5"/>
      <c r="X212" s="7"/>
      <c r="Y212" s="3"/>
      <c r="Z212" s="8" t="str">
        <f t="shared" si="33"/>
        <v/>
      </c>
      <c r="AA212" s="8" t="str">
        <f t="shared" si="34"/>
        <v/>
      </c>
      <c r="AB212" s="8" t="str">
        <f t="shared" si="35"/>
        <v/>
      </c>
      <c r="AC212" s="8" t="str">
        <f t="shared" si="36"/>
        <v/>
      </c>
      <c r="AD212" s="10" t="str">
        <f t="shared" si="37"/>
        <v/>
      </c>
      <c r="AE212" s="10" t="str">
        <f t="shared" si="38"/>
        <v/>
      </c>
      <c r="AF212" s="8"/>
      <c r="AG212" s="8" t="str">
        <f>IF(OR(A212="",P212=""),"",MAX(0,MIN(P212,MAX(0,(Configurações!$B$5-YEAR(J212)))*Z212 + IF(Configurações!$B$5&gt;YEAR(J212),Z212,AA212*MAX(0,13-MONTH(J212)) ))))</f>
        <v/>
      </c>
      <c r="AH212" s="8" t="str">
        <f t="shared" si="39"/>
        <v/>
      </c>
      <c r="AI212" s="10"/>
    </row>
    <row r="213" spans="1:35" x14ac:dyDescent="0.25">
      <c r="A213" s="22"/>
      <c r="B213" s="3"/>
      <c r="C213" s="3"/>
      <c r="D213" s="3"/>
      <c r="E213" s="3"/>
      <c r="F213" s="3"/>
      <c r="G213" s="3"/>
      <c r="H213" s="3"/>
      <c r="I213" s="5"/>
      <c r="J213" s="5"/>
      <c r="K213" s="3"/>
      <c r="L213" s="7"/>
      <c r="M213" s="7"/>
      <c r="N213" s="8" t="str">
        <f t="shared" si="30"/>
        <v/>
      </c>
      <c r="O213" s="7"/>
      <c r="P213" s="8" t="str">
        <f t="shared" si="31"/>
        <v/>
      </c>
      <c r="Q213" s="3"/>
      <c r="R213" s="9"/>
      <c r="S213" s="9"/>
      <c r="T213" s="10"/>
      <c r="U213" s="10" t="str">
        <f t="shared" si="32"/>
        <v/>
      </c>
      <c r="V213" s="3"/>
      <c r="W213" s="5"/>
      <c r="X213" s="7"/>
      <c r="Y213" s="3"/>
      <c r="Z213" s="8" t="str">
        <f t="shared" si="33"/>
        <v/>
      </c>
      <c r="AA213" s="8" t="str">
        <f t="shared" si="34"/>
        <v/>
      </c>
      <c r="AB213" s="8" t="str">
        <f t="shared" si="35"/>
        <v/>
      </c>
      <c r="AC213" s="8" t="str">
        <f t="shared" si="36"/>
        <v/>
      </c>
      <c r="AD213" s="10" t="str">
        <f t="shared" si="37"/>
        <v/>
      </c>
      <c r="AE213" s="10" t="str">
        <f t="shared" si="38"/>
        <v/>
      </c>
      <c r="AF213" s="8"/>
      <c r="AG213" s="8" t="str">
        <f>IF(OR(A213="",P213=""),"",MAX(0,MIN(P213,MAX(0,(Configurações!$B$5-YEAR(J213)))*Z213 + IF(Configurações!$B$5&gt;YEAR(J213),Z213,AA213*MAX(0,13-MONTH(J213)) ))))</f>
        <v/>
      </c>
      <c r="AH213" s="8" t="str">
        <f t="shared" si="39"/>
        <v/>
      </c>
      <c r="AI213" s="10"/>
    </row>
    <row r="214" spans="1:35" x14ac:dyDescent="0.25">
      <c r="A214" s="22"/>
      <c r="B214" s="3"/>
      <c r="C214" s="3"/>
      <c r="D214" s="3"/>
      <c r="E214" s="3"/>
      <c r="F214" s="3"/>
      <c r="G214" s="3"/>
      <c r="H214" s="3"/>
      <c r="I214" s="5"/>
      <c r="J214" s="5"/>
      <c r="K214" s="3"/>
      <c r="L214" s="7"/>
      <c r="M214" s="7"/>
      <c r="N214" s="8" t="str">
        <f t="shared" si="30"/>
        <v/>
      </c>
      <c r="O214" s="7"/>
      <c r="P214" s="8" t="str">
        <f t="shared" si="31"/>
        <v/>
      </c>
      <c r="Q214" s="3"/>
      <c r="R214" s="9"/>
      <c r="S214" s="9"/>
      <c r="T214" s="10"/>
      <c r="U214" s="10" t="str">
        <f t="shared" si="32"/>
        <v/>
      </c>
      <c r="V214" s="3"/>
      <c r="W214" s="5"/>
      <c r="X214" s="7"/>
      <c r="Y214" s="3"/>
      <c r="Z214" s="8" t="str">
        <f t="shared" si="33"/>
        <v/>
      </c>
      <c r="AA214" s="8" t="str">
        <f t="shared" si="34"/>
        <v/>
      </c>
      <c r="AB214" s="8" t="str">
        <f t="shared" si="35"/>
        <v/>
      </c>
      <c r="AC214" s="8" t="str">
        <f t="shared" si="36"/>
        <v/>
      </c>
      <c r="AD214" s="10" t="str">
        <f t="shared" si="37"/>
        <v/>
      </c>
      <c r="AE214" s="10" t="str">
        <f t="shared" si="38"/>
        <v/>
      </c>
      <c r="AF214" s="8"/>
      <c r="AG214" s="8" t="str">
        <f>IF(OR(A214="",P214=""),"",MAX(0,MIN(P214,MAX(0,(Configurações!$B$5-YEAR(J214)))*Z214 + IF(Configurações!$B$5&gt;YEAR(J214),Z214,AA214*MAX(0,13-MONTH(J214)) ))))</f>
        <v/>
      </c>
      <c r="AH214" s="8" t="str">
        <f t="shared" si="39"/>
        <v/>
      </c>
      <c r="AI214" s="10"/>
    </row>
    <row r="215" spans="1:35" x14ac:dyDescent="0.25">
      <c r="A215" s="22"/>
      <c r="B215" s="3"/>
      <c r="C215" s="3"/>
      <c r="D215" s="3"/>
      <c r="E215" s="3"/>
      <c r="F215" s="3"/>
      <c r="G215" s="3"/>
      <c r="H215" s="3"/>
      <c r="I215" s="5"/>
      <c r="J215" s="5"/>
      <c r="K215" s="3"/>
      <c r="L215" s="7"/>
      <c r="M215" s="7"/>
      <c r="N215" s="8" t="str">
        <f t="shared" si="30"/>
        <v/>
      </c>
      <c r="O215" s="7"/>
      <c r="P215" s="8" t="str">
        <f t="shared" si="31"/>
        <v/>
      </c>
      <c r="Q215" s="3"/>
      <c r="R215" s="9"/>
      <c r="S215" s="9"/>
      <c r="T215" s="10"/>
      <c r="U215" s="10" t="str">
        <f t="shared" si="32"/>
        <v/>
      </c>
      <c r="V215" s="3"/>
      <c r="W215" s="5"/>
      <c r="X215" s="7"/>
      <c r="Y215" s="3"/>
      <c r="Z215" s="8" t="str">
        <f t="shared" si="33"/>
        <v/>
      </c>
      <c r="AA215" s="8" t="str">
        <f t="shared" si="34"/>
        <v/>
      </c>
      <c r="AB215" s="8" t="str">
        <f t="shared" si="35"/>
        <v/>
      </c>
      <c r="AC215" s="8" t="str">
        <f t="shared" si="36"/>
        <v/>
      </c>
      <c r="AD215" s="10" t="str">
        <f t="shared" si="37"/>
        <v/>
      </c>
      <c r="AE215" s="10" t="str">
        <f t="shared" si="38"/>
        <v/>
      </c>
      <c r="AF215" s="8"/>
      <c r="AG215" s="8" t="str">
        <f>IF(OR(A215="",P215=""),"",MAX(0,MIN(P215,MAX(0,(Configurações!$B$5-YEAR(J215)))*Z215 + IF(Configurações!$B$5&gt;YEAR(J215),Z215,AA215*MAX(0,13-MONTH(J215)) ))))</f>
        <v/>
      </c>
      <c r="AH215" s="8" t="str">
        <f t="shared" si="39"/>
        <v/>
      </c>
      <c r="AI215" s="10"/>
    </row>
    <row r="216" spans="1:35" x14ac:dyDescent="0.25">
      <c r="A216" s="22"/>
      <c r="B216" s="3"/>
      <c r="C216" s="3"/>
      <c r="D216" s="3"/>
      <c r="E216" s="3"/>
      <c r="F216" s="3"/>
      <c r="G216" s="3"/>
      <c r="H216" s="3"/>
      <c r="I216" s="5"/>
      <c r="J216" s="5"/>
      <c r="K216" s="3"/>
      <c r="L216" s="7"/>
      <c r="M216" s="7"/>
      <c r="N216" s="8" t="str">
        <f t="shared" si="30"/>
        <v/>
      </c>
      <c r="O216" s="7"/>
      <c r="P216" s="8" t="str">
        <f t="shared" si="31"/>
        <v/>
      </c>
      <c r="Q216" s="3"/>
      <c r="R216" s="9"/>
      <c r="S216" s="9"/>
      <c r="T216" s="10"/>
      <c r="U216" s="10" t="str">
        <f t="shared" si="32"/>
        <v/>
      </c>
      <c r="V216" s="3"/>
      <c r="W216" s="5"/>
      <c r="X216" s="7"/>
      <c r="Y216" s="3"/>
      <c r="Z216" s="8" t="str">
        <f t="shared" si="33"/>
        <v/>
      </c>
      <c r="AA216" s="8" t="str">
        <f t="shared" si="34"/>
        <v/>
      </c>
      <c r="AB216" s="8" t="str">
        <f t="shared" si="35"/>
        <v/>
      </c>
      <c r="AC216" s="8" t="str">
        <f t="shared" si="36"/>
        <v/>
      </c>
      <c r="AD216" s="10" t="str">
        <f t="shared" si="37"/>
        <v/>
      </c>
      <c r="AE216" s="10" t="str">
        <f t="shared" si="38"/>
        <v/>
      </c>
      <c r="AF216" s="8"/>
      <c r="AG216" s="8" t="str">
        <f>IF(OR(A216="",P216=""),"",MAX(0,MIN(P216,MAX(0,(Configurações!$B$5-YEAR(J216)))*Z216 + IF(Configurações!$B$5&gt;YEAR(J216),Z216,AA216*MAX(0,13-MONTH(J216)) ))))</f>
        <v/>
      </c>
      <c r="AH216" s="8" t="str">
        <f t="shared" si="39"/>
        <v/>
      </c>
      <c r="AI216" s="10"/>
    </row>
    <row r="217" spans="1:35" x14ac:dyDescent="0.25">
      <c r="A217" s="22"/>
      <c r="B217" s="3"/>
      <c r="C217" s="3"/>
      <c r="D217" s="3"/>
      <c r="E217" s="3"/>
      <c r="F217" s="3"/>
      <c r="G217" s="3"/>
      <c r="H217" s="3"/>
      <c r="I217" s="5"/>
      <c r="J217" s="5"/>
      <c r="K217" s="3"/>
      <c r="L217" s="7"/>
      <c r="M217" s="7"/>
      <c r="N217" s="8" t="str">
        <f t="shared" si="30"/>
        <v/>
      </c>
      <c r="O217" s="7"/>
      <c r="P217" s="8" t="str">
        <f t="shared" si="31"/>
        <v/>
      </c>
      <c r="Q217" s="3"/>
      <c r="R217" s="9"/>
      <c r="S217" s="9"/>
      <c r="T217" s="10"/>
      <c r="U217" s="10" t="str">
        <f t="shared" si="32"/>
        <v/>
      </c>
      <c r="V217" s="3"/>
      <c r="W217" s="5"/>
      <c r="X217" s="7"/>
      <c r="Y217" s="3"/>
      <c r="Z217" s="8" t="str">
        <f t="shared" si="33"/>
        <v/>
      </c>
      <c r="AA217" s="8" t="str">
        <f t="shared" si="34"/>
        <v/>
      </c>
      <c r="AB217" s="8" t="str">
        <f t="shared" si="35"/>
        <v/>
      </c>
      <c r="AC217" s="8" t="str">
        <f t="shared" si="36"/>
        <v/>
      </c>
      <c r="AD217" s="10" t="str">
        <f t="shared" si="37"/>
        <v/>
      </c>
      <c r="AE217" s="10" t="str">
        <f t="shared" si="38"/>
        <v/>
      </c>
      <c r="AF217" s="8"/>
      <c r="AG217" s="8" t="str">
        <f>IF(OR(A217="",P217=""),"",MAX(0,MIN(P217,MAX(0,(Configurações!$B$5-YEAR(J217)))*Z217 + IF(Configurações!$B$5&gt;YEAR(J217),Z217,AA217*MAX(0,13-MONTH(J217)) ))))</f>
        <v/>
      </c>
      <c r="AH217" s="8" t="str">
        <f t="shared" si="39"/>
        <v/>
      </c>
      <c r="AI217" s="10"/>
    </row>
    <row r="218" spans="1:35" x14ac:dyDescent="0.25">
      <c r="A218" s="22"/>
      <c r="B218" s="3"/>
      <c r="C218" s="3"/>
      <c r="D218" s="3"/>
      <c r="E218" s="3"/>
      <c r="F218" s="3"/>
      <c r="G218" s="3"/>
      <c r="H218" s="3"/>
      <c r="I218" s="5"/>
      <c r="J218" s="5"/>
      <c r="K218" s="3"/>
      <c r="L218" s="7"/>
      <c r="M218" s="7"/>
      <c r="N218" s="8" t="str">
        <f t="shared" si="30"/>
        <v/>
      </c>
      <c r="O218" s="7"/>
      <c r="P218" s="8" t="str">
        <f t="shared" si="31"/>
        <v/>
      </c>
      <c r="Q218" s="3"/>
      <c r="R218" s="9"/>
      <c r="S218" s="9"/>
      <c r="T218" s="10"/>
      <c r="U218" s="10" t="str">
        <f t="shared" si="32"/>
        <v/>
      </c>
      <c r="V218" s="3"/>
      <c r="W218" s="5"/>
      <c r="X218" s="7"/>
      <c r="Y218" s="3"/>
      <c r="Z218" s="8" t="str">
        <f t="shared" si="33"/>
        <v/>
      </c>
      <c r="AA218" s="8" t="str">
        <f t="shared" si="34"/>
        <v/>
      </c>
      <c r="AB218" s="8" t="str">
        <f t="shared" si="35"/>
        <v/>
      </c>
      <c r="AC218" s="8" t="str">
        <f t="shared" si="36"/>
        <v/>
      </c>
      <c r="AD218" s="10" t="str">
        <f t="shared" si="37"/>
        <v/>
      </c>
      <c r="AE218" s="10" t="str">
        <f t="shared" si="38"/>
        <v/>
      </c>
      <c r="AF218" s="8"/>
      <c r="AG218" s="8" t="str">
        <f>IF(OR(A218="",P218=""),"",MAX(0,MIN(P218,MAX(0,(Configurações!$B$5-YEAR(J218)))*Z218 + IF(Configurações!$B$5&gt;YEAR(J218),Z218,AA218*MAX(0,13-MONTH(J218)) ))))</f>
        <v/>
      </c>
      <c r="AH218" s="8" t="str">
        <f t="shared" si="39"/>
        <v/>
      </c>
      <c r="AI218" s="10"/>
    </row>
    <row r="219" spans="1:35" x14ac:dyDescent="0.25">
      <c r="A219" s="22"/>
      <c r="B219" s="3"/>
      <c r="C219" s="3"/>
      <c r="D219" s="3"/>
      <c r="E219" s="3"/>
      <c r="F219" s="3"/>
      <c r="G219" s="3"/>
      <c r="H219" s="3"/>
      <c r="I219" s="5"/>
      <c r="J219" s="5"/>
      <c r="K219" s="3"/>
      <c r="L219" s="7"/>
      <c r="M219" s="7"/>
      <c r="N219" s="8" t="str">
        <f t="shared" si="30"/>
        <v/>
      </c>
      <c r="O219" s="7"/>
      <c r="P219" s="8" t="str">
        <f t="shared" si="31"/>
        <v/>
      </c>
      <c r="Q219" s="3"/>
      <c r="R219" s="9"/>
      <c r="S219" s="9"/>
      <c r="T219" s="10"/>
      <c r="U219" s="10" t="str">
        <f t="shared" si="32"/>
        <v/>
      </c>
      <c r="V219" s="3"/>
      <c r="W219" s="5"/>
      <c r="X219" s="7"/>
      <c r="Y219" s="3"/>
      <c r="Z219" s="8" t="str">
        <f t="shared" si="33"/>
        <v/>
      </c>
      <c r="AA219" s="8" t="str">
        <f t="shared" si="34"/>
        <v/>
      </c>
      <c r="AB219" s="8" t="str">
        <f t="shared" si="35"/>
        <v/>
      </c>
      <c r="AC219" s="8" t="str">
        <f t="shared" si="36"/>
        <v/>
      </c>
      <c r="AD219" s="10" t="str">
        <f t="shared" si="37"/>
        <v/>
      </c>
      <c r="AE219" s="10" t="str">
        <f t="shared" si="38"/>
        <v/>
      </c>
      <c r="AF219" s="8"/>
      <c r="AG219" s="8" t="str">
        <f>IF(OR(A219="",P219=""),"",MAX(0,MIN(P219,MAX(0,(Configurações!$B$5-YEAR(J219)))*Z219 + IF(Configurações!$B$5&gt;YEAR(J219),Z219,AA219*MAX(0,13-MONTH(J219)) ))))</f>
        <v/>
      </c>
      <c r="AH219" s="8" t="str">
        <f t="shared" si="39"/>
        <v/>
      </c>
      <c r="AI219" s="10"/>
    </row>
    <row r="220" spans="1:35" x14ac:dyDescent="0.25">
      <c r="A220" s="22"/>
      <c r="B220" s="3"/>
      <c r="C220" s="3"/>
      <c r="D220" s="3"/>
      <c r="E220" s="3"/>
      <c r="F220" s="3"/>
      <c r="G220" s="3"/>
      <c r="H220" s="3"/>
      <c r="I220" s="5"/>
      <c r="J220" s="5"/>
      <c r="K220" s="3"/>
      <c r="L220" s="7"/>
      <c r="M220" s="7"/>
      <c r="N220" s="8" t="str">
        <f t="shared" si="30"/>
        <v/>
      </c>
      <c r="O220" s="7"/>
      <c r="P220" s="8" t="str">
        <f t="shared" si="31"/>
        <v/>
      </c>
      <c r="Q220" s="3"/>
      <c r="R220" s="9"/>
      <c r="S220" s="9"/>
      <c r="T220" s="10"/>
      <c r="U220" s="10" t="str">
        <f t="shared" si="32"/>
        <v/>
      </c>
      <c r="V220" s="3"/>
      <c r="W220" s="5"/>
      <c r="X220" s="7"/>
      <c r="Y220" s="3"/>
      <c r="Z220" s="8" t="str">
        <f t="shared" si="33"/>
        <v/>
      </c>
      <c r="AA220" s="8" t="str">
        <f t="shared" si="34"/>
        <v/>
      </c>
      <c r="AB220" s="8" t="str">
        <f t="shared" si="35"/>
        <v/>
      </c>
      <c r="AC220" s="8" t="str">
        <f t="shared" si="36"/>
        <v/>
      </c>
      <c r="AD220" s="10" t="str">
        <f t="shared" si="37"/>
        <v/>
      </c>
      <c r="AE220" s="10" t="str">
        <f t="shared" si="38"/>
        <v/>
      </c>
      <c r="AF220" s="8"/>
      <c r="AG220" s="8" t="str">
        <f>IF(OR(A220="",P220=""),"",MAX(0,MIN(P220,MAX(0,(Configurações!$B$5-YEAR(J220)))*Z220 + IF(Configurações!$B$5&gt;YEAR(J220),Z220,AA220*MAX(0,13-MONTH(J220)) ))))</f>
        <v/>
      </c>
      <c r="AH220" s="8" t="str">
        <f t="shared" si="39"/>
        <v/>
      </c>
      <c r="AI220" s="10"/>
    </row>
    <row r="221" spans="1:35" x14ac:dyDescent="0.25">
      <c r="A221" s="22"/>
      <c r="B221" s="3"/>
      <c r="C221" s="3"/>
      <c r="D221" s="3"/>
      <c r="E221" s="3"/>
      <c r="F221" s="3"/>
      <c r="G221" s="3"/>
      <c r="H221" s="3"/>
      <c r="I221" s="5"/>
      <c r="J221" s="5"/>
      <c r="K221" s="3"/>
      <c r="L221" s="7"/>
      <c r="M221" s="7"/>
      <c r="N221" s="8" t="str">
        <f t="shared" si="30"/>
        <v/>
      </c>
      <c r="O221" s="7"/>
      <c r="P221" s="8" t="str">
        <f t="shared" si="31"/>
        <v/>
      </c>
      <c r="Q221" s="3"/>
      <c r="R221" s="9"/>
      <c r="S221" s="9"/>
      <c r="T221" s="10"/>
      <c r="U221" s="10" t="str">
        <f t="shared" si="32"/>
        <v/>
      </c>
      <c r="V221" s="3"/>
      <c r="W221" s="5"/>
      <c r="X221" s="7"/>
      <c r="Y221" s="3"/>
      <c r="Z221" s="8" t="str">
        <f t="shared" si="33"/>
        <v/>
      </c>
      <c r="AA221" s="8" t="str">
        <f t="shared" si="34"/>
        <v/>
      </c>
      <c r="AB221" s="8" t="str">
        <f t="shared" si="35"/>
        <v/>
      </c>
      <c r="AC221" s="8" t="str">
        <f t="shared" si="36"/>
        <v/>
      </c>
      <c r="AD221" s="10" t="str">
        <f t="shared" si="37"/>
        <v/>
      </c>
      <c r="AE221" s="10" t="str">
        <f t="shared" si="38"/>
        <v/>
      </c>
      <c r="AF221" s="8"/>
      <c r="AG221" s="8" t="str">
        <f>IF(OR(A221="",P221=""),"",MAX(0,MIN(P221,MAX(0,(Configurações!$B$5-YEAR(J221)))*Z221 + IF(Configurações!$B$5&gt;YEAR(J221),Z221,AA221*MAX(0,13-MONTH(J221)) ))))</f>
        <v/>
      </c>
      <c r="AH221" s="8" t="str">
        <f t="shared" si="39"/>
        <v/>
      </c>
      <c r="AI221" s="10"/>
    </row>
    <row r="222" spans="1:35" x14ac:dyDescent="0.25">
      <c r="A222" s="22"/>
      <c r="B222" s="3"/>
      <c r="C222" s="3"/>
      <c r="D222" s="3"/>
      <c r="E222" s="3"/>
      <c r="F222" s="3"/>
      <c r="G222" s="3"/>
      <c r="H222" s="3"/>
      <c r="I222" s="5"/>
      <c r="J222" s="5"/>
      <c r="K222" s="3"/>
      <c r="L222" s="7"/>
      <c r="M222" s="7"/>
      <c r="N222" s="8" t="str">
        <f t="shared" si="30"/>
        <v/>
      </c>
      <c r="O222" s="7"/>
      <c r="P222" s="8" t="str">
        <f t="shared" si="31"/>
        <v/>
      </c>
      <c r="Q222" s="3"/>
      <c r="R222" s="9"/>
      <c r="S222" s="9"/>
      <c r="T222" s="10"/>
      <c r="U222" s="10" t="str">
        <f t="shared" si="32"/>
        <v/>
      </c>
      <c r="V222" s="3"/>
      <c r="W222" s="5"/>
      <c r="X222" s="7"/>
      <c r="Y222" s="3"/>
      <c r="Z222" s="8" t="str">
        <f t="shared" si="33"/>
        <v/>
      </c>
      <c r="AA222" s="8" t="str">
        <f t="shared" si="34"/>
        <v/>
      </c>
      <c r="AB222" s="8" t="str">
        <f t="shared" si="35"/>
        <v/>
      </c>
      <c r="AC222" s="8" t="str">
        <f t="shared" si="36"/>
        <v/>
      </c>
      <c r="AD222" s="10" t="str">
        <f t="shared" si="37"/>
        <v/>
      </c>
      <c r="AE222" s="10" t="str">
        <f t="shared" si="38"/>
        <v/>
      </c>
      <c r="AF222" s="8"/>
      <c r="AG222" s="8" t="str">
        <f>IF(OR(A222="",P222=""),"",MAX(0,MIN(P222,MAX(0,(Configurações!$B$5-YEAR(J222)))*Z222 + IF(Configurações!$B$5&gt;YEAR(J222),Z222,AA222*MAX(0,13-MONTH(J222)) ))))</f>
        <v/>
      </c>
      <c r="AH222" s="8" t="str">
        <f t="shared" si="39"/>
        <v/>
      </c>
      <c r="AI222" s="10"/>
    </row>
    <row r="223" spans="1:35" x14ac:dyDescent="0.25">
      <c r="A223" s="22"/>
      <c r="B223" s="3"/>
      <c r="C223" s="3"/>
      <c r="D223" s="3"/>
      <c r="E223" s="3"/>
      <c r="F223" s="3"/>
      <c r="G223" s="3"/>
      <c r="H223" s="3"/>
      <c r="I223" s="5"/>
      <c r="J223" s="5"/>
      <c r="K223" s="3"/>
      <c r="L223" s="7"/>
      <c r="M223" s="7"/>
      <c r="N223" s="8" t="str">
        <f t="shared" si="30"/>
        <v/>
      </c>
      <c r="O223" s="7"/>
      <c r="P223" s="8" t="str">
        <f t="shared" si="31"/>
        <v/>
      </c>
      <c r="Q223" s="3"/>
      <c r="R223" s="9"/>
      <c r="S223" s="9"/>
      <c r="T223" s="10"/>
      <c r="U223" s="10" t="str">
        <f t="shared" si="32"/>
        <v/>
      </c>
      <c r="V223" s="3"/>
      <c r="W223" s="5"/>
      <c r="X223" s="7"/>
      <c r="Y223" s="3"/>
      <c r="Z223" s="8" t="str">
        <f t="shared" si="33"/>
        <v/>
      </c>
      <c r="AA223" s="8" t="str">
        <f t="shared" si="34"/>
        <v/>
      </c>
      <c r="AB223" s="8" t="str">
        <f t="shared" si="35"/>
        <v/>
      </c>
      <c r="AC223" s="8" t="str">
        <f t="shared" si="36"/>
        <v/>
      </c>
      <c r="AD223" s="10" t="str">
        <f t="shared" si="37"/>
        <v/>
      </c>
      <c r="AE223" s="10" t="str">
        <f t="shared" si="38"/>
        <v/>
      </c>
      <c r="AF223" s="8"/>
      <c r="AG223" s="8" t="str">
        <f>IF(OR(A223="",P223=""),"",MAX(0,MIN(P223,MAX(0,(Configurações!$B$5-YEAR(J223)))*Z223 + IF(Configurações!$B$5&gt;YEAR(J223),Z223,AA223*MAX(0,13-MONTH(J223)) ))))</f>
        <v/>
      </c>
      <c r="AH223" s="8" t="str">
        <f t="shared" si="39"/>
        <v/>
      </c>
      <c r="AI223" s="10"/>
    </row>
    <row r="224" spans="1:35" x14ac:dyDescent="0.25">
      <c r="A224" s="22"/>
      <c r="B224" s="3"/>
      <c r="C224" s="3"/>
      <c r="D224" s="3"/>
      <c r="E224" s="3"/>
      <c r="F224" s="3"/>
      <c r="G224" s="3"/>
      <c r="H224" s="3"/>
      <c r="I224" s="5"/>
      <c r="J224" s="5"/>
      <c r="K224" s="3"/>
      <c r="L224" s="7"/>
      <c r="M224" s="7"/>
      <c r="N224" s="8" t="str">
        <f t="shared" si="30"/>
        <v/>
      </c>
      <c r="O224" s="7"/>
      <c r="P224" s="8" t="str">
        <f t="shared" si="31"/>
        <v/>
      </c>
      <c r="Q224" s="3"/>
      <c r="R224" s="9"/>
      <c r="S224" s="9"/>
      <c r="T224" s="10"/>
      <c r="U224" s="10" t="str">
        <f t="shared" si="32"/>
        <v/>
      </c>
      <c r="V224" s="3"/>
      <c r="W224" s="5"/>
      <c r="X224" s="7"/>
      <c r="Y224" s="3"/>
      <c r="Z224" s="8" t="str">
        <f t="shared" si="33"/>
        <v/>
      </c>
      <c r="AA224" s="8" t="str">
        <f t="shared" si="34"/>
        <v/>
      </c>
      <c r="AB224" s="8" t="str">
        <f t="shared" si="35"/>
        <v/>
      </c>
      <c r="AC224" s="8" t="str">
        <f t="shared" si="36"/>
        <v/>
      </c>
      <c r="AD224" s="10" t="str">
        <f t="shared" si="37"/>
        <v/>
      </c>
      <c r="AE224" s="10" t="str">
        <f t="shared" si="38"/>
        <v/>
      </c>
      <c r="AF224" s="8"/>
      <c r="AG224" s="8" t="str">
        <f>IF(OR(A224="",P224=""),"",MAX(0,MIN(P224,MAX(0,(Configurações!$B$5-YEAR(J224)))*Z224 + IF(Configurações!$B$5&gt;YEAR(J224),Z224,AA224*MAX(0,13-MONTH(J224)) ))))</f>
        <v/>
      </c>
      <c r="AH224" s="8" t="str">
        <f t="shared" si="39"/>
        <v/>
      </c>
      <c r="AI224" s="10"/>
    </row>
    <row r="225" spans="1:35" x14ac:dyDescent="0.25">
      <c r="A225" s="22"/>
      <c r="B225" s="3"/>
      <c r="C225" s="3"/>
      <c r="D225" s="3"/>
      <c r="E225" s="3"/>
      <c r="F225" s="3"/>
      <c r="G225" s="3"/>
      <c r="H225" s="3"/>
      <c r="I225" s="5"/>
      <c r="J225" s="5"/>
      <c r="K225" s="3"/>
      <c r="L225" s="7"/>
      <c r="M225" s="7"/>
      <c r="N225" s="8" t="str">
        <f t="shared" si="30"/>
        <v/>
      </c>
      <c r="O225" s="7"/>
      <c r="P225" s="8" t="str">
        <f t="shared" si="31"/>
        <v/>
      </c>
      <c r="Q225" s="3"/>
      <c r="R225" s="9"/>
      <c r="S225" s="9"/>
      <c r="T225" s="10"/>
      <c r="U225" s="10" t="str">
        <f t="shared" si="32"/>
        <v/>
      </c>
      <c r="V225" s="3"/>
      <c r="W225" s="5"/>
      <c r="X225" s="7"/>
      <c r="Y225" s="3"/>
      <c r="Z225" s="8" t="str">
        <f t="shared" si="33"/>
        <v/>
      </c>
      <c r="AA225" s="8" t="str">
        <f t="shared" si="34"/>
        <v/>
      </c>
      <c r="AB225" s="8" t="str">
        <f t="shared" si="35"/>
        <v/>
      </c>
      <c r="AC225" s="8" t="str">
        <f t="shared" si="36"/>
        <v/>
      </c>
      <c r="AD225" s="10" t="str">
        <f t="shared" si="37"/>
        <v/>
      </c>
      <c r="AE225" s="10" t="str">
        <f t="shared" si="38"/>
        <v/>
      </c>
      <c r="AF225" s="8"/>
      <c r="AG225" s="8" t="str">
        <f>IF(OR(A225="",P225=""),"",MAX(0,MIN(P225,MAX(0,(Configurações!$B$5-YEAR(J225)))*Z225 + IF(Configurações!$B$5&gt;YEAR(J225),Z225,AA225*MAX(0,13-MONTH(J225)) ))))</f>
        <v/>
      </c>
      <c r="AH225" s="8" t="str">
        <f t="shared" si="39"/>
        <v/>
      </c>
      <c r="AI225" s="10"/>
    </row>
    <row r="226" spans="1:35" x14ac:dyDescent="0.25">
      <c r="A226" s="22"/>
      <c r="B226" s="3"/>
      <c r="C226" s="3"/>
      <c r="D226" s="3"/>
      <c r="E226" s="3"/>
      <c r="F226" s="3"/>
      <c r="G226" s="3"/>
      <c r="H226" s="3"/>
      <c r="I226" s="5"/>
      <c r="J226" s="5"/>
      <c r="K226" s="3"/>
      <c r="L226" s="7"/>
      <c r="M226" s="7"/>
      <c r="N226" s="8" t="str">
        <f t="shared" si="30"/>
        <v/>
      </c>
      <c r="O226" s="7"/>
      <c r="P226" s="8" t="str">
        <f t="shared" si="31"/>
        <v/>
      </c>
      <c r="Q226" s="3"/>
      <c r="R226" s="9"/>
      <c r="S226" s="9"/>
      <c r="T226" s="10"/>
      <c r="U226" s="10" t="str">
        <f t="shared" si="32"/>
        <v/>
      </c>
      <c r="V226" s="3"/>
      <c r="W226" s="5"/>
      <c r="X226" s="7"/>
      <c r="Y226" s="3"/>
      <c r="Z226" s="8" t="str">
        <f t="shared" si="33"/>
        <v/>
      </c>
      <c r="AA226" s="8" t="str">
        <f t="shared" si="34"/>
        <v/>
      </c>
      <c r="AB226" s="8" t="str">
        <f t="shared" si="35"/>
        <v/>
      </c>
      <c r="AC226" s="8" t="str">
        <f t="shared" si="36"/>
        <v/>
      </c>
      <c r="AD226" s="10" t="str">
        <f t="shared" si="37"/>
        <v/>
      </c>
      <c r="AE226" s="10" t="str">
        <f t="shared" si="38"/>
        <v/>
      </c>
      <c r="AF226" s="8"/>
      <c r="AG226" s="8" t="str">
        <f>IF(OR(A226="",P226=""),"",MAX(0,MIN(P226,MAX(0,(Configurações!$B$5-YEAR(J226)))*Z226 + IF(Configurações!$B$5&gt;YEAR(J226),Z226,AA226*MAX(0,13-MONTH(J226)) ))))</f>
        <v/>
      </c>
      <c r="AH226" s="8" t="str">
        <f t="shared" si="39"/>
        <v/>
      </c>
      <c r="AI226" s="10"/>
    </row>
    <row r="227" spans="1:35" x14ac:dyDescent="0.25">
      <c r="A227" s="22"/>
      <c r="B227" s="3"/>
      <c r="C227" s="3"/>
      <c r="D227" s="3"/>
      <c r="E227" s="3"/>
      <c r="F227" s="3"/>
      <c r="G227" s="3"/>
      <c r="H227" s="3"/>
      <c r="I227" s="5"/>
      <c r="J227" s="5"/>
      <c r="K227" s="3"/>
      <c r="L227" s="7"/>
      <c r="M227" s="7"/>
      <c r="N227" s="8" t="str">
        <f t="shared" si="30"/>
        <v/>
      </c>
      <c r="O227" s="7"/>
      <c r="P227" s="8" t="str">
        <f t="shared" si="31"/>
        <v/>
      </c>
      <c r="Q227" s="3"/>
      <c r="R227" s="9"/>
      <c r="S227" s="9"/>
      <c r="T227" s="10"/>
      <c r="U227" s="10" t="str">
        <f t="shared" si="32"/>
        <v/>
      </c>
      <c r="V227" s="3"/>
      <c r="W227" s="5"/>
      <c r="X227" s="7"/>
      <c r="Y227" s="3"/>
      <c r="Z227" s="8" t="str">
        <f t="shared" si="33"/>
        <v/>
      </c>
      <c r="AA227" s="8" t="str">
        <f t="shared" si="34"/>
        <v/>
      </c>
      <c r="AB227" s="8" t="str">
        <f t="shared" si="35"/>
        <v/>
      </c>
      <c r="AC227" s="8" t="str">
        <f t="shared" si="36"/>
        <v/>
      </c>
      <c r="AD227" s="10" t="str">
        <f t="shared" si="37"/>
        <v/>
      </c>
      <c r="AE227" s="10" t="str">
        <f t="shared" si="38"/>
        <v/>
      </c>
      <c r="AF227" s="8"/>
      <c r="AG227" s="8" t="str">
        <f>IF(OR(A227="",P227=""),"",MAX(0,MIN(P227,MAX(0,(Configurações!$B$5-YEAR(J227)))*Z227 + IF(Configurações!$B$5&gt;YEAR(J227),Z227,AA227*MAX(0,13-MONTH(J227)) ))))</f>
        <v/>
      </c>
      <c r="AH227" s="8" t="str">
        <f t="shared" si="39"/>
        <v/>
      </c>
      <c r="AI227" s="10"/>
    </row>
    <row r="228" spans="1:35" x14ac:dyDescent="0.25">
      <c r="A228" s="22"/>
      <c r="B228" s="3"/>
      <c r="C228" s="3"/>
      <c r="D228" s="3"/>
      <c r="E228" s="3"/>
      <c r="F228" s="3"/>
      <c r="G228" s="3"/>
      <c r="H228" s="3"/>
      <c r="I228" s="5"/>
      <c r="J228" s="5"/>
      <c r="K228" s="3"/>
      <c r="L228" s="7"/>
      <c r="M228" s="7"/>
      <c r="N228" s="8" t="str">
        <f t="shared" si="30"/>
        <v/>
      </c>
      <c r="O228" s="7"/>
      <c r="P228" s="8" t="str">
        <f t="shared" si="31"/>
        <v/>
      </c>
      <c r="Q228" s="3"/>
      <c r="R228" s="9"/>
      <c r="S228" s="9"/>
      <c r="T228" s="10"/>
      <c r="U228" s="10" t="str">
        <f t="shared" si="32"/>
        <v/>
      </c>
      <c r="V228" s="3"/>
      <c r="W228" s="5"/>
      <c r="X228" s="7"/>
      <c r="Y228" s="3"/>
      <c r="Z228" s="8" t="str">
        <f t="shared" si="33"/>
        <v/>
      </c>
      <c r="AA228" s="8" t="str">
        <f t="shared" si="34"/>
        <v/>
      </c>
      <c r="AB228" s="8" t="str">
        <f t="shared" si="35"/>
        <v/>
      </c>
      <c r="AC228" s="8" t="str">
        <f t="shared" si="36"/>
        <v/>
      </c>
      <c r="AD228" s="10" t="str">
        <f t="shared" si="37"/>
        <v/>
      </c>
      <c r="AE228" s="10" t="str">
        <f t="shared" si="38"/>
        <v/>
      </c>
      <c r="AF228" s="8"/>
      <c r="AG228" s="8" t="str">
        <f>IF(OR(A228="",P228=""),"",MAX(0,MIN(P228,MAX(0,(Configurações!$B$5-YEAR(J228)))*Z228 + IF(Configurações!$B$5&gt;YEAR(J228),Z228,AA228*MAX(0,13-MONTH(J228)) ))))</f>
        <v/>
      </c>
      <c r="AH228" s="8" t="str">
        <f t="shared" si="39"/>
        <v/>
      </c>
      <c r="AI228" s="10"/>
    </row>
    <row r="229" spans="1:35" x14ac:dyDescent="0.25">
      <c r="A229" s="22"/>
      <c r="B229" s="3"/>
      <c r="C229" s="3"/>
      <c r="D229" s="3"/>
      <c r="E229" s="3"/>
      <c r="F229" s="3"/>
      <c r="G229" s="3"/>
      <c r="H229" s="3"/>
      <c r="I229" s="5"/>
      <c r="J229" s="5"/>
      <c r="K229" s="3"/>
      <c r="L229" s="7"/>
      <c r="M229" s="7"/>
      <c r="N229" s="8" t="str">
        <f t="shared" si="30"/>
        <v/>
      </c>
      <c r="O229" s="7"/>
      <c r="P229" s="8" t="str">
        <f t="shared" si="31"/>
        <v/>
      </c>
      <c r="Q229" s="3"/>
      <c r="R229" s="9"/>
      <c r="S229" s="9"/>
      <c r="T229" s="10"/>
      <c r="U229" s="10" t="str">
        <f t="shared" si="32"/>
        <v/>
      </c>
      <c r="V229" s="3"/>
      <c r="W229" s="5"/>
      <c r="X229" s="7"/>
      <c r="Y229" s="3"/>
      <c r="Z229" s="8" t="str">
        <f t="shared" si="33"/>
        <v/>
      </c>
      <c r="AA229" s="8" t="str">
        <f t="shared" si="34"/>
        <v/>
      </c>
      <c r="AB229" s="8" t="str">
        <f t="shared" si="35"/>
        <v/>
      </c>
      <c r="AC229" s="8" t="str">
        <f t="shared" si="36"/>
        <v/>
      </c>
      <c r="AD229" s="10" t="str">
        <f t="shared" si="37"/>
        <v/>
      </c>
      <c r="AE229" s="10" t="str">
        <f t="shared" si="38"/>
        <v/>
      </c>
      <c r="AF229" s="8"/>
      <c r="AG229" s="8" t="str">
        <f>IF(OR(A229="",P229=""),"",MAX(0,MIN(P229,MAX(0,(Configurações!$B$5-YEAR(J229)))*Z229 + IF(Configurações!$B$5&gt;YEAR(J229),Z229,AA229*MAX(0,13-MONTH(J229)) ))))</f>
        <v/>
      </c>
      <c r="AH229" s="8" t="str">
        <f t="shared" si="39"/>
        <v/>
      </c>
      <c r="AI229" s="10"/>
    </row>
    <row r="230" spans="1:35" x14ac:dyDescent="0.25">
      <c r="A230" s="22"/>
      <c r="B230" s="3"/>
      <c r="C230" s="3"/>
      <c r="D230" s="3"/>
      <c r="E230" s="3"/>
      <c r="F230" s="3"/>
      <c r="G230" s="3"/>
      <c r="H230" s="3"/>
      <c r="I230" s="5"/>
      <c r="J230" s="5"/>
      <c r="K230" s="3"/>
      <c r="L230" s="7"/>
      <c r="M230" s="7"/>
      <c r="N230" s="8" t="str">
        <f t="shared" si="30"/>
        <v/>
      </c>
      <c r="O230" s="7"/>
      <c r="P230" s="8" t="str">
        <f t="shared" si="31"/>
        <v/>
      </c>
      <c r="Q230" s="3"/>
      <c r="R230" s="9"/>
      <c r="S230" s="9"/>
      <c r="T230" s="10"/>
      <c r="U230" s="10" t="str">
        <f t="shared" si="32"/>
        <v/>
      </c>
      <c r="V230" s="3"/>
      <c r="W230" s="5"/>
      <c r="X230" s="7"/>
      <c r="Y230" s="3"/>
      <c r="Z230" s="8" t="str">
        <f t="shared" si="33"/>
        <v/>
      </c>
      <c r="AA230" s="8" t="str">
        <f t="shared" si="34"/>
        <v/>
      </c>
      <c r="AB230" s="8" t="str">
        <f t="shared" si="35"/>
        <v/>
      </c>
      <c r="AC230" s="8" t="str">
        <f t="shared" si="36"/>
        <v/>
      </c>
      <c r="AD230" s="10" t="str">
        <f t="shared" si="37"/>
        <v/>
      </c>
      <c r="AE230" s="10" t="str">
        <f t="shared" si="38"/>
        <v/>
      </c>
      <c r="AF230" s="8"/>
      <c r="AG230" s="8" t="str">
        <f>IF(OR(A230="",P230=""),"",MAX(0,MIN(P230,MAX(0,(Configurações!$B$5-YEAR(J230)))*Z230 + IF(Configurações!$B$5&gt;YEAR(J230),Z230,AA230*MAX(0,13-MONTH(J230)) ))))</f>
        <v/>
      </c>
      <c r="AH230" s="8" t="str">
        <f t="shared" si="39"/>
        <v/>
      </c>
      <c r="AI230" s="10"/>
    </row>
    <row r="231" spans="1:35" x14ac:dyDescent="0.25">
      <c r="A231" s="22"/>
      <c r="B231" s="3"/>
      <c r="C231" s="3"/>
      <c r="D231" s="3"/>
      <c r="E231" s="3"/>
      <c r="F231" s="3"/>
      <c r="G231" s="3"/>
      <c r="H231" s="3"/>
      <c r="I231" s="5"/>
      <c r="J231" s="5"/>
      <c r="K231" s="3"/>
      <c r="L231" s="7"/>
      <c r="M231" s="7"/>
      <c r="N231" s="8" t="str">
        <f t="shared" si="30"/>
        <v/>
      </c>
      <c r="O231" s="7"/>
      <c r="P231" s="8" t="str">
        <f t="shared" si="31"/>
        <v/>
      </c>
      <c r="Q231" s="3"/>
      <c r="R231" s="9"/>
      <c r="S231" s="9"/>
      <c r="T231" s="10"/>
      <c r="U231" s="10" t="str">
        <f t="shared" si="32"/>
        <v/>
      </c>
      <c r="V231" s="3"/>
      <c r="W231" s="5"/>
      <c r="X231" s="7"/>
      <c r="Y231" s="3"/>
      <c r="Z231" s="8" t="str">
        <f t="shared" si="33"/>
        <v/>
      </c>
      <c r="AA231" s="8" t="str">
        <f t="shared" si="34"/>
        <v/>
      </c>
      <c r="AB231" s="8" t="str">
        <f t="shared" si="35"/>
        <v/>
      </c>
      <c r="AC231" s="8" t="str">
        <f t="shared" si="36"/>
        <v/>
      </c>
      <c r="AD231" s="10" t="str">
        <f t="shared" si="37"/>
        <v/>
      </c>
      <c r="AE231" s="10" t="str">
        <f t="shared" si="38"/>
        <v/>
      </c>
      <c r="AF231" s="8"/>
      <c r="AG231" s="8" t="str">
        <f>IF(OR(A231="",P231=""),"",MAX(0,MIN(P231,MAX(0,(Configurações!$B$5-YEAR(J231)))*Z231 + IF(Configurações!$B$5&gt;YEAR(J231),Z231,AA231*MAX(0,13-MONTH(J231)) ))))</f>
        <v/>
      </c>
      <c r="AH231" s="8" t="str">
        <f t="shared" si="39"/>
        <v/>
      </c>
      <c r="AI231" s="10"/>
    </row>
    <row r="232" spans="1:35" x14ac:dyDescent="0.25">
      <c r="A232" s="22"/>
      <c r="B232" s="3"/>
      <c r="C232" s="3"/>
      <c r="D232" s="3"/>
      <c r="E232" s="3"/>
      <c r="F232" s="3"/>
      <c r="G232" s="3"/>
      <c r="H232" s="3"/>
      <c r="I232" s="5"/>
      <c r="J232" s="5"/>
      <c r="K232" s="3"/>
      <c r="L232" s="7"/>
      <c r="M232" s="7"/>
      <c r="N232" s="8" t="str">
        <f t="shared" si="30"/>
        <v/>
      </c>
      <c r="O232" s="7"/>
      <c r="P232" s="8" t="str">
        <f t="shared" si="31"/>
        <v/>
      </c>
      <c r="Q232" s="3"/>
      <c r="R232" s="9"/>
      <c r="S232" s="9"/>
      <c r="T232" s="10"/>
      <c r="U232" s="10" t="str">
        <f t="shared" si="32"/>
        <v/>
      </c>
      <c r="V232" s="3"/>
      <c r="W232" s="5"/>
      <c r="X232" s="7"/>
      <c r="Y232" s="3"/>
      <c r="Z232" s="8" t="str">
        <f t="shared" si="33"/>
        <v/>
      </c>
      <c r="AA232" s="8" t="str">
        <f t="shared" si="34"/>
        <v/>
      </c>
      <c r="AB232" s="8" t="str">
        <f t="shared" si="35"/>
        <v/>
      </c>
      <c r="AC232" s="8" t="str">
        <f t="shared" si="36"/>
        <v/>
      </c>
      <c r="AD232" s="10" t="str">
        <f t="shared" si="37"/>
        <v/>
      </c>
      <c r="AE232" s="10" t="str">
        <f t="shared" si="38"/>
        <v/>
      </c>
      <c r="AF232" s="8"/>
      <c r="AG232" s="8" t="str">
        <f>IF(OR(A232="",P232=""),"",MAX(0,MIN(P232,MAX(0,(Configurações!$B$5-YEAR(J232)))*Z232 + IF(Configurações!$B$5&gt;YEAR(J232),Z232,AA232*MAX(0,13-MONTH(J232)) ))))</f>
        <v/>
      </c>
      <c r="AH232" s="8" t="str">
        <f t="shared" si="39"/>
        <v/>
      </c>
      <c r="AI232" s="10"/>
    </row>
    <row r="233" spans="1:35" x14ac:dyDescent="0.25">
      <c r="A233" s="22"/>
      <c r="B233" s="3"/>
      <c r="C233" s="3"/>
      <c r="D233" s="3"/>
      <c r="E233" s="3"/>
      <c r="F233" s="3"/>
      <c r="G233" s="3"/>
      <c r="H233" s="3"/>
      <c r="I233" s="5"/>
      <c r="J233" s="5"/>
      <c r="K233" s="3"/>
      <c r="L233" s="7"/>
      <c r="M233" s="7"/>
      <c r="N233" s="8" t="str">
        <f t="shared" si="30"/>
        <v/>
      </c>
      <c r="O233" s="7"/>
      <c r="P233" s="8" t="str">
        <f t="shared" si="31"/>
        <v/>
      </c>
      <c r="Q233" s="3"/>
      <c r="R233" s="9"/>
      <c r="S233" s="9"/>
      <c r="T233" s="10"/>
      <c r="U233" s="10" t="str">
        <f t="shared" si="32"/>
        <v/>
      </c>
      <c r="V233" s="3"/>
      <c r="W233" s="5"/>
      <c r="X233" s="7"/>
      <c r="Y233" s="3"/>
      <c r="Z233" s="8" t="str">
        <f t="shared" si="33"/>
        <v/>
      </c>
      <c r="AA233" s="8" t="str">
        <f t="shared" si="34"/>
        <v/>
      </c>
      <c r="AB233" s="8" t="str">
        <f t="shared" si="35"/>
        <v/>
      </c>
      <c r="AC233" s="8" t="str">
        <f t="shared" si="36"/>
        <v/>
      </c>
      <c r="AD233" s="10" t="str">
        <f t="shared" si="37"/>
        <v/>
      </c>
      <c r="AE233" s="10" t="str">
        <f t="shared" si="38"/>
        <v/>
      </c>
      <c r="AF233" s="8"/>
      <c r="AG233" s="8" t="str">
        <f>IF(OR(A233="",P233=""),"",MAX(0,MIN(P233,MAX(0,(Configurações!$B$5-YEAR(J233)))*Z233 + IF(Configurações!$B$5&gt;YEAR(J233),Z233,AA233*MAX(0,13-MONTH(J233)) ))))</f>
        <v/>
      </c>
      <c r="AH233" s="8" t="str">
        <f t="shared" si="39"/>
        <v/>
      </c>
      <c r="AI233" s="10"/>
    </row>
    <row r="234" spans="1:35" x14ac:dyDescent="0.25">
      <c r="A234" s="22"/>
      <c r="B234" s="3"/>
      <c r="C234" s="3"/>
      <c r="D234" s="3"/>
      <c r="E234" s="3"/>
      <c r="F234" s="3"/>
      <c r="G234" s="3"/>
      <c r="H234" s="3"/>
      <c r="I234" s="5"/>
      <c r="J234" s="5"/>
      <c r="K234" s="3"/>
      <c r="L234" s="7"/>
      <c r="M234" s="7"/>
      <c r="N234" s="8" t="str">
        <f t="shared" si="30"/>
        <v/>
      </c>
      <c r="O234" s="7"/>
      <c r="P234" s="8" t="str">
        <f t="shared" si="31"/>
        <v/>
      </c>
      <c r="Q234" s="3"/>
      <c r="R234" s="9"/>
      <c r="S234" s="9"/>
      <c r="T234" s="10"/>
      <c r="U234" s="10" t="str">
        <f t="shared" si="32"/>
        <v/>
      </c>
      <c r="V234" s="3"/>
      <c r="W234" s="5"/>
      <c r="X234" s="7"/>
      <c r="Y234" s="3"/>
      <c r="Z234" s="8" t="str">
        <f t="shared" si="33"/>
        <v/>
      </c>
      <c r="AA234" s="8" t="str">
        <f t="shared" si="34"/>
        <v/>
      </c>
      <c r="AB234" s="8" t="str">
        <f t="shared" si="35"/>
        <v/>
      </c>
      <c r="AC234" s="8" t="str">
        <f t="shared" si="36"/>
        <v/>
      </c>
      <c r="AD234" s="10" t="str">
        <f t="shared" si="37"/>
        <v/>
      </c>
      <c r="AE234" s="10" t="str">
        <f t="shared" si="38"/>
        <v/>
      </c>
      <c r="AF234" s="8"/>
      <c r="AG234" s="8" t="str">
        <f>IF(OR(A234="",P234=""),"",MAX(0,MIN(P234,MAX(0,(Configurações!$B$5-YEAR(J234)))*Z234 + IF(Configurações!$B$5&gt;YEAR(J234),Z234,AA234*MAX(0,13-MONTH(J234)) ))))</f>
        <v/>
      </c>
      <c r="AH234" s="8" t="str">
        <f t="shared" si="39"/>
        <v/>
      </c>
      <c r="AI234" s="10"/>
    </row>
    <row r="235" spans="1:35" x14ac:dyDescent="0.25">
      <c r="A235" s="22"/>
      <c r="B235" s="3"/>
      <c r="C235" s="3"/>
      <c r="D235" s="3"/>
      <c r="E235" s="3"/>
      <c r="F235" s="3"/>
      <c r="G235" s="3"/>
      <c r="H235" s="3"/>
      <c r="I235" s="5"/>
      <c r="J235" s="5"/>
      <c r="K235" s="3"/>
      <c r="L235" s="7"/>
      <c r="M235" s="7"/>
      <c r="N235" s="8" t="str">
        <f t="shared" si="30"/>
        <v/>
      </c>
      <c r="O235" s="7"/>
      <c r="P235" s="8" t="str">
        <f t="shared" si="31"/>
        <v/>
      </c>
      <c r="Q235" s="3"/>
      <c r="R235" s="9"/>
      <c r="S235" s="9"/>
      <c r="T235" s="10"/>
      <c r="U235" s="10" t="str">
        <f t="shared" si="32"/>
        <v/>
      </c>
      <c r="V235" s="3"/>
      <c r="W235" s="5"/>
      <c r="X235" s="7"/>
      <c r="Y235" s="3"/>
      <c r="Z235" s="8" t="str">
        <f t="shared" si="33"/>
        <v/>
      </c>
      <c r="AA235" s="8" t="str">
        <f t="shared" si="34"/>
        <v/>
      </c>
      <c r="AB235" s="8" t="str">
        <f t="shared" si="35"/>
        <v/>
      </c>
      <c r="AC235" s="8" t="str">
        <f t="shared" si="36"/>
        <v/>
      </c>
      <c r="AD235" s="10" t="str">
        <f t="shared" si="37"/>
        <v/>
      </c>
      <c r="AE235" s="10" t="str">
        <f t="shared" si="38"/>
        <v/>
      </c>
      <c r="AF235" s="8"/>
      <c r="AG235" s="8" t="str">
        <f>IF(OR(A235="",P235=""),"",MAX(0,MIN(P235,MAX(0,(Configurações!$B$5-YEAR(J235)))*Z235 + IF(Configurações!$B$5&gt;YEAR(J235),Z235,AA235*MAX(0,13-MONTH(J235)) ))))</f>
        <v/>
      </c>
      <c r="AH235" s="8" t="str">
        <f t="shared" si="39"/>
        <v/>
      </c>
      <c r="AI235" s="10"/>
    </row>
    <row r="236" spans="1:35" x14ac:dyDescent="0.25">
      <c r="A236" s="22"/>
      <c r="B236" s="3"/>
      <c r="C236" s="3"/>
      <c r="D236" s="3"/>
      <c r="E236" s="3"/>
      <c r="F236" s="3"/>
      <c r="G236" s="3"/>
      <c r="H236" s="3"/>
      <c r="I236" s="5"/>
      <c r="J236" s="5"/>
      <c r="K236" s="3"/>
      <c r="L236" s="7"/>
      <c r="M236" s="7"/>
      <c r="N236" s="8" t="str">
        <f t="shared" si="30"/>
        <v/>
      </c>
      <c r="O236" s="7"/>
      <c r="P236" s="8" t="str">
        <f t="shared" si="31"/>
        <v/>
      </c>
      <c r="Q236" s="3"/>
      <c r="R236" s="9"/>
      <c r="S236" s="9"/>
      <c r="T236" s="10"/>
      <c r="U236" s="10" t="str">
        <f t="shared" si="32"/>
        <v/>
      </c>
      <c r="V236" s="3"/>
      <c r="W236" s="5"/>
      <c r="X236" s="7"/>
      <c r="Y236" s="3"/>
      <c r="Z236" s="8" t="str">
        <f t="shared" si="33"/>
        <v/>
      </c>
      <c r="AA236" s="8" t="str">
        <f t="shared" si="34"/>
        <v/>
      </c>
      <c r="AB236" s="8" t="str">
        <f t="shared" si="35"/>
        <v/>
      </c>
      <c r="AC236" s="8" t="str">
        <f t="shared" si="36"/>
        <v/>
      </c>
      <c r="AD236" s="10" t="str">
        <f t="shared" si="37"/>
        <v/>
      </c>
      <c r="AE236" s="10" t="str">
        <f t="shared" si="38"/>
        <v/>
      </c>
      <c r="AF236" s="8"/>
      <c r="AG236" s="8" t="str">
        <f>IF(OR(A236="",P236=""),"",MAX(0,MIN(P236,MAX(0,(Configurações!$B$5-YEAR(J236)))*Z236 + IF(Configurações!$B$5&gt;YEAR(J236),Z236,AA236*MAX(0,13-MONTH(J236)) ))))</f>
        <v/>
      </c>
      <c r="AH236" s="8" t="str">
        <f t="shared" si="39"/>
        <v/>
      </c>
      <c r="AI236" s="10"/>
    </row>
    <row r="237" spans="1:35" x14ac:dyDescent="0.25">
      <c r="A237" s="22"/>
      <c r="B237" s="3"/>
      <c r="C237" s="3"/>
      <c r="D237" s="3"/>
      <c r="E237" s="3"/>
      <c r="F237" s="3"/>
      <c r="G237" s="3"/>
      <c r="H237" s="3"/>
      <c r="I237" s="5"/>
      <c r="J237" s="5"/>
      <c r="K237" s="3"/>
      <c r="L237" s="7"/>
      <c r="M237" s="7"/>
      <c r="N237" s="8" t="str">
        <f t="shared" si="30"/>
        <v/>
      </c>
      <c r="O237" s="7"/>
      <c r="P237" s="8" t="str">
        <f t="shared" si="31"/>
        <v/>
      </c>
      <c r="Q237" s="3"/>
      <c r="R237" s="9"/>
      <c r="S237" s="9"/>
      <c r="T237" s="10"/>
      <c r="U237" s="10" t="str">
        <f t="shared" si="32"/>
        <v/>
      </c>
      <c r="V237" s="3"/>
      <c r="W237" s="5"/>
      <c r="X237" s="7"/>
      <c r="Y237" s="3"/>
      <c r="Z237" s="8" t="str">
        <f t="shared" si="33"/>
        <v/>
      </c>
      <c r="AA237" s="8" t="str">
        <f t="shared" si="34"/>
        <v/>
      </c>
      <c r="AB237" s="8" t="str">
        <f t="shared" si="35"/>
        <v/>
      </c>
      <c r="AC237" s="8" t="str">
        <f t="shared" si="36"/>
        <v/>
      </c>
      <c r="AD237" s="10" t="str">
        <f t="shared" si="37"/>
        <v/>
      </c>
      <c r="AE237" s="10" t="str">
        <f t="shared" si="38"/>
        <v/>
      </c>
      <c r="AF237" s="8"/>
      <c r="AG237" s="8" t="str">
        <f>IF(OR(A237="",P237=""),"",MAX(0,MIN(P237,MAX(0,(Configurações!$B$5-YEAR(J237)))*Z237 + IF(Configurações!$B$5&gt;YEAR(J237),Z237,AA237*MAX(0,13-MONTH(J237)) ))))</f>
        <v/>
      </c>
      <c r="AH237" s="8" t="str">
        <f t="shared" si="39"/>
        <v/>
      </c>
      <c r="AI237" s="10"/>
    </row>
    <row r="238" spans="1:35" x14ac:dyDescent="0.25">
      <c r="A238" s="22"/>
      <c r="B238" s="3"/>
      <c r="C238" s="3"/>
      <c r="D238" s="3"/>
      <c r="E238" s="3"/>
      <c r="F238" s="3"/>
      <c r="G238" s="3"/>
      <c r="H238" s="3"/>
      <c r="I238" s="5"/>
      <c r="J238" s="5"/>
      <c r="K238" s="3"/>
      <c r="L238" s="7"/>
      <c r="M238" s="7"/>
      <c r="N238" s="8" t="str">
        <f t="shared" si="30"/>
        <v/>
      </c>
      <c r="O238" s="7"/>
      <c r="P238" s="8" t="str">
        <f t="shared" si="31"/>
        <v/>
      </c>
      <c r="Q238" s="3"/>
      <c r="R238" s="9"/>
      <c r="S238" s="9"/>
      <c r="T238" s="10"/>
      <c r="U238" s="10" t="str">
        <f t="shared" si="32"/>
        <v/>
      </c>
      <c r="V238" s="3"/>
      <c r="W238" s="5"/>
      <c r="X238" s="7"/>
      <c r="Y238" s="3"/>
      <c r="Z238" s="8" t="str">
        <f t="shared" si="33"/>
        <v/>
      </c>
      <c r="AA238" s="8" t="str">
        <f t="shared" si="34"/>
        <v/>
      </c>
      <c r="AB238" s="8" t="str">
        <f t="shared" si="35"/>
        <v/>
      </c>
      <c r="AC238" s="8" t="str">
        <f t="shared" si="36"/>
        <v/>
      </c>
      <c r="AD238" s="10" t="str">
        <f t="shared" si="37"/>
        <v/>
      </c>
      <c r="AE238" s="10" t="str">
        <f t="shared" si="38"/>
        <v/>
      </c>
      <c r="AF238" s="8"/>
      <c r="AG238" s="8" t="str">
        <f>IF(OR(A238="",P238=""),"",MAX(0,MIN(P238,MAX(0,(Configurações!$B$5-YEAR(J238)))*Z238 + IF(Configurações!$B$5&gt;YEAR(J238),Z238,AA238*MAX(0,13-MONTH(J238)) ))))</f>
        <v/>
      </c>
      <c r="AH238" s="8" t="str">
        <f t="shared" si="39"/>
        <v/>
      </c>
      <c r="AI238" s="10"/>
    </row>
    <row r="239" spans="1:35" x14ac:dyDescent="0.25">
      <c r="A239" s="22"/>
      <c r="B239" s="3"/>
      <c r="C239" s="3"/>
      <c r="D239" s="3"/>
      <c r="E239" s="3"/>
      <c r="F239" s="3"/>
      <c r="G239" s="3"/>
      <c r="H239" s="3"/>
      <c r="I239" s="5"/>
      <c r="J239" s="5"/>
      <c r="K239" s="3"/>
      <c r="L239" s="7"/>
      <c r="M239" s="7"/>
      <c r="N239" s="8" t="str">
        <f t="shared" si="30"/>
        <v/>
      </c>
      <c r="O239" s="7"/>
      <c r="P239" s="8" t="str">
        <f t="shared" si="31"/>
        <v/>
      </c>
      <c r="Q239" s="3"/>
      <c r="R239" s="9"/>
      <c r="S239" s="9"/>
      <c r="T239" s="10"/>
      <c r="U239" s="10" t="str">
        <f t="shared" si="32"/>
        <v/>
      </c>
      <c r="V239" s="3"/>
      <c r="W239" s="5"/>
      <c r="X239" s="7"/>
      <c r="Y239" s="3"/>
      <c r="Z239" s="8" t="str">
        <f t="shared" si="33"/>
        <v/>
      </c>
      <c r="AA239" s="8" t="str">
        <f t="shared" si="34"/>
        <v/>
      </c>
      <c r="AB239" s="8" t="str">
        <f t="shared" si="35"/>
        <v/>
      </c>
      <c r="AC239" s="8" t="str">
        <f t="shared" si="36"/>
        <v/>
      </c>
      <c r="AD239" s="10" t="str">
        <f t="shared" si="37"/>
        <v/>
      </c>
      <c r="AE239" s="10" t="str">
        <f t="shared" si="38"/>
        <v/>
      </c>
      <c r="AF239" s="8"/>
      <c r="AG239" s="8" t="str">
        <f>IF(OR(A239="",P239=""),"",MAX(0,MIN(P239,MAX(0,(Configurações!$B$5-YEAR(J239)))*Z239 + IF(Configurações!$B$5&gt;YEAR(J239),Z239,AA239*MAX(0,13-MONTH(J239)) ))))</f>
        <v/>
      </c>
      <c r="AH239" s="8" t="str">
        <f t="shared" si="39"/>
        <v/>
      </c>
      <c r="AI239" s="10"/>
    </row>
    <row r="240" spans="1:35" x14ac:dyDescent="0.25">
      <c r="A240" s="22"/>
      <c r="B240" s="3"/>
      <c r="C240" s="3"/>
      <c r="D240" s="3"/>
      <c r="E240" s="3"/>
      <c r="F240" s="3"/>
      <c r="G240" s="3"/>
      <c r="H240" s="3"/>
      <c r="I240" s="5"/>
      <c r="J240" s="5"/>
      <c r="K240" s="3"/>
      <c r="L240" s="7"/>
      <c r="M240" s="7"/>
      <c r="N240" s="8" t="str">
        <f t="shared" si="30"/>
        <v/>
      </c>
      <c r="O240" s="7"/>
      <c r="P240" s="8" t="str">
        <f t="shared" si="31"/>
        <v/>
      </c>
      <c r="Q240" s="3"/>
      <c r="R240" s="9"/>
      <c r="S240" s="9"/>
      <c r="T240" s="10"/>
      <c r="U240" s="10" t="str">
        <f t="shared" si="32"/>
        <v/>
      </c>
      <c r="V240" s="3"/>
      <c r="W240" s="5"/>
      <c r="X240" s="7"/>
      <c r="Y240" s="3"/>
      <c r="Z240" s="8" t="str">
        <f t="shared" si="33"/>
        <v/>
      </c>
      <c r="AA240" s="8" t="str">
        <f t="shared" si="34"/>
        <v/>
      </c>
      <c r="AB240" s="8" t="str">
        <f t="shared" si="35"/>
        <v/>
      </c>
      <c r="AC240" s="8" t="str">
        <f t="shared" si="36"/>
        <v/>
      </c>
      <c r="AD240" s="10" t="str">
        <f t="shared" si="37"/>
        <v/>
      </c>
      <c r="AE240" s="10" t="str">
        <f t="shared" si="38"/>
        <v/>
      </c>
      <c r="AF240" s="8"/>
      <c r="AG240" s="8" t="str">
        <f>IF(OR(A240="",P240=""),"",MAX(0,MIN(P240,MAX(0,(Configurações!$B$5-YEAR(J240)))*Z240 + IF(Configurações!$B$5&gt;YEAR(J240),Z240,AA240*MAX(0,13-MONTH(J240)) ))))</f>
        <v/>
      </c>
      <c r="AH240" s="8" t="str">
        <f t="shared" si="39"/>
        <v/>
      </c>
      <c r="AI240" s="10"/>
    </row>
    <row r="241" spans="1:35" x14ac:dyDescent="0.25">
      <c r="A241" s="22"/>
      <c r="B241" s="3"/>
      <c r="C241" s="3"/>
      <c r="D241" s="3"/>
      <c r="E241" s="3"/>
      <c r="F241" s="3"/>
      <c r="G241" s="3"/>
      <c r="H241" s="3"/>
      <c r="I241" s="5"/>
      <c r="J241" s="5"/>
      <c r="K241" s="3"/>
      <c r="L241" s="7"/>
      <c r="M241" s="7"/>
      <c r="N241" s="8" t="str">
        <f t="shared" si="30"/>
        <v/>
      </c>
      <c r="O241" s="7"/>
      <c r="P241" s="8" t="str">
        <f t="shared" si="31"/>
        <v/>
      </c>
      <c r="Q241" s="3"/>
      <c r="R241" s="9"/>
      <c r="S241" s="9"/>
      <c r="T241" s="10"/>
      <c r="U241" s="10" t="str">
        <f t="shared" si="32"/>
        <v/>
      </c>
      <c r="V241" s="3"/>
      <c r="W241" s="5"/>
      <c r="X241" s="7"/>
      <c r="Y241" s="3"/>
      <c r="Z241" s="8" t="str">
        <f t="shared" si="33"/>
        <v/>
      </c>
      <c r="AA241" s="8" t="str">
        <f t="shared" si="34"/>
        <v/>
      </c>
      <c r="AB241" s="8" t="str">
        <f t="shared" si="35"/>
        <v/>
      </c>
      <c r="AC241" s="8" t="str">
        <f t="shared" si="36"/>
        <v/>
      </c>
      <c r="AD241" s="10" t="str">
        <f t="shared" si="37"/>
        <v/>
      </c>
      <c r="AE241" s="10" t="str">
        <f t="shared" si="38"/>
        <v/>
      </c>
      <c r="AF241" s="8"/>
      <c r="AG241" s="8" t="str">
        <f>IF(OR(A241="",P241=""),"",MAX(0,MIN(P241,MAX(0,(Configurações!$B$5-YEAR(J241)))*Z241 + IF(Configurações!$B$5&gt;YEAR(J241),Z241,AA241*MAX(0,13-MONTH(J241)) ))))</f>
        <v/>
      </c>
      <c r="AH241" s="8" t="str">
        <f t="shared" si="39"/>
        <v/>
      </c>
      <c r="AI241" s="10"/>
    </row>
    <row r="242" spans="1:35" x14ac:dyDescent="0.25">
      <c r="A242" s="22"/>
      <c r="B242" s="3"/>
      <c r="C242" s="3"/>
      <c r="D242" s="3"/>
      <c r="E242" s="3"/>
      <c r="F242" s="3"/>
      <c r="G242" s="3"/>
      <c r="H242" s="3"/>
      <c r="I242" s="5"/>
      <c r="J242" s="5"/>
      <c r="K242" s="3"/>
      <c r="L242" s="7"/>
      <c r="M242" s="7"/>
      <c r="N242" s="8" t="str">
        <f t="shared" si="30"/>
        <v/>
      </c>
      <c r="O242" s="7"/>
      <c r="P242" s="8" t="str">
        <f t="shared" si="31"/>
        <v/>
      </c>
      <c r="Q242" s="3"/>
      <c r="R242" s="9"/>
      <c r="S242" s="9"/>
      <c r="T242" s="10"/>
      <c r="U242" s="10" t="str">
        <f t="shared" si="32"/>
        <v/>
      </c>
      <c r="V242" s="3"/>
      <c r="W242" s="5"/>
      <c r="X242" s="7"/>
      <c r="Y242" s="3"/>
      <c r="Z242" s="8" t="str">
        <f t="shared" si="33"/>
        <v/>
      </c>
      <c r="AA242" s="8" t="str">
        <f t="shared" si="34"/>
        <v/>
      </c>
      <c r="AB242" s="8" t="str">
        <f t="shared" si="35"/>
        <v/>
      </c>
      <c r="AC242" s="8" t="str">
        <f t="shared" si="36"/>
        <v/>
      </c>
      <c r="AD242" s="10" t="str">
        <f t="shared" si="37"/>
        <v/>
      </c>
      <c r="AE242" s="10" t="str">
        <f t="shared" si="38"/>
        <v/>
      </c>
      <c r="AF242" s="8"/>
      <c r="AG242" s="8" t="str">
        <f>IF(OR(A242="",P242=""),"",MAX(0,MIN(P242,MAX(0,(Configurações!$B$5-YEAR(J242)))*Z242 + IF(Configurações!$B$5&gt;YEAR(J242),Z242,AA242*MAX(0,13-MONTH(J242)) ))))</f>
        <v/>
      </c>
      <c r="AH242" s="8" t="str">
        <f t="shared" si="39"/>
        <v/>
      </c>
      <c r="AI242" s="10"/>
    </row>
    <row r="243" spans="1:35" x14ac:dyDescent="0.25">
      <c r="A243" s="22"/>
      <c r="B243" s="3"/>
      <c r="C243" s="3"/>
      <c r="D243" s="3"/>
      <c r="E243" s="3"/>
      <c r="F243" s="3"/>
      <c r="G243" s="3"/>
      <c r="H243" s="3"/>
      <c r="I243" s="5"/>
      <c r="J243" s="5"/>
      <c r="K243" s="3"/>
      <c r="L243" s="7"/>
      <c r="M243" s="7"/>
      <c r="N243" s="8" t="str">
        <f t="shared" si="30"/>
        <v/>
      </c>
      <c r="O243" s="7"/>
      <c r="P243" s="8" t="str">
        <f t="shared" si="31"/>
        <v/>
      </c>
      <c r="Q243" s="3"/>
      <c r="R243" s="9"/>
      <c r="S243" s="9"/>
      <c r="T243" s="10"/>
      <c r="U243" s="10" t="str">
        <f t="shared" si="32"/>
        <v/>
      </c>
      <c r="V243" s="3"/>
      <c r="W243" s="5"/>
      <c r="X243" s="7"/>
      <c r="Y243" s="3"/>
      <c r="Z243" s="8" t="str">
        <f t="shared" si="33"/>
        <v/>
      </c>
      <c r="AA243" s="8" t="str">
        <f t="shared" si="34"/>
        <v/>
      </c>
      <c r="AB243" s="8" t="str">
        <f t="shared" si="35"/>
        <v/>
      </c>
      <c r="AC243" s="8" t="str">
        <f t="shared" si="36"/>
        <v/>
      </c>
      <c r="AD243" s="10" t="str">
        <f t="shared" si="37"/>
        <v/>
      </c>
      <c r="AE243" s="10" t="str">
        <f t="shared" si="38"/>
        <v/>
      </c>
      <c r="AF243" s="8"/>
      <c r="AG243" s="8" t="str">
        <f>IF(OR(A243="",P243=""),"",MAX(0,MIN(P243,MAX(0,(Configurações!$B$5-YEAR(J243)))*Z243 + IF(Configurações!$B$5&gt;YEAR(J243),Z243,AA243*MAX(0,13-MONTH(J243)) ))))</f>
        <v/>
      </c>
      <c r="AH243" s="8" t="str">
        <f t="shared" si="39"/>
        <v/>
      </c>
      <c r="AI243" s="10"/>
    </row>
    <row r="244" spans="1:35" x14ac:dyDescent="0.25">
      <c r="A244" s="22"/>
      <c r="B244" s="3"/>
      <c r="C244" s="3"/>
      <c r="D244" s="3"/>
      <c r="E244" s="3"/>
      <c r="F244" s="3"/>
      <c r="G244" s="3"/>
      <c r="H244" s="3"/>
      <c r="I244" s="5"/>
      <c r="J244" s="5"/>
      <c r="K244" s="3"/>
      <c r="L244" s="7"/>
      <c r="M244" s="7"/>
      <c r="N244" s="8" t="str">
        <f t="shared" si="30"/>
        <v/>
      </c>
      <c r="O244" s="7"/>
      <c r="P244" s="8" t="str">
        <f t="shared" si="31"/>
        <v/>
      </c>
      <c r="Q244" s="3"/>
      <c r="R244" s="9"/>
      <c r="S244" s="9"/>
      <c r="T244" s="10"/>
      <c r="U244" s="10" t="str">
        <f t="shared" si="32"/>
        <v/>
      </c>
      <c r="V244" s="3"/>
      <c r="W244" s="5"/>
      <c r="X244" s="7"/>
      <c r="Y244" s="3"/>
      <c r="Z244" s="8" t="str">
        <f t="shared" si="33"/>
        <v/>
      </c>
      <c r="AA244" s="8" t="str">
        <f t="shared" si="34"/>
        <v/>
      </c>
      <c r="AB244" s="8" t="str">
        <f t="shared" si="35"/>
        <v/>
      </c>
      <c r="AC244" s="8" t="str">
        <f t="shared" si="36"/>
        <v/>
      </c>
      <c r="AD244" s="10" t="str">
        <f t="shared" si="37"/>
        <v/>
      </c>
      <c r="AE244" s="10" t="str">
        <f t="shared" si="38"/>
        <v/>
      </c>
      <c r="AF244" s="8"/>
      <c r="AG244" s="8" t="str">
        <f>IF(OR(A244="",P244=""),"",MAX(0,MIN(P244,MAX(0,(Configurações!$B$5-YEAR(J244)))*Z244 + IF(Configurações!$B$5&gt;YEAR(J244),Z244,AA244*MAX(0,13-MONTH(J244)) ))))</f>
        <v/>
      </c>
      <c r="AH244" s="8" t="str">
        <f t="shared" si="39"/>
        <v/>
      </c>
      <c r="AI244" s="10"/>
    </row>
    <row r="245" spans="1:35" x14ac:dyDescent="0.25">
      <c r="A245" s="22"/>
      <c r="B245" s="3"/>
      <c r="C245" s="3"/>
      <c r="D245" s="3"/>
      <c r="E245" s="3"/>
      <c r="F245" s="3"/>
      <c r="G245" s="3"/>
      <c r="H245" s="3"/>
      <c r="I245" s="5"/>
      <c r="J245" s="5"/>
      <c r="K245" s="3"/>
      <c r="L245" s="7"/>
      <c r="M245" s="7"/>
      <c r="N245" s="8" t="str">
        <f t="shared" si="30"/>
        <v/>
      </c>
      <c r="O245" s="7"/>
      <c r="P245" s="8" t="str">
        <f t="shared" si="31"/>
        <v/>
      </c>
      <c r="Q245" s="3"/>
      <c r="R245" s="9"/>
      <c r="S245" s="9"/>
      <c r="T245" s="10"/>
      <c r="U245" s="10" t="str">
        <f t="shared" si="32"/>
        <v/>
      </c>
      <c r="V245" s="3"/>
      <c r="W245" s="5"/>
      <c r="X245" s="7"/>
      <c r="Y245" s="3"/>
      <c r="Z245" s="8" t="str">
        <f t="shared" si="33"/>
        <v/>
      </c>
      <c r="AA245" s="8" t="str">
        <f t="shared" si="34"/>
        <v/>
      </c>
      <c r="AB245" s="8" t="str">
        <f t="shared" si="35"/>
        <v/>
      </c>
      <c r="AC245" s="8" t="str">
        <f t="shared" si="36"/>
        <v/>
      </c>
      <c r="AD245" s="10" t="str">
        <f t="shared" si="37"/>
        <v/>
      </c>
      <c r="AE245" s="10" t="str">
        <f t="shared" si="38"/>
        <v/>
      </c>
      <c r="AF245" s="8"/>
      <c r="AG245" s="8" t="str">
        <f>IF(OR(A245="",P245=""),"",MAX(0,MIN(P245,MAX(0,(Configurações!$B$5-YEAR(J245)))*Z245 + IF(Configurações!$B$5&gt;YEAR(J245),Z245,AA245*MAX(0,13-MONTH(J245)) ))))</f>
        <v/>
      </c>
      <c r="AH245" s="8" t="str">
        <f t="shared" si="39"/>
        <v/>
      </c>
      <c r="AI245" s="10"/>
    </row>
    <row r="246" spans="1:35" x14ac:dyDescent="0.25">
      <c r="A246" s="22"/>
      <c r="B246" s="3"/>
      <c r="C246" s="3"/>
      <c r="D246" s="3"/>
      <c r="E246" s="3"/>
      <c r="F246" s="3"/>
      <c r="G246" s="3"/>
      <c r="H246" s="3"/>
      <c r="I246" s="5"/>
      <c r="J246" s="5"/>
      <c r="K246" s="3"/>
      <c r="L246" s="7"/>
      <c r="M246" s="7"/>
      <c r="N246" s="8" t="str">
        <f t="shared" si="30"/>
        <v/>
      </c>
      <c r="O246" s="7"/>
      <c r="P246" s="8" t="str">
        <f t="shared" si="31"/>
        <v/>
      </c>
      <c r="Q246" s="3"/>
      <c r="R246" s="9"/>
      <c r="S246" s="9"/>
      <c r="T246" s="10"/>
      <c r="U246" s="10" t="str">
        <f t="shared" si="32"/>
        <v/>
      </c>
      <c r="V246" s="3"/>
      <c r="W246" s="5"/>
      <c r="X246" s="7"/>
      <c r="Y246" s="3"/>
      <c r="Z246" s="8" t="str">
        <f t="shared" si="33"/>
        <v/>
      </c>
      <c r="AA246" s="8" t="str">
        <f t="shared" si="34"/>
        <v/>
      </c>
      <c r="AB246" s="8" t="str">
        <f t="shared" si="35"/>
        <v/>
      </c>
      <c r="AC246" s="8" t="str">
        <f t="shared" si="36"/>
        <v/>
      </c>
      <c r="AD246" s="10" t="str">
        <f t="shared" si="37"/>
        <v/>
      </c>
      <c r="AE246" s="10" t="str">
        <f t="shared" si="38"/>
        <v/>
      </c>
      <c r="AF246" s="8"/>
      <c r="AG246" s="8" t="str">
        <f>IF(OR(A246="",P246=""),"",MAX(0,MIN(P246,MAX(0,(Configurações!$B$5-YEAR(J246)))*Z246 + IF(Configurações!$B$5&gt;YEAR(J246),Z246,AA246*MAX(0,13-MONTH(J246)) ))))</f>
        <v/>
      </c>
      <c r="AH246" s="8" t="str">
        <f t="shared" si="39"/>
        <v/>
      </c>
      <c r="AI246" s="10"/>
    </row>
    <row r="247" spans="1:35" x14ac:dyDescent="0.25">
      <c r="A247" s="22"/>
      <c r="B247" s="3"/>
      <c r="C247" s="3"/>
      <c r="D247" s="3"/>
      <c r="E247" s="3"/>
      <c r="F247" s="3"/>
      <c r="G247" s="3"/>
      <c r="H247" s="3"/>
      <c r="I247" s="5"/>
      <c r="J247" s="5"/>
      <c r="K247" s="3"/>
      <c r="L247" s="7"/>
      <c r="M247" s="7"/>
      <c r="N247" s="8" t="str">
        <f t="shared" si="30"/>
        <v/>
      </c>
      <c r="O247" s="7"/>
      <c r="P247" s="8" t="str">
        <f t="shared" si="31"/>
        <v/>
      </c>
      <c r="Q247" s="3"/>
      <c r="R247" s="9"/>
      <c r="S247" s="9"/>
      <c r="T247" s="10"/>
      <c r="U247" s="10" t="str">
        <f t="shared" si="32"/>
        <v/>
      </c>
      <c r="V247" s="3"/>
      <c r="W247" s="5"/>
      <c r="X247" s="7"/>
      <c r="Y247" s="3"/>
      <c r="Z247" s="8" t="str">
        <f t="shared" si="33"/>
        <v/>
      </c>
      <c r="AA247" s="8" t="str">
        <f t="shared" si="34"/>
        <v/>
      </c>
      <c r="AB247" s="8" t="str">
        <f t="shared" si="35"/>
        <v/>
      </c>
      <c r="AC247" s="8" t="str">
        <f t="shared" si="36"/>
        <v/>
      </c>
      <c r="AD247" s="10" t="str">
        <f t="shared" si="37"/>
        <v/>
      </c>
      <c r="AE247" s="10" t="str">
        <f t="shared" si="38"/>
        <v/>
      </c>
      <c r="AF247" s="8"/>
      <c r="AG247" s="8" t="str">
        <f>IF(OR(A247="",P247=""),"",MAX(0,MIN(P247,MAX(0,(Configurações!$B$5-YEAR(J247)))*Z247 + IF(Configurações!$B$5&gt;YEAR(J247),Z247,AA247*MAX(0,13-MONTH(J247)) ))))</f>
        <v/>
      </c>
      <c r="AH247" s="8" t="str">
        <f t="shared" si="39"/>
        <v/>
      </c>
      <c r="AI247" s="10"/>
    </row>
    <row r="248" spans="1:35" x14ac:dyDescent="0.25">
      <c r="A248" s="22"/>
      <c r="B248" s="3"/>
      <c r="C248" s="3"/>
      <c r="D248" s="3"/>
      <c r="E248" s="3"/>
      <c r="F248" s="3"/>
      <c r="G248" s="3"/>
      <c r="H248" s="3"/>
      <c r="I248" s="5"/>
      <c r="J248" s="5"/>
      <c r="K248" s="3"/>
      <c r="L248" s="7"/>
      <c r="M248" s="7"/>
      <c r="N248" s="8" t="str">
        <f t="shared" si="30"/>
        <v/>
      </c>
      <c r="O248" s="7"/>
      <c r="P248" s="8" t="str">
        <f t="shared" si="31"/>
        <v/>
      </c>
      <c r="Q248" s="3"/>
      <c r="R248" s="9"/>
      <c r="S248" s="9"/>
      <c r="T248" s="10"/>
      <c r="U248" s="10" t="str">
        <f t="shared" si="32"/>
        <v/>
      </c>
      <c r="V248" s="3"/>
      <c r="W248" s="5"/>
      <c r="X248" s="7"/>
      <c r="Y248" s="3"/>
      <c r="Z248" s="8" t="str">
        <f t="shared" si="33"/>
        <v/>
      </c>
      <c r="AA248" s="8" t="str">
        <f t="shared" si="34"/>
        <v/>
      </c>
      <c r="AB248" s="8" t="str">
        <f t="shared" si="35"/>
        <v/>
      </c>
      <c r="AC248" s="8" t="str">
        <f t="shared" si="36"/>
        <v/>
      </c>
      <c r="AD248" s="10" t="str">
        <f t="shared" si="37"/>
        <v/>
      </c>
      <c r="AE248" s="10" t="str">
        <f t="shared" si="38"/>
        <v/>
      </c>
      <c r="AF248" s="8"/>
      <c r="AG248" s="8" t="str">
        <f>IF(OR(A248="",P248=""),"",MAX(0,MIN(P248,MAX(0,(Configurações!$B$5-YEAR(J248)))*Z248 + IF(Configurações!$B$5&gt;YEAR(J248),Z248,AA248*MAX(0,13-MONTH(J248)) ))))</f>
        <v/>
      </c>
      <c r="AH248" s="8" t="str">
        <f t="shared" si="39"/>
        <v/>
      </c>
      <c r="AI248" s="10"/>
    </row>
    <row r="249" spans="1:35" x14ac:dyDescent="0.25">
      <c r="A249" s="22"/>
      <c r="B249" s="3"/>
      <c r="C249" s="3"/>
      <c r="D249" s="3"/>
      <c r="E249" s="3"/>
      <c r="F249" s="3"/>
      <c r="G249" s="3"/>
      <c r="H249" s="3"/>
      <c r="I249" s="5"/>
      <c r="J249" s="5"/>
      <c r="K249" s="3"/>
      <c r="L249" s="7"/>
      <c r="M249" s="7"/>
      <c r="N249" s="8" t="str">
        <f t="shared" si="30"/>
        <v/>
      </c>
      <c r="O249" s="7"/>
      <c r="P249" s="8" t="str">
        <f t="shared" si="31"/>
        <v/>
      </c>
      <c r="Q249" s="3"/>
      <c r="R249" s="9"/>
      <c r="S249" s="9"/>
      <c r="T249" s="10"/>
      <c r="U249" s="10" t="str">
        <f t="shared" si="32"/>
        <v/>
      </c>
      <c r="V249" s="3"/>
      <c r="W249" s="5"/>
      <c r="X249" s="7"/>
      <c r="Y249" s="3"/>
      <c r="Z249" s="8" t="str">
        <f t="shared" si="33"/>
        <v/>
      </c>
      <c r="AA249" s="8" t="str">
        <f t="shared" si="34"/>
        <v/>
      </c>
      <c r="AB249" s="8" t="str">
        <f t="shared" si="35"/>
        <v/>
      </c>
      <c r="AC249" s="8" t="str">
        <f t="shared" si="36"/>
        <v/>
      </c>
      <c r="AD249" s="10" t="str">
        <f t="shared" si="37"/>
        <v/>
      </c>
      <c r="AE249" s="10" t="str">
        <f t="shared" si="38"/>
        <v/>
      </c>
      <c r="AF249" s="8"/>
      <c r="AG249" s="8" t="str">
        <f>IF(OR(A249="",P249=""),"",MAX(0,MIN(P249,MAX(0,(Configurações!$B$5-YEAR(J249)))*Z249 + IF(Configurações!$B$5&gt;YEAR(J249),Z249,AA249*MAX(0,13-MONTH(J249)) ))))</f>
        <v/>
      </c>
      <c r="AH249" s="8" t="str">
        <f t="shared" si="39"/>
        <v/>
      </c>
      <c r="AI249" s="10"/>
    </row>
    <row r="250" spans="1:35" x14ac:dyDescent="0.25">
      <c r="A250" s="22"/>
      <c r="B250" s="3"/>
      <c r="C250" s="3"/>
      <c r="D250" s="3"/>
      <c r="E250" s="3"/>
      <c r="F250" s="3"/>
      <c r="G250" s="3"/>
      <c r="H250" s="3"/>
      <c r="I250" s="5"/>
      <c r="J250" s="5"/>
      <c r="K250" s="3"/>
      <c r="L250" s="7"/>
      <c r="M250" s="7"/>
      <c r="N250" s="8" t="str">
        <f t="shared" si="30"/>
        <v/>
      </c>
      <c r="O250" s="7"/>
      <c r="P250" s="8" t="str">
        <f t="shared" si="31"/>
        <v/>
      </c>
      <c r="Q250" s="3"/>
      <c r="R250" s="9"/>
      <c r="S250" s="9"/>
      <c r="T250" s="10"/>
      <c r="U250" s="10" t="str">
        <f t="shared" si="32"/>
        <v/>
      </c>
      <c r="V250" s="3"/>
      <c r="W250" s="5"/>
      <c r="X250" s="7"/>
      <c r="Y250" s="3"/>
      <c r="Z250" s="8" t="str">
        <f t="shared" si="33"/>
        <v/>
      </c>
      <c r="AA250" s="8" t="str">
        <f t="shared" si="34"/>
        <v/>
      </c>
      <c r="AB250" s="8" t="str">
        <f t="shared" si="35"/>
        <v/>
      </c>
      <c r="AC250" s="8" t="str">
        <f t="shared" si="36"/>
        <v/>
      </c>
      <c r="AD250" s="10" t="str">
        <f t="shared" si="37"/>
        <v/>
      </c>
      <c r="AE250" s="10" t="str">
        <f t="shared" si="38"/>
        <v/>
      </c>
      <c r="AF250" s="8"/>
      <c r="AG250" s="8" t="str">
        <f>IF(OR(A250="",P250=""),"",MAX(0,MIN(P250,MAX(0,(Configurações!$B$5-YEAR(J250)))*Z250 + IF(Configurações!$B$5&gt;YEAR(J250),Z250,AA250*MAX(0,13-MONTH(J250)) ))))</f>
        <v/>
      </c>
      <c r="AH250" s="8" t="str">
        <f t="shared" si="39"/>
        <v/>
      </c>
      <c r="AI250" s="10"/>
    </row>
    <row r="251" spans="1:35" x14ac:dyDescent="0.25">
      <c r="A251" s="22"/>
      <c r="B251" s="3"/>
      <c r="C251" s="3"/>
      <c r="D251" s="3"/>
      <c r="E251" s="3"/>
      <c r="F251" s="3"/>
      <c r="G251" s="3"/>
      <c r="H251" s="3"/>
      <c r="I251" s="5"/>
      <c r="J251" s="5"/>
      <c r="K251" s="3"/>
      <c r="L251" s="7"/>
      <c r="M251" s="7"/>
      <c r="N251" s="8" t="str">
        <f t="shared" si="30"/>
        <v/>
      </c>
      <c r="O251" s="7"/>
      <c r="P251" s="8" t="str">
        <f t="shared" si="31"/>
        <v/>
      </c>
      <c r="Q251" s="3"/>
      <c r="R251" s="9"/>
      <c r="S251" s="9"/>
      <c r="T251" s="10"/>
      <c r="U251" s="10" t="str">
        <f t="shared" si="32"/>
        <v/>
      </c>
      <c r="V251" s="3"/>
      <c r="W251" s="5"/>
      <c r="X251" s="7"/>
      <c r="Y251" s="3"/>
      <c r="Z251" s="8" t="str">
        <f t="shared" si="33"/>
        <v/>
      </c>
      <c r="AA251" s="8" t="str">
        <f t="shared" si="34"/>
        <v/>
      </c>
      <c r="AB251" s="8" t="str">
        <f t="shared" si="35"/>
        <v/>
      </c>
      <c r="AC251" s="8" t="str">
        <f t="shared" si="36"/>
        <v/>
      </c>
      <c r="AD251" s="10" t="str">
        <f t="shared" si="37"/>
        <v/>
      </c>
      <c r="AE251" s="10" t="str">
        <f t="shared" si="38"/>
        <v/>
      </c>
      <c r="AF251" s="8"/>
      <c r="AG251" s="8" t="str">
        <f>IF(OR(A251="",P251=""),"",MAX(0,MIN(P251,MAX(0,(Configurações!$B$5-YEAR(J251)))*Z251 + IF(Configurações!$B$5&gt;YEAR(J251),Z251,AA251*MAX(0,13-MONTH(J251)) ))))</f>
        <v/>
      </c>
      <c r="AH251" s="8" t="str">
        <f t="shared" si="39"/>
        <v/>
      </c>
      <c r="AI251" s="10"/>
    </row>
    <row r="252" spans="1:35" x14ac:dyDescent="0.25">
      <c r="A252" s="22"/>
      <c r="B252" s="3"/>
      <c r="C252" s="3"/>
      <c r="D252" s="3"/>
      <c r="E252" s="3"/>
      <c r="F252" s="3"/>
      <c r="G252" s="3"/>
      <c r="H252" s="3"/>
      <c r="I252" s="5"/>
      <c r="J252" s="5"/>
      <c r="K252" s="3"/>
      <c r="L252" s="7"/>
      <c r="M252" s="7"/>
      <c r="N252" s="8" t="str">
        <f t="shared" si="30"/>
        <v/>
      </c>
      <c r="O252" s="7"/>
      <c r="P252" s="8" t="str">
        <f t="shared" si="31"/>
        <v/>
      </c>
      <c r="Q252" s="3"/>
      <c r="R252" s="9"/>
      <c r="S252" s="9"/>
      <c r="T252" s="10"/>
      <c r="U252" s="10" t="str">
        <f t="shared" si="32"/>
        <v/>
      </c>
      <c r="V252" s="3"/>
      <c r="W252" s="5"/>
      <c r="X252" s="7"/>
      <c r="Y252" s="3"/>
      <c r="Z252" s="8" t="str">
        <f t="shared" si="33"/>
        <v/>
      </c>
      <c r="AA252" s="8" t="str">
        <f t="shared" si="34"/>
        <v/>
      </c>
      <c r="AB252" s="8" t="str">
        <f t="shared" si="35"/>
        <v/>
      </c>
      <c r="AC252" s="8" t="str">
        <f t="shared" si="36"/>
        <v/>
      </c>
      <c r="AD252" s="10" t="str">
        <f t="shared" si="37"/>
        <v/>
      </c>
      <c r="AE252" s="10" t="str">
        <f t="shared" si="38"/>
        <v/>
      </c>
      <c r="AF252" s="8"/>
      <c r="AG252" s="8" t="str">
        <f>IF(OR(A252="",P252=""),"",MAX(0,MIN(P252,MAX(0,(Configurações!$B$5-YEAR(J252)))*Z252 + IF(Configurações!$B$5&gt;YEAR(J252),Z252,AA252*MAX(0,13-MONTH(J252)) ))))</f>
        <v/>
      </c>
      <c r="AH252" s="8" t="str">
        <f t="shared" si="39"/>
        <v/>
      </c>
      <c r="AI252" s="10"/>
    </row>
    <row r="253" spans="1:35" x14ac:dyDescent="0.25">
      <c r="A253" s="22"/>
      <c r="B253" s="3"/>
      <c r="C253" s="3"/>
      <c r="D253" s="3"/>
      <c r="E253" s="3"/>
      <c r="F253" s="3"/>
      <c r="G253" s="3"/>
      <c r="H253" s="3"/>
      <c r="I253" s="5"/>
      <c r="J253" s="5"/>
      <c r="K253" s="3"/>
      <c r="L253" s="7"/>
      <c r="M253" s="7"/>
      <c r="N253" s="8" t="str">
        <f t="shared" si="30"/>
        <v/>
      </c>
      <c r="O253" s="7"/>
      <c r="P253" s="8" t="str">
        <f t="shared" si="31"/>
        <v/>
      </c>
      <c r="Q253" s="3"/>
      <c r="R253" s="9"/>
      <c r="S253" s="9"/>
      <c r="T253" s="10"/>
      <c r="U253" s="10" t="str">
        <f t="shared" si="32"/>
        <v/>
      </c>
      <c r="V253" s="3"/>
      <c r="W253" s="5"/>
      <c r="X253" s="7"/>
      <c r="Y253" s="3"/>
      <c r="Z253" s="8" t="str">
        <f t="shared" si="33"/>
        <v/>
      </c>
      <c r="AA253" s="8" t="str">
        <f t="shared" si="34"/>
        <v/>
      </c>
      <c r="AB253" s="8" t="str">
        <f t="shared" si="35"/>
        <v/>
      </c>
      <c r="AC253" s="8" t="str">
        <f t="shared" si="36"/>
        <v/>
      </c>
      <c r="AD253" s="10" t="str">
        <f t="shared" si="37"/>
        <v/>
      </c>
      <c r="AE253" s="10" t="str">
        <f t="shared" si="38"/>
        <v/>
      </c>
      <c r="AF253" s="8"/>
      <c r="AG253" s="8" t="str">
        <f>IF(OR(A253="",P253=""),"",MAX(0,MIN(P253,MAX(0,(Configurações!$B$5-YEAR(J253)))*Z253 + IF(Configurações!$B$5&gt;YEAR(J253),Z253,AA253*MAX(0,13-MONTH(J253)) ))))</f>
        <v/>
      </c>
      <c r="AH253" s="8" t="str">
        <f t="shared" si="39"/>
        <v/>
      </c>
      <c r="AI253" s="10"/>
    </row>
    <row r="254" spans="1:35" x14ac:dyDescent="0.25">
      <c r="A254" s="22"/>
      <c r="B254" s="3"/>
      <c r="C254" s="3"/>
      <c r="D254" s="3"/>
      <c r="E254" s="3"/>
      <c r="F254" s="3"/>
      <c r="G254" s="3"/>
      <c r="H254" s="3"/>
      <c r="I254" s="5"/>
      <c r="J254" s="5"/>
      <c r="K254" s="3"/>
      <c r="L254" s="7"/>
      <c r="M254" s="7"/>
      <c r="N254" s="8" t="str">
        <f t="shared" si="30"/>
        <v/>
      </c>
      <c r="O254" s="7"/>
      <c r="P254" s="8" t="str">
        <f t="shared" si="31"/>
        <v/>
      </c>
      <c r="Q254" s="3"/>
      <c r="R254" s="9"/>
      <c r="S254" s="9"/>
      <c r="T254" s="10"/>
      <c r="U254" s="10" t="str">
        <f t="shared" si="32"/>
        <v/>
      </c>
      <c r="V254" s="3"/>
      <c r="W254" s="5"/>
      <c r="X254" s="7"/>
      <c r="Y254" s="3"/>
      <c r="Z254" s="8" t="str">
        <f t="shared" si="33"/>
        <v/>
      </c>
      <c r="AA254" s="8" t="str">
        <f t="shared" si="34"/>
        <v/>
      </c>
      <c r="AB254" s="8" t="str">
        <f t="shared" si="35"/>
        <v/>
      </c>
      <c r="AC254" s="8" t="str">
        <f t="shared" si="36"/>
        <v/>
      </c>
      <c r="AD254" s="10" t="str">
        <f t="shared" si="37"/>
        <v/>
      </c>
      <c r="AE254" s="10" t="str">
        <f t="shared" si="38"/>
        <v/>
      </c>
      <c r="AF254" s="8"/>
      <c r="AG254" s="8" t="str">
        <f>IF(OR(A254="",P254=""),"",MAX(0,MIN(P254,MAX(0,(Configurações!$B$5-YEAR(J254)))*Z254 + IF(Configurações!$B$5&gt;YEAR(J254),Z254,AA254*MAX(0,13-MONTH(J254)) ))))</f>
        <v/>
      </c>
      <c r="AH254" s="8" t="str">
        <f t="shared" si="39"/>
        <v/>
      </c>
      <c r="AI254" s="10"/>
    </row>
    <row r="255" spans="1:35" x14ac:dyDescent="0.25">
      <c r="A255" s="22"/>
      <c r="B255" s="3"/>
      <c r="C255" s="3"/>
      <c r="D255" s="3"/>
      <c r="E255" s="3"/>
      <c r="F255" s="3"/>
      <c r="G255" s="3"/>
      <c r="H255" s="3"/>
      <c r="I255" s="5"/>
      <c r="J255" s="5"/>
      <c r="K255" s="3"/>
      <c r="L255" s="7"/>
      <c r="M255" s="7"/>
      <c r="N255" s="8" t="str">
        <f t="shared" si="30"/>
        <v/>
      </c>
      <c r="O255" s="7"/>
      <c r="P255" s="8" t="str">
        <f t="shared" si="31"/>
        <v/>
      </c>
      <c r="Q255" s="3"/>
      <c r="R255" s="9"/>
      <c r="S255" s="9"/>
      <c r="T255" s="10"/>
      <c r="U255" s="10" t="str">
        <f t="shared" si="32"/>
        <v/>
      </c>
      <c r="V255" s="3"/>
      <c r="W255" s="5"/>
      <c r="X255" s="7"/>
      <c r="Y255" s="3"/>
      <c r="Z255" s="8" t="str">
        <f t="shared" si="33"/>
        <v/>
      </c>
      <c r="AA255" s="8" t="str">
        <f t="shared" si="34"/>
        <v/>
      </c>
      <c r="AB255" s="8" t="str">
        <f t="shared" si="35"/>
        <v/>
      </c>
      <c r="AC255" s="8" t="str">
        <f t="shared" si="36"/>
        <v/>
      </c>
      <c r="AD255" s="10" t="str">
        <f t="shared" si="37"/>
        <v/>
      </c>
      <c r="AE255" s="10" t="str">
        <f t="shared" si="38"/>
        <v/>
      </c>
      <c r="AF255" s="8"/>
      <c r="AG255" s="8" t="str">
        <f>IF(OR(A255="",P255=""),"",MAX(0,MIN(P255,MAX(0,(Configurações!$B$5-YEAR(J255)))*Z255 + IF(Configurações!$B$5&gt;YEAR(J255),Z255,AA255*MAX(0,13-MONTH(J255)) ))))</f>
        <v/>
      </c>
      <c r="AH255" s="8" t="str">
        <f t="shared" si="39"/>
        <v/>
      </c>
      <c r="AI255" s="10"/>
    </row>
    <row r="256" spans="1:35" x14ac:dyDescent="0.25">
      <c r="A256" s="22"/>
      <c r="B256" s="3"/>
      <c r="C256" s="3"/>
      <c r="D256" s="3"/>
      <c r="E256" s="3"/>
      <c r="F256" s="3"/>
      <c r="G256" s="3"/>
      <c r="H256" s="3"/>
      <c r="I256" s="5"/>
      <c r="J256" s="5"/>
      <c r="K256" s="3"/>
      <c r="L256" s="7"/>
      <c r="M256" s="7"/>
      <c r="N256" s="8" t="str">
        <f t="shared" si="30"/>
        <v/>
      </c>
      <c r="O256" s="7"/>
      <c r="P256" s="8" t="str">
        <f t="shared" si="31"/>
        <v/>
      </c>
      <c r="Q256" s="3"/>
      <c r="R256" s="9"/>
      <c r="S256" s="9"/>
      <c r="T256" s="10"/>
      <c r="U256" s="10" t="str">
        <f t="shared" si="32"/>
        <v/>
      </c>
      <c r="V256" s="3"/>
      <c r="W256" s="5"/>
      <c r="X256" s="7"/>
      <c r="Y256" s="3"/>
      <c r="Z256" s="8" t="str">
        <f t="shared" si="33"/>
        <v/>
      </c>
      <c r="AA256" s="8" t="str">
        <f t="shared" si="34"/>
        <v/>
      </c>
      <c r="AB256" s="8" t="str">
        <f t="shared" si="35"/>
        <v/>
      </c>
      <c r="AC256" s="8" t="str">
        <f t="shared" si="36"/>
        <v/>
      </c>
      <c r="AD256" s="10" t="str">
        <f t="shared" si="37"/>
        <v/>
      </c>
      <c r="AE256" s="10" t="str">
        <f t="shared" si="38"/>
        <v/>
      </c>
      <c r="AF256" s="8"/>
      <c r="AG256" s="8" t="str">
        <f>IF(OR(A256="",P256=""),"",MAX(0,MIN(P256,MAX(0,(Configurações!$B$5-YEAR(J256)))*Z256 + IF(Configurações!$B$5&gt;YEAR(J256),Z256,AA256*MAX(0,13-MONTH(J256)) ))))</f>
        <v/>
      </c>
      <c r="AH256" s="8" t="str">
        <f t="shared" si="39"/>
        <v/>
      </c>
      <c r="AI256" s="10"/>
    </row>
    <row r="257" spans="1:35" x14ac:dyDescent="0.25">
      <c r="A257" s="22"/>
      <c r="B257" s="3"/>
      <c r="C257" s="3"/>
      <c r="D257" s="3"/>
      <c r="E257" s="3"/>
      <c r="F257" s="3"/>
      <c r="G257" s="3"/>
      <c r="H257" s="3"/>
      <c r="I257" s="5"/>
      <c r="J257" s="5"/>
      <c r="K257" s="3"/>
      <c r="L257" s="7"/>
      <c r="M257" s="7"/>
      <c r="N257" s="8" t="str">
        <f t="shared" si="30"/>
        <v/>
      </c>
      <c r="O257" s="7"/>
      <c r="P257" s="8" t="str">
        <f t="shared" si="31"/>
        <v/>
      </c>
      <c r="Q257" s="3"/>
      <c r="R257" s="9"/>
      <c r="S257" s="9"/>
      <c r="T257" s="10"/>
      <c r="U257" s="10" t="str">
        <f t="shared" si="32"/>
        <v/>
      </c>
      <c r="V257" s="3"/>
      <c r="W257" s="5"/>
      <c r="X257" s="7"/>
      <c r="Y257" s="3"/>
      <c r="Z257" s="8" t="str">
        <f t="shared" si="33"/>
        <v/>
      </c>
      <c r="AA257" s="8" t="str">
        <f t="shared" si="34"/>
        <v/>
      </c>
      <c r="AB257" s="8" t="str">
        <f t="shared" si="35"/>
        <v/>
      </c>
      <c r="AC257" s="8" t="str">
        <f t="shared" si="36"/>
        <v/>
      </c>
      <c r="AD257" s="10" t="str">
        <f t="shared" si="37"/>
        <v/>
      </c>
      <c r="AE257" s="10" t="str">
        <f t="shared" si="38"/>
        <v/>
      </c>
      <c r="AF257" s="8"/>
      <c r="AG257" s="8" t="str">
        <f>IF(OR(A257="",P257=""),"",MAX(0,MIN(P257,MAX(0,(Configurações!$B$5-YEAR(J257)))*Z257 + IF(Configurações!$B$5&gt;YEAR(J257),Z257,AA257*MAX(0,13-MONTH(J257)) ))))</f>
        <v/>
      </c>
      <c r="AH257" s="8" t="str">
        <f t="shared" si="39"/>
        <v/>
      </c>
      <c r="AI257" s="10"/>
    </row>
    <row r="258" spans="1:35" x14ac:dyDescent="0.25">
      <c r="A258" s="22"/>
      <c r="B258" s="3"/>
      <c r="C258" s="3"/>
      <c r="D258" s="3"/>
      <c r="E258" s="3"/>
      <c r="F258" s="3"/>
      <c r="G258" s="3"/>
      <c r="H258" s="3"/>
      <c r="I258" s="5"/>
      <c r="J258" s="5"/>
      <c r="K258" s="3"/>
      <c r="L258" s="7"/>
      <c r="M258" s="7"/>
      <c r="N258" s="8" t="str">
        <f t="shared" ref="N258:N300" si="40">IF(OR(L258="",M258=""),"",L258+M258)</f>
        <v/>
      </c>
      <c r="O258" s="7"/>
      <c r="P258" s="8" t="str">
        <f t="shared" ref="P258:P300" si="41">IF(OR(N258="",O258=""),"",MAX(0,N258-O258))</f>
        <v/>
      </c>
      <c r="Q258" s="3"/>
      <c r="R258" s="9"/>
      <c r="S258" s="9"/>
      <c r="T258" s="10"/>
      <c r="U258" s="10" t="str">
        <f t="shared" ref="U258:U300" si="42">IF(T258="","",T258*12)</f>
        <v/>
      </c>
      <c r="V258" s="3"/>
      <c r="W258" s="5"/>
      <c r="X258" s="7"/>
      <c r="Y258" s="3"/>
      <c r="Z258" s="8" t="str">
        <f t="shared" ref="Z258:Z300" si="43">IF(OR(P258="",Q258=""),"",IF(Q258="Quotas constantes",P258*R258,""))</f>
        <v/>
      </c>
      <c r="AA258" s="8" t="str">
        <f t="shared" ref="AA258:AA300" si="44">IF(Z258="","",Z258/12)</f>
        <v/>
      </c>
      <c r="AB258" s="8" t="str">
        <f t="shared" ref="AB258:AB300" si="45">IF(OR(P258="",Q258=""),"",IF(Q258="Quotas constantes",P258*S258,""))</f>
        <v/>
      </c>
      <c r="AC258" s="8" t="str">
        <f t="shared" ref="AC258:AC300" si="46">IF(AB258="","",AB258/12)</f>
        <v/>
      </c>
      <c r="AD258" s="10" t="str">
        <f t="shared" ref="AD258:AD300" si="47">IF(J258="","",MAX(0,13-MONTH(J258)))</f>
        <v/>
      </c>
      <c r="AE258" s="10" t="str">
        <f t="shared" ref="AE258:AE300" si="48">IF(W258="","",MONTH(W258)-1)</f>
        <v/>
      </c>
      <c r="AF258" s="8"/>
      <c r="AG258" s="8" t="str">
        <f>IF(OR(A258="",P258=""),"",MAX(0,MIN(P258,MAX(0,(Configurações!$B$5-YEAR(J258)))*Z258 + IF(Configurações!$B$5&gt;YEAR(J258),Z258,AA258*MAX(0,13-MONTH(J258)) ))))</f>
        <v/>
      </c>
      <c r="AH258" s="8" t="str">
        <f t="shared" ref="AH258:AH300" si="49">IF(OR(N258="",AG258=""),"",MAX(0,N258-AG258))</f>
        <v/>
      </c>
      <c r="AI258" s="10"/>
    </row>
    <row r="259" spans="1:35" x14ac:dyDescent="0.25">
      <c r="A259" s="22"/>
      <c r="B259" s="3"/>
      <c r="C259" s="3"/>
      <c r="D259" s="3"/>
      <c r="E259" s="3"/>
      <c r="F259" s="3"/>
      <c r="G259" s="3"/>
      <c r="H259" s="3"/>
      <c r="I259" s="5"/>
      <c r="J259" s="5"/>
      <c r="K259" s="3"/>
      <c r="L259" s="7"/>
      <c r="M259" s="7"/>
      <c r="N259" s="8" t="str">
        <f t="shared" si="40"/>
        <v/>
      </c>
      <c r="O259" s="7"/>
      <c r="P259" s="8" t="str">
        <f t="shared" si="41"/>
        <v/>
      </c>
      <c r="Q259" s="3"/>
      <c r="R259" s="9"/>
      <c r="S259" s="9"/>
      <c r="T259" s="10"/>
      <c r="U259" s="10" t="str">
        <f t="shared" si="42"/>
        <v/>
      </c>
      <c r="V259" s="3"/>
      <c r="W259" s="5"/>
      <c r="X259" s="7"/>
      <c r="Y259" s="3"/>
      <c r="Z259" s="8" t="str">
        <f t="shared" si="43"/>
        <v/>
      </c>
      <c r="AA259" s="8" t="str">
        <f t="shared" si="44"/>
        <v/>
      </c>
      <c r="AB259" s="8" t="str">
        <f t="shared" si="45"/>
        <v/>
      </c>
      <c r="AC259" s="8" t="str">
        <f t="shared" si="46"/>
        <v/>
      </c>
      <c r="AD259" s="10" t="str">
        <f t="shared" si="47"/>
        <v/>
      </c>
      <c r="AE259" s="10" t="str">
        <f t="shared" si="48"/>
        <v/>
      </c>
      <c r="AF259" s="8"/>
      <c r="AG259" s="8" t="str">
        <f>IF(OR(A259="",P259=""),"",MAX(0,MIN(P259,MAX(0,(Configurações!$B$5-YEAR(J259)))*Z259 + IF(Configurações!$B$5&gt;YEAR(J259),Z259,AA259*MAX(0,13-MONTH(J259)) ))))</f>
        <v/>
      </c>
      <c r="AH259" s="8" t="str">
        <f t="shared" si="49"/>
        <v/>
      </c>
      <c r="AI259" s="10"/>
    </row>
    <row r="260" spans="1:35" x14ac:dyDescent="0.25">
      <c r="A260" s="22"/>
      <c r="B260" s="3"/>
      <c r="C260" s="3"/>
      <c r="D260" s="3"/>
      <c r="E260" s="3"/>
      <c r="F260" s="3"/>
      <c r="G260" s="3"/>
      <c r="H260" s="3"/>
      <c r="I260" s="5"/>
      <c r="J260" s="5"/>
      <c r="K260" s="3"/>
      <c r="L260" s="7"/>
      <c r="M260" s="7"/>
      <c r="N260" s="8" t="str">
        <f t="shared" si="40"/>
        <v/>
      </c>
      <c r="O260" s="7"/>
      <c r="P260" s="8" t="str">
        <f t="shared" si="41"/>
        <v/>
      </c>
      <c r="Q260" s="3"/>
      <c r="R260" s="9"/>
      <c r="S260" s="9"/>
      <c r="T260" s="10"/>
      <c r="U260" s="10" t="str">
        <f t="shared" si="42"/>
        <v/>
      </c>
      <c r="V260" s="3"/>
      <c r="W260" s="5"/>
      <c r="X260" s="7"/>
      <c r="Y260" s="3"/>
      <c r="Z260" s="8" t="str">
        <f t="shared" si="43"/>
        <v/>
      </c>
      <c r="AA260" s="8" t="str">
        <f t="shared" si="44"/>
        <v/>
      </c>
      <c r="AB260" s="8" t="str">
        <f t="shared" si="45"/>
        <v/>
      </c>
      <c r="AC260" s="8" t="str">
        <f t="shared" si="46"/>
        <v/>
      </c>
      <c r="AD260" s="10" t="str">
        <f t="shared" si="47"/>
        <v/>
      </c>
      <c r="AE260" s="10" t="str">
        <f t="shared" si="48"/>
        <v/>
      </c>
      <c r="AF260" s="8"/>
      <c r="AG260" s="8" t="str">
        <f>IF(OR(A260="",P260=""),"",MAX(0,MIN(P260,MAX(0,(Configurações!$B$5-YEAR(J260)))*Z260 + IF(Configurações!$B$5&gt;YEAR(J260),Z260,AA260*MAX(0,13-MONTH(J260)) ))))</f>
        <v/>
      </c>
      <c r="AH260" s="8" t="str">
        <f t="shared" si="49"/>
        <v/>
      </c>
      <c r="AI260" s="10"/>
    </row>
    <row r="261" spans="1:35" x14ac:dyDescent="0.25">
      <c r="A261" s="22"/>
      <c r="B261" s="3"/>
      <c r="C261" s="3"/>
      <c r="D261" s="3"/>
      <c r="E261" s="3"/>
      <c r="F261" s="3"/>
      <c r="G261" s="3"/>
      <c r="H261" s="3"/>
      <c r="I261" s="5"/>
      <c r="J261" s="5"/>
      <c r="K261" s="3"/>
      <c r="L261" s="7"/>
      <c r="M261" s="7"/>
      <c r="N261" s="8" t="str">
        <f t="shared" si="40"/>
        <v/>
      </c>
      <c r="O261" s="7"/>
      <c r="P261" s="8" t="str">
        <f t="shared" si="41"/>
        <v/>
      </c>
      <c r="Q261" s="3"/>
      <c r="R261" s="9"/>
      <c r="S261" s="9"/>
      <c r="T261" s="10"/>
      <c r="U261" s="10" t="str">
        <f t="shared" si="42"/>
        <v/>
      </c>
      <c r="V261" s="3"/>
      <c r="W261" s="5"/>
      <c r="X261" s="7"/>
      <c r="Y261" s="3"/>
      <c r="Z261" s="8" t="str">
        <f t="shared" si="43"/>
        <v/>
      </c>
      <c r="AA261" s="8" t="str">
        <f t="shared" si="44"/>
        <v/>
      </c>
      <c r="AB261" s="8" t="str">
        <f t="shared" si="45"/>
        <v/>
      </c>
      <c r="AC261" s="8" t="str">
        <f t="shared" si="46"/>
        <v/>
      </c>
      <c r="AD261" s="10" t="str">
        <f t="shared" si="47"/>
        <v/>
      </c>
      <c r="AE261" s="10" t="str">
        <f t="shared" si="48"/>
        <v/>
      </c>
      <c r="AF261" s="8"/>
      <c r="AG261" s="8" t="str">
        <f>IF(OR(A261="",P261=""),"",MAX(0,MIN(P261,MAX(0,(Configurações!$B$5-YEAR(J261)))*Z261 + IF(Configurações!$B$5&gt;YEAR(J261),Z261,AA261*MAX(0,13-MONTH(J261)) ))))</f>
        <v/>
      </c>
      <c r="AH261" s="8" t="str">
        <f t="shared" si="49"/>
        <v/>
      </c>
      <c r="AI261" s="10"/>
    </row>
    <row r="262" spans="1:35" x14ac:dyDescent="0.25">
      <c r="A262" s="22"/>
      <c r="B262" s="3"/>
      <c r="C262" s="3"/>
      <c r="D262" s="3"/>
      <c r="E262" s="3"/>
      <c r="F262" s="3"/>
      <c r="G262" s="3"/>
      <c r="H262" s="3"/>
      <c r="I262" s="5"/>
      <c r="J262" s="5"/>
      <c r="K262" s="3"/>
      <c r="L262" s="7"/>
      <c r="M262" s="7"/>
      <c r="N262" s="8" t="str">
        <f t="shared" si="40"/>
        <v/>
      </c>
      <c r="O262" s="7"/>
      <c r="P262" s="8" t="str">
        <f t="shared" si="41"/>
        <v/>
      </c>
      <c r="Q262" s="3"/>
      <c r="R262" s="9"/>
      <c r="S262" s="9"/>
      <c r="T262" s="10"/>
      <c r="U262" s="10" t="str">
        <f t="shared" si="42"/>
        <v/>
      </c>
      <c r="V262" s="3"/>
      <c r="W262" s="5"/>
      <c r="X262" s="7"/>
      <c r="Y262" s="3"/>
      <c r="Z262" s="8" t="str">
        <f t="shared" si="43"/>
        <v/>
      </c>
      <c r="AA262" s="8" t="str">
        <f t="shared" si="44"/>
        <v/>
      </c>
      <c r="AB262" s="8" t="str">
        <f t="shared" si="45"/>
        <v/>
      </c>
      <c r="AC262" s="8" t="str">
        <f t="shared" si="46"/>
        <v/>
      </c>
      <c r="AD262" s="10" t="str">
        <f t="shared" si="47"/>
        <v/>
      </c>
      <c r="AE262" s="10" t="str">
        <f t="shared" si="48"/>
        <v/>
      </c>
      <c r="AF262" s="8"/>
      <c r="AG262" s="8" t="str">
        <f>IF(OR(A262="",P262=""),"",MAX(0,MIN(P262,MAX(0,(Configurações!$B$5-YEAR(J262)))*Z262 + IF(Configurações!$B$5&gt;YEAR(J262),Z262,AA262*MAX(0,13-MONTH(J262)) ))))</f>
        <v/>
      </c>
      <c r="AH262" s="8" t="str">
        <f t="shared" si="49"/>
        <v/>
      </c>
      <c r="AI262" s="10"/>
    </row>
    <row r="263" spans="1:35" x14ac:dyDescent="0.25">
      <c r="A263" s="22"/>
      <c r="B263" s="3"/>
      <c r="C263" s="3"/>
      <c r="D263" s="3"/>
      <c r="E263" s="3"/>
      <c r="F263" s="3"/>
      <c r="G263" s="3"/>
      <c r="H263" s="3"/>
      <c r="I263" s="5"/>
      <c r="J263" s="5"/>
      <c r="K263" s="3"/>
      <c r="L263" s="7"/>
      <c r="M263" s="7"/>
      <c r="N263" s="8" t="str">
        <f t="shared" si="40"/>
        <v/>
      </c>
      <c r="O263" s="7"/>
      <c r="P263" s="8" t="str">
        <f t="shared" si="41"/>
        <v/>
      </c>
      <c r="Q263" s="3"/>
      <c r="R263" s="9"/>
      <c r="S263" s="9"/>
      <c r="T263" s="10"/>
      <c r="U263" s="10" t="str">
        <f t="shared" si="42"/>
        <v/>
      </c>
      <c r="V263" s="3"/>
      <c r="W263" s="5"/>
      <c r="X263" s="7"/>
      <c r="Y263" s="3"/>
      <c r="Z263" s="8" t="str">
        <f t="shared" si="43"/>
        <v/>
      </c>
      <c r="AA263" s="8" t="str">
        <f t="shared" si="44"/>
        <v/>
      </c>
      <c r="AB263" s="8" t="str">
        <f t="shared" si="45"/>
        <v/>
      </c>
      <c r="AC263" s="8" t="str">
        <f t="shared" si="46"/>
        <v/>
      </c>
      <c r="AD263" s="10" t="str">
        <f t="shared" si="47"/>
        <v/>
      </c>
      <c r="AE263" s="10" t="str">
        <f t="shared" si="48"/>
        <v/>
      </c>
      <c r="AF263" s="8"/>
      <c r="AG263" s="8" t="str">
        <f>IF(OR(A263="",P263=""),"",MAX(0,MIN(P263,MAX(0,(Configurações!$B$5-YEAR(J263)))*Z263 + IF(Configurações!$B$5&gt;YEAR(J263),Z263,AA263*MAX(0,13-MONTH(J263)) ))))</f>
        <v/>
      </c>
      <c r="AH263" s="8" t="str">
        <f t="shared" si="49"/>
        <v/>
      </c>
      <c r="AI263" s="10"/>
    </row>
    <row r="264" spans="1:35" x14ac:dyDescent="0.25">
      <c r="A264" s="22"/>
      <c r="B264" s="3"/>
      <c r="C264" s="3"/>
      <c r="D264" s="3"/>
      <c r="E264" s="3"/>
      <c r="F264" s="3"/>
      <c r="G264" s="3"/>
      <c r="H264" s="3"/>
      <c r="I264" s="5"/>
      <c r="J264" s="5"/>
      <c r="K264" s="3"/>
      <c r="L264" s="7"/>
      <c r="M264" s="7"/>
      <c r="N264" s="8" t="str">
        <f t="shared" si="40"/>
        <v/>
      </c>
      <c r="O264" s="7"/>
      <c r="P264" s="8" t="str">
        <f t="shared" si="41"/>
        <v/>
      </c>
      <c r="Q264" s="3"/>
      <c r="R264" s="9"/>
      <c r="S264" s="9"/>
      <c r="T264" s="10"/>
      <c r="U264" s="10" t="str">
        <f t="shared" si="42"/>
        <v/>
      </c>
      <c r="V264" s="3"/>
      <c r="W264" s="5"/>
      <c r="X264" s="7"/>
      <c r="Y264" s="3"/>
      <c r="Z264" s="8" t="str">
        <f t="shared" si="43"/>
        <v/>
      </c>
      <c r="AA264" s="8" t="str">
        <f t="shared" si="44"/>
        <v/>
      </c>
      <c r="AB264" s="8" t="str">
        <f t="shared" si="45"/>
        <v/>
      </c>
      <c r="AC264" s="8" t="str">
        <f t="shared" si="46"/>
        <v/>
      </c>
      <c r="AD264" s="10" t="str">
        <f t="shared" si="47"/>
        <v/>
      </c>
      <c r="AE264" s="10" t="str">
        <f t="shared" si="48"/>
        <v/>
      </c>
      <c r="AF264" s="8"/>
      <c r="AG264" s="8" t="str">
        <f>IF(OR(A264="",P264=""),"",MAX(0,MIN(P264,MAX(0,(Configurações!$B$5-YEAR(J264)))*Z264 + IF(Configurações!$B$5&gt;YEAR(J264),Z264,AA264*MAX(0,13-MONTH(J264)) ))))</f>
        <v/>
      </c>
      <c r="AH264" s="8" t="str">
        <f t="shared" si="49"/>
        <v/>
      </c>
      <c r="AI264" s="10"/>
    </row>
    <row r="265" spans="1:35" x14ac:dyDescent="0.25">
      <c r="A265" s="22"/>
      <c r="B265" s="3"/>
      <c r="C265" s="3"/>
      <c r="D265" s="3"/>
      <c r="E265" s="3"/>
      <c r="F265" s="3"/>
      <c r="G265" s="3"/>
      <c r="H265" s="3"/>
      <c r="I265" s="5"/>
      <c r="J265" s="5"/>
      <c r="K265" s="3"/>
      <c r="L265" s="7"/>
      <c r="M265" s="7"/>
      <c r="N265" s="8" t="str">
        <f t="shared" si="40"/>
        <v/>
      </c>
      <c r="O265" s="7"/>
      <c r="P265" s="8" t="str">
        <f t="shared" si="41"/>
        <v/>
      </c>
      <c r="Q265" s="3"/>
      <c r="R265" s="9"/>
      <c r="S265" s="9"/>
      <c r="T265" s="10"/>
      <c r="U265" s="10" t="str">
        <f t="shared" si="42"/>
        <v/>
      </c>
      <c r="V265" s="3"/>
      <c r="W265" s="5"/>
      <c r="X265" s="7"/>
      <c r="Y265" s="3"/>
      <c r="Z265" s="8" t="str">
        <f t="shared" si="43"/>
        <v/>
      </c>
      <c r="AA265" s="8" t="str">
        <f t="shared" si="44"/>
        <v/>
      </c>
      <c r="AB265" s="8" t="str">
        <f t="shared" si="45"/>
        <v/>
      </c>
      <c r="AC265" s="8" t="str">
        <f t="shared" si="46"/>
        <v/>
      </c>
      <c r="AD265" s="10" t="str">
        <f t="shared" si="47"/>
        <v/>
      </c>
      <c r="AE265" s="10" t="str">
        <f t="shared" si="48"/>
        <v/>
      </c>
      <c r="AF265" s="8"/>
      <c r="AG265" s="8" t="str">
        <f>IF(OR(A265="",P265=""),"",MAX(0,MIN(P265,MAX(0,(Configurações!$B$5-YEAR(J265)))*Z265 + IF(Configurações!$B$5&gt;YEAR(J265),Z265,AA265*MAX(0,13-MONTH(J265)) ))))</f>
        <v/>
      </c>
      <c r="AH265" s="8" t="str">
        <f t="shared" si="49"/>
        <v/>
      </c>
      <c r="AI265" s="10"/>
    </row>
    <row r="266" spans="1:35" x14ac:dyDescent="0.25">
      <c r="A266" s="22"/>
      <c r="B266" s="3"/>
      <c r="C266" s="3"/>
      <c r="D266" s="3"/>
      <c r="E266" s="3"/>
      <c r="F266" s="3"/>
      <c r="G266" s="3"/>
      <c r="H266" s="3"/>
      <c r="I266" s="5"/>
      <c r="J266" s="5"/>
      <c r="K266" s="3"/>
      <c r="L266" s="7"/>
      <c r="M266" s="7"/>
      <c r="N266" s="8" t="str">
        <f t="shared" si="40"/>
        <v/>
      </c>
      <c r="O266" s="7"/>
      <c r="P266" s="8" t="str">
        <f t="shared" si="41"/>
        <v/>
      </c>
      <c r="Q266" s="3"/>
      <c r="R266" s="9"/>
      <c r="S266" s="9"/>
      <c r="T266" s="10"/>
      <c r="U266" s="10" t="str">
        <f t="shared" si="42"/>
        <v/>
      </c>
      <c r="V266" s="3"/>
      <c r="W266" s="5"/>
      <c r="X266" s="7"/>
      <c r="Y266" s="3"/>
      <c r="Z266" s="8" t="str">
        <f t="shared" si="43"/>
        <v/>
      </c>
      <c r="AA266" s="8" t="str">
        <f t="shared" si="44"/>
        <v/>
      </c>
      <c r="AB266" s="8" t="str">
        <f t="shared" si="45"/>
        <v/>
      </c>
      <c r="AC266" s="8" t="str">
        <f t="shared" si="46"/>
        <v/>
      </c>
      <c r="AD266" s="10" t="str">
        <f t="shared" si="47"/>
        <v/>
      </c>
      <c r="AE266" s="10" t="str">
        <f t="shared" si="48"/>
        <v/>
      </c>
      <c r="AF266" s="8"/>
      <c r="AG266" s="8" t="str">
        <f>IF(OR(A266="",P266=""),"",MAX(0,MIN(P266,MAX(0,(Configurações!$B$5-YEAR(J266)))*Z266 + IF(Configurações!$B$5&gt;YEAR(J266),Z266,AA266*MAX(0,13-MONTH(J266)) ))))</f>
        <v/>
      </c>
      <c r="AH266" s="8" t="str">
        <f t="shared" si="49"/>
        <v/>
      </c>
      <c r="AI266" s="10"/>
    </row>
    <row r="267" spans="1:35" x14ac:dyDescent="0.25">
      <c r="A267" s="22"/>
      <c r="B267" s="3"/>
      <c r="C267" s="3"/>
      <c r="D267" s="3"/>
      <c r="E267" s="3"/>
      <c r="F267" s="3"/>
      <c r="G267" s="3"/>
      <c r="H267" s="3"/>
      <c r="I267" s="5"/>
      <c r="J267" s="5"/>
      <c r="K267" s="3"/>
      <c r="L267" s="7"/>
      <c r="M267" s="7"/>
      <c r="N267" s="8" t="str">
        <f t="shared" si="40"/>
        <v/>
      </c>
      <c r="O267" s="7"/>
      <c r="P267" s="8" t="str">
        <f t="shared" si="41"/>
        <v/>
      </c>
      <c r="Q267" s="3"/>
      <c r="R267" s="9"/>
      <c r="S267" s="9"/>
      <c r="T267" s="10"/>
      <c r="U267" s="10" t="str">
        <f t="shared" si="42"/>
        <v/>
      </c>
      <c r="V267" s="3"/>
      <c r="W267" s="5"/>
      <c r="X267" s="7"/>
      <c r="Y267" s="3"/>
      <c r="Z267" s="8" t="str">
        <f t="shared" si="43"/>
        <v/>
      </c>
      <c r="AA267" s="8" t="str">
        <f t="shared" si="44"/>
        <v/>
      </c>
      <c r="AB267" s="8" t="str">
        <f t="shared" si="45"/>
        <v/>
      </c>
      <c r="AC267" s="8" t="str">
        <f t="shared" si="46"/>
        <v/>
      </c>
      <c r="AD267" s="10" t="str">
        <f t="shared" si="47"/>
        <v/>
      </c>
      <c r="AE267" s="10" t="str">
        <f t="shared" si="48"/>
        <v/>
      </c>
      <c r="AF267" s="8"/>
      <c r="AG267" s="8" t="str">
        <f>IF(OR(A267="",P267=""),"",MAX(0,MIN(P267,MAX(0,(Configurações!$B$5-YEAR(J267)))*Z267 + IF(Configurações!$B$5&gt;YEAR(J267),Z267,AA267*MAX(0,13-MONTH(J267)) ))))</f>
        <v/>
      </c>
      <c r="AH267" s="8" t="str">
        <f t="shared" si="49"/>
        <v/>
      </c>
      <c r="AI267" s="10"/>
    </row>
    <row r="268" spans="1:35" x14ac:dyDescent="0.25">
      <c r="A268" s="22"/>
      <c r="B268" s="3"/>
      <c r="C268" s="3"/>
      <c r="D268" s="3"/>
      <c r="E268" s="3"/>
      <c r="F268" s="3"/>
      <c r="G268" s="3"/>
      <c r="H268" s="3"/>
      <c r="I268" s="5"/>
      <c r="J268" s="5"/>
      <c r="K268" s="3"/>
      <c r="L268" s="7"/>
      <c r="M268" s="7"/>
      <c r="N268" s="8" t="str">
        <f t="shared" si="40"/>
        <v/>
      </c>
      <c r="O268" s="7"/>
      <c r="P268" s="8" t="str">
        <f t="shared" si="41"/>
        <v/>
      </c>
      <c r="Q268" s="3"/>
      <c r="R268" s="9"/>
      <c r="S268" s="9"/>
      <c r="T268" s="10"/>
      <c r="U268" s="10" t="str">
        <f t="shared" si="42"/>
        <v/>
      </c>
      <c r="V268" s="3"/>
      <c r="W268" s="5"/>
      <c r="X268" s="7"/>
      <c r="Y268" s="3"/>
      <c r="Z268" s="8" t="str">
        <f t="shared" si="43"/>
        <v/>
      </c>
      <c r="AA268" s="8" t="str">
        <f t="shared" si="44"/>
        <v/>
      </c>
      <c r="AB268" s="8" t="str">
        <f t="shared" si="45"/>
        <v/>
      </c>
      <c r="AC268" s="8" t="str">
        <f t="shared" si="46"/>
        <v/>
      </c>
      <c r="AD268" s="10" t="str">
        <f t="shared" si="47"/>
        <v/>
      </c>
      <c r="AE268" s="10" t="str">
        <f t="shared" si="48"/>
        <v/>
      </c>
      <c r="AF268" s="8"/>
      <c r="AG268" s="8" t="str">
        <f>IF(OR(A268="",P268=""),"",MAX(0,MIN(P268,MAX(0,(Configurações!$B$5-YEAR(J268)))*Z268 + IF(Configurações!$B$5&gt;YEAR(J268),Z268,AA268*MAX(0,13-MONTH(J268)) ))))</f>
        <v/>
      </c>
      <c r="AH268" s="8" t="str">
        <f t="shared" si="49"/>
        <v/>
      </c>
      <c r="AI268" s="10"/>
    </row>
    <row r="269" spans="1:35" x14ac:dyDescent="0.25">
      <c r="A269" s="22"/>
      <c r="B269" s="3"/>
      <c r="C269" s="3"/>
      <c r="D269" s="3"/>
      <c r="E269" s="3"/>
      <c r="F269" s="3"/>
      <c r="G269" s="3"/>
      <c r="H269" s="3"/>
      <c r="I269" s="5"/>
      <c r="J269" s="5"/>
      <c r="K269" s="3"/>
      <c r="L269" s="7"/>
      <c r="M269" s="7"/>
      <c r="N269" s="8" t="str">
        <f t="shared" si="40"/>
        <v/>
      </c>
      <c r="O269" s="7"/>
      <c r="P269" s="8" t="str">
        <f t="shared" si="41"/>
        <v/>
      </c>
      <c r="Q269" s="3"/>
      <c r="R269" s="9"/>
      <c r="S269" s="9"/>
      <c r="T269" s="10"/>
      <c r="U269" s="10" t="str">
        <f t="shared" si="42"/>
        <v/>
      </c>
      <c r="V269" s="3"/>
      <c r="W269" s="5"/>
      <c r="X269" s="7"/>
      <c r="Y269" s="3"/>
      <c r="Z269" s="8" t="str">
        <f t="shared" si="43"/>
        <v/>
      </c>
      <c r="AA269" s="8" t="str">
        <f t="shared" si="44"/>
        <v/>
      </c>
      <c r="AB269" s="8" t="str">
        <f t="shared" si="45"/>
        <v/>
      </c>
      <c r="AC269" s="8" t="str">
        <f t="shared" si="46"/>
        <v/>
      </c>
      <c r="AD269" s="10" t="str">
        <f t="shared" si="47"/>
        <v/>
      </c>
      <c r="AE269" s="10" t="str">
        <f t="shared" si="48"/>
        <v/>
      </c>
      <c r="AF269" s="8"/>
      <c r="AG269" s="8" t="str">
        <f>IF(OR(A269="",P269=""),"",MAX(0,MIN(P269,MAX(0,(Configurações!$B$5-YEAR(J269)))*Z269 + IF(Configurações!$B$5&gt;YEAR(J269),Z269,AA269*MAX(0,13-MONTH(J269)) ))))</f>
        <v/>
      </c>
      <c r="AH269" s="8" t="str">
        <f t="shared" si="49"/>
        <v/>
      </c>
      <c r="AI269" s="10"/>
    </row>
    <row r="270" spans="1:35" x14ac:dyDescent="0.25">
      <c r="A270" s="22"/>
      <c r="B270" s="3"/>
      <c r="C270" s="3"/>
      <c r="D270" s="3"/>
      <c r="E270" s="3"/>
      <c r="F270" s="3"/>
      <c r="G270" s="3"/>
      <c r="H270" s="3"/>
      <c r="I270" s="5"/>
      <c r="J270" s="5"/>
      <c r="K270" s="3"/>
      <c r="L270" s="7"/>
      <c r="M270" s="7"/>
      <c r="N270" s="8" t="str">
        <f t="shared" si="40"/>
        <v/>
      </c>
      <c r="O270" s="7"/>
      <c r="P270" s="8" t="str">
        <f t="shared" si="41"/>
        <v/>
      </c>
      <c r="Q270" s="3"/>
      <c r="R270" s="9"/>
      <c r="S270" s="9"/>
      <c r="T270" s="10"/>
      <c r="U270" s="10" t="str">
        <f t="shared" si="42"/>
        <v/>
      </c>
      <c r="V270" s="3"/>
      <c r="W270" s="5"/>
      <c r="X270" s="7"/>
      <c r="Y270" s="3"/>
      <c r="Z270" s="8" t="str">
        <f t="shared" si="43"/>
        <v/>
      </c>
      <c r="AA270" s="8" t="str">
        <f t="shared" si="44"/>
        <v/>
      </c>
      <c r="AB270" s="8" t="str">
        <f t="shared" si="45"/>
        <v/>
      </c>
      <c r="AC270" s="8" t="str">
        <f t="shared" si="46"/>
        <v/>
      </c>
      <c r="AD270" s="10" t="str">
        <f t="shared" si="47"/>
        <v/>
      </c>
      <c r="AE270" s="10" t="str">
        <f t="shared" si="48"/>
        <v/>
      </c>
      <c r="AF270" s="8"/>
      <c r="AG270" s="8" t="str">
        <f>IF(OR(A270="",P270=""),"",MAX(0,MIN(P270,MAX(0,(Configurações!$B$5-YEAR(J270)))*Z270 + IF(Configurações!$B$5&gt;YEAR(J270),Z270,AA270*MAX(0,13-MONTH(J270)) ))))</f>
        <v/>
      </c>
      <c r="AH270" s="8" t="str">
        <f t="shared" si="49"/>
        <v/>
      </c>
      <c r="AI270" s="10"/>
    </row>
    <row r="271" spans="1:35" x14ac:dyDescent="0.25">
      <c r="A271" s="22"/>
      <c r="B271" s="3"/>
      <c r="C271" s="3"/>
      <c r="D271" s="3"/>
      <c r="E271" s="3"/>
      <c r="F271" s="3"/>
      <c r="G271" s="3"/>
      <c r="H271" s="3"/>
      <c r="I271" s="5"/>
      <c r="J271" s="5"/>
      <c r="K271" s="3"/>
      <c r="L271" s="7"/>
      <c r="M271" s="7"/>
      <c r="N271" s="8" t="str">
        <f t="shared" si="40"/>
        <v/>
      </c>
      <c r="O271" s="7"/>
      <c r="P271" s="8" t="str">
        <f t="shared" si="41"/>
        <v/>
      </c>
      <c r="Q271" s="3"/>
      <c r="R271" s="9"/>
      <c r="S271" s="9"/>
      <c r="T271" s="10"/>
      <c r="U271" s="10" t="str">
        <f t="shared" si="42"/>
        <v/>
      </c>
      <c r="V271" s="3"/>
      <c r="W271" s="5"/>
      <c r="X271" s="7"/>
      <c r="Y271" s="3"/>
      <c r="Z271" s="8" t="str">
        <f t="shared" si="43"/>
        <v/>
      </c>
      <c r="AA271" s="8" t="str">
        <f t="shared" si="44"/>
        <v/>
      </c>
      <c r="AB271" s="8" t="str">
        <f t="shared" si="45"/>
        <v/>
      </c>
      <c r="AC271" s="8" t="str">
        <f t="shared" si="46"/>
        <v/>
      </c>
      <c r="AD271" s="10" t="str">
        <f t="shared" si="47"/>
        <v/>
      </c>
      <c r="AE271" s="10" t="str">
        <f t="shared" si="48"/>
        <v/>
      </c>
      <c r="AF271" s="8"/>
      <c r="AG271" s="8" t="str">
        <f>IF(OR(A271="",P271=""),"",MAX(0,MIN(P271,MAX(0,(Configurações!$B$5-YEAR(J271)))*Z271 + IF(Configurações!$B$5&gt;YEAR(J271),Z271,AA271*MAX(0,13-MONTH(J271)) ))))</f>
        <v/>
      </c>
      <c r="AH271" s="8" t="str">
        <f t="shared" si="49"/>
        <v/>
      </c>
      <c r="AI271" s="10"/>
    </row>
    <row r="272" spans="1:35" x14ac:dyDescent="0.25">
      <c r="A272" s="22"/>
      <c r="B272" s="3"/>
      <c r="C272" s="3"/>
      <c r="D272" s="3"/>
      <c r="E272" s="3"/>
      <c r="F272" s="3"/>
      <c r="G272" s="3"/>
      <c r="H272" s="3"/>
      <c r="I272" s="5"/>
      <c r="J272" s="5"/>
      <c r="K272" s="3"/>
      <c r="L272" s="7"/>
      <c r="M272" s="7"/>
      <c r="N272" s="8" t="str">
        <f t="shared" si="40"/>
        <v/>
      </c>
      <c r="O272" s="7"/>
      <c r="P272" s="8" t="str">
        <f t="shared" si="41"/>
        <v/>
      </c>
      <c r="Q272" s="3"/>
      <c r="R272" s="9"/>
      <c r="S272" s="9"/>
      <c r="T272" s="10"/>
      <c r="U272" s="10" t="str">
        <f t="shared" si="42"/>
        <v/>
      </c>
      <c r="V272" s="3"/>
      <c r="W272" s="5"/>
      <c r="X272" s="7"/>
      <c r="Y272" s="3"/>
      <c r="Z272" s="8" t="str">
        <f t="shared" si="43"/>
        <v/>
      </c>
      <c r="AA272" s="8" t="str">
        <f t="shared" si="44"/>
        <v/>
      </c>
      <c r="AB272" s="8" t="str">
        <f t="shared" si="45"/>
        <v/>
      </c>
      <c r="AC272" s="8" t="str">
        <f t="shared" si="46"/>
        <v/>
      </c>
      <c r="AD272" s="10" t="str">
        <f t="shared" si="47"/>
        <v/>
      </c>
      <c r="AE272" s="10" t="str">
        <f t="shared" si="48"/>
        <v/>
      </c>
      <c r="AF272" s="8"/>
      <c r="AG272" s="8" t="str">
        <f>IF(OR(A272="",P272=""),"",MAX(0,MIN(P272,MAX(0,(Configurações!$B$5-YEAR(J272)))*Z272 + IF(Configurações!$B$5&gt;YEAR(J272),Z272,AA272*MAX(0,13-MONTH(J272)) ))))</f>
        <v/>
      </c>
      <c r="AH272" s="8" t="str">
        <f t="shared" si="49"/>
        <v/>
      </c>
      <c r="AI272" s="10"/>
    </row>
    <row r="273" spans="1:35" x14ac:dyDescent="0.25">
      <c r="A273" s="22"/>
      <c r="B273" s="3"/>
      <c r="C273" s="3"/>
      <c r="D273" s="3"/>
      <c r="E273" s="3"/>
      <c r="F273" s="3"/>
      <c r="G273" s="3"/>
      <c r="H273" s="3"/>
      <c r="I273" s="5"/>
      <c r="J273" s="5"/>
      <c r="K273" s="3"/>
      <c r="L273" s="7"/>
      <c r="M273" s="7"/>
      <c r="N273" s="8" t="str">
        <f t="shared" si="40"/>
        <v/>
      </c>
      <c r="O273" s="7"/>
      <c r="P273" s="8" t="str">
        <f t="shared" si="41"/>
        <v/>
      </c>
      <c r="Q273" s="3"/>
      <c r="R273" s="9"/>
      <c r="S273" s="9"/>
      <c r="T273" s="10"/>
      <c r="U273" s="10" t="str">
        <f t="shared" si="42"/>
        <v/>
      </c>
      <c r="V273" s="3"/>
      <c r="W273" s="5"/>
      <c r="X273" s="7"/>
      <c r="Y273" s="3"/>
      <c r="Z273" s="8" t="str">
        <f t="shared" si="43"/>
        <v/>
      </c>
      <c r="AA273" s="8" t="str">
        <f t="shared" si="44"/>
        <v/>
      </c>
      <c r="AB273" s="8" t="str">
        <f t="shared" si="45"/>
        <v/>
      </c>
      <c r="AC273" s="8" t="str">
        <f t="shared" si="46"/>
        <v/>
      </c>
      <c r="AD273" s="10" t="str">
        <f t="shared" si="47"/>
        <v/>
      </c>
      <c r="AE273" s="10" t="str">
        <f t="shared" si="48"/>
        <v/>
      </c>
      <c r="AF273" s="8"/>
      <c r="AG273" s="8" t="str">
        <f>IF(OR(A273="",P273=""),"",MAX(0,MIN(P273,MAX(0,(Configurações!$B$5-YEAR(J273)))*Z273 + IF(Configurações!$B$5&gt;YEAR(J273),Z273,AA273*MAX(0,13-MONTH(J273)) ))))</f>
        <v/>
      </c>
      <c r="AH273" s="8" t="str">
        <f t="shared" si="49"/>
        <v/>
      </c>
      <c r="AI273" s="10"/>
    </row>
    <row r="274" spans="1:35" x14ac:dyDescent="0.25">
      <c r="A274" s="22"/>
      <c r="B274" s="3"/>
      <c r="C274" s="3"/>
      <c r="D274" s="3"/>
      <c r="E274" s="3"/>
      <c r="F274" s="3"/>
      <c r="G274" s="3"/>
      <c r="H274" s="3"/>
      <c r="I274" s="5"/>
      <c r="J274" s="5"/>
      <c r="K274" s="3"/>
      <c r="L274" s="7"/>
      <c r="M274" s="7"/>
      <c r="N274" s="8" t="str">
        <f t="shared" si="40"/>
        <v/>
      </c>
      <c r="O274" s="7"/>
      <c r="P274" s="8" t="str">
        <f t="shared" si="41"/>
        <v/>
      </c>
      <c r="Q274" s="3"/>
      <c r="R274" s="9"/>
      <c r="S274" s="9"/>
      <c r="T274" s="10"/>
      <c r="U274" s="10" t="str">
        <f t="shared" si="42"/>
        <v/>
      </c>
      <c r="V274" s="3"/>
      <c r="W274" s="5"/>
      <c r="X274" s="7"/>
      <c r="Y274" s="3"/>
      <c r="Z274" s="8" t="str">
        <f t="shared" si="43"/>
        <v/>
      </c>
      <c r="AA274" s="8" t="str">
        <f t="shared" si="44"/>
        <v/>
      </c>
      <c r="AB274" s="8" t="str">
        <f t="shared" si="45"/>
        <v/>
      </c>
      <c r="AC274" s="8" t="str">
        <f t="shared" si="46"/>
        <v/>
      </c>
      <c r="AD274" s="10" t="str">
        <f t="shared" si="47"/>
        <v/>
      </c>
      <c r="AE274" s="10" t="str">
        <f t="shared" si="48"/>
        <v/>
      </c>
      <c r="AF274" s="8"/>
      <c r="AG274" s="8" t="str">
        <f>IF(OR(A274="",P274=""),"",MAX(0,MIN(P274,MAX(0,(Configurações!$B$5-YEAR(J274)))*Z274 + IF(Configurações!$B$5&gt;YEAR(J274),Z274,AA274*MAX(0,13-MONTH(J274)) ))))</f>
        <v/>
      </c>
      <c r="AH274" s="8" t="str">
        <f t="shared" si="49"/>
        <v/>
      </c>
      <c r="AI274" s="10"/>
    </row>
    <row r="275" spans="1:35" x14ac:dyDescent="0.25">
      <c r="A275" s="22"/>
      <c r="B275" s="3"/>
      <c r="C275" s="3"/>
      <c r="D275" s="3"/>
      <c r="E275" s="3"/>
      <c r="F275" s="3"/>
      <c r="G275" s="3"/>
      <c r="H275" s="3"/>
      <c r="I275" s="5"/>
      <c r="J275" s="5"/>
      <c r="K275" s="3"/>
      <c r="L275" s="7"/>
      <c r="M275" s="7"/>
      <c r="N275" s="8" t="str">
        <f t="shared" si="40"/>
        <v/>
      </c>
      <c r="O275" s="7"/>
      <c r="P275" s="8" t="str">
        <f t="shared" si="41"/>
        <v/>
      </c>
      <c r="Q275" s="3"/>
      <c r="R275" s="9"/>
      <c r="S275" s="9"/>
      <c r="T275" s="10"/>
      <c r="U275" s="10" t="str">
        <f t="shared" si="42"/>
        <v/>
      </c>
      <c r="V275" s="3"/>
      <c r="W275" s="5"/>
      <c r="X275" s="7"/>
      <c r="Y275" s="3"/>
      <c r="Z275" s="8" t="str">
        <f t="shared" si="43"/>
        <v/>
      </c>
      <c r="AA275" s="8" t="str">
        <f t="shared" si="44"/>
        <v/>
      </c>
      <c r="AB275" s="8" t="str">
        <f t="shared" si="45"/>
        <v/>
      </c>
      <c r="AC275" s="8" t="str">
        <f t="shared" si="46"/>
        <v/>
      </c>
      <c r="AD275" s="10" t="str">
        <f t="shared" si="47"/>
        <v/>
      </c>
      <c r="AE275" s="10" t="str">
        <f t="shared" si="48"/>
        <v/>
      </c>
      <c r="AF275" s="8"/>
      <c r="AG275" s="8" t="str">
        <f>IF(OR(A275="",P275=""),"",MAX(0,MIN(P275,MAX(0,(Configurações!$B$5-YEAR(J275)))*Z275 + IF(Configurações!$B$5&gt;YEAR(J275),Z275,AA275*MAX(0,13-MONTH(J275)) ))))</f>
        <v/>
      </c>
      <c r="AH275" s="8" t="str">
        <f t="shared" si="49"/>
        <v/>
      </c>
      <c r="AI275" s="10"/>
    </row>
    <row r="276" spans="1:35" x14ac:dyDescent="0.25">
      <c r="A276" s="22"/>
      <c r="B276" s="3"/>
      <c r="C276" s="3"/>
      <c r="D276" s="3"/>
      <c r="E276" s="3"/>
      <c r="F276" s="3"/>
      <c r="G276" s="3"/>
      <c r="H276" s="3"/>
      <c r="I276" s="5"/>
      <c r="J276" s="5"/>
      <c r="K276" s="3"/>
      <c r="L276" s="7"/>
      <c r="M276" s="7"/>
      <c r="N276" s="8" t="str">
        <f t="shared" si="40"/>
        <v/>
      </c>
      <c r="O276" s="7"/>
      <c r="P276" s="8" t="str">
        <f t="shared" si="41"/>
        <v/>
      </c>
      <c r="Q276" s="3"/>
      <c r="R276" s="9"/>
      <c r="S276" s="9"/>
      <c r="T276" s="10"/>
      <c r="U276" s="10" t="str">
        <f t="shared" si="42"/>
        <v/>
      </c>
      <c r="V276" s="3"/>
      <c r="W276" s="5"/>
      <c r="X276" s="7"/>
      <c r="Y276" s="3"/>
      <c r="Z276" s="8" t="str">
        <f t="shared" si="43"/>
        <v/>
      </c>
      <c r="AA276" s="8" t="str">
        <f t="shared" si="44"/>
        <v/>
      </c>
      <c r="AB276" s="8" t="str">
        <f t="shared" si="45"/>
        <v/>
      </c>
      <c r="AC276" s="8" t="str">
        <f t="shared" si="46"/>
        <v/>
      </c>
      <c r="AD276" s="10" t="str">
        <f t="shared" si="47"/>
        <v/>
      </c>
      <c r="AE276" s="10" t="str">
        <f t="shared" si="48"/>
        <v/>
      </c>
      <c r="AF276" s="8"/>
      <c r="AG276" s="8" t="str">
        <f>IF(OR(A276="",P276=""),"",MAX(0,MIN(P276,MAX(0,(Configurações!$B$5-YEAR(J276)))*Z276 + IF(Configurações!$B$5&gt;YEAR(J276),Z276,AA276*MAX(0,13-MONTH(J276)) ))))</f>
        <v/>
      </c>
      <c r="AH276" s="8" t="str">
        <f t="shared" si="49"/>
        <v/>
      </c>
      <c r="AI276" s="10"/>
    </row>
    <row r="277" spans="1:35" x14ac:dyDescent="0.25">
      <c r="A277" s="22"/>
      <c r="B277" s="3"/>
      <c r="C277" s="3"/>
      <c r="D277" s="3"/>
      <c r="E277" s="3"/>
      <c r="F277" s="3"/>
      <c r="G277" s="3"/>
      <c r="H277" s="3"/>
      <c r="I277" s="5"/>
      <c r="J277" s="5"/>
      <c r="K277" s="3"/>
      <c r="L277" s="7"/>
      <c r="M277" s="7"/>
      <c r="N277" s="8" t="str">
        <f t="shared" si="40"/>
        <v/>
      </c>
      <c r="O277" s="7"/>
      <c r="P277" s="8" t="str">
        <f t="shared" si="41"/>
        <v/>
      </c>
      <c r="Q277" s="3"/>
      <c r="R277" s="9"/>
      <c r="S277" s="9"/>
      <c r="T277" s="10"/>
      <c r="U277" s="10" t="str">
        <f t="shared" si="42"/>
        <v/>
      </c>
      <c r="V277" s="3"/>
      <c r="W277" s="5"/>
      <c r="X277" s="7"/>
      <c r="Y277" s="3"/>
      <c r="Z277" s="8" t="str">
        <f t="shared" si="43"/>
        <v/>
      </c>
      <c r="AA277" s="8" t="str">
        <f t="shared" si="44"/>
        <v/>
      </c>
      <c r="AB277" s="8" t="str">
        <f t="shared" si="45"/>
        <v/>
      </c>
      <c r="AC277" s="8" t="str">
        <f t="shared" si="46"/>
        <v/>
      </c>
      <c r="AD277" s="10" t="str">
        <f t="shared" si="47"/>
        <v/>
      </c>
      <c r="AE277" s="10" t="str">
        <f t="shared" si="48"/>
        <v/>
      </c>
      <c r="AF277" s="8"/>
      <c r="AG277" s="8" t="str">
        <f>IF(OR(A277="",P277=""),"",MAX(0,MIN(P277,MAX(0,(Configurações!$B$5-YEAR(J277)))*Z277 + IF(Configurações!$B$5&gt;YEAR(J277),Z277,AA277*MAX(0,13-MONTH(J277)) ))))</f>
        <v/>
      </c>
      <c r="AH277" s="8" t="str">
        <f t="shared" si="49"/>
        <v/>
      </c>
      <c r="AI277" s="10"/>
    </row>
    <row r="278" spans="1:35" x14ac:dyDescent="0.25">
      <c r="A278" s="22"/>
      <c r="B278" s="3"/>
      <c r="C278" s="3"/>
      <c r="D278" s="3"/>
      <c r="E278" s="3"/>
      <c r="F278" s="3"/>
      <c r="G278" s="3"/>
      <c r="H278" s="3"/>
      <c r="I278" s="5"/>
      <c r="J278" s="5"/>
      <c r="K278" s="3"/>
      <c r="L278" s="7"/>
      <c r="M278" s="7"/>
      <c r="N278" s="8" t="str">
        <f t="shared" si="40"/>
        <v/>
      </c>
      <c r="O278" s="7"/>
      <c r="P278" s="8" t="str">
        <f t="shared" si="41"/>
        <v/>
      </c>
      <c r="Q278" s="3"/>
      <c r="R278" s="9"/>
      <c r="S278" s="9"/>
      <c r="T278" s="10"/>
      <c r="U278" s="10" t="str">
        <f t="shared" si="42"/>
        <v/>
      </c>
      <c r="V278" s="3"/>
      <c r="W278" s="5"/>
      <c r="X278" s="7"/>
      <c r="Y278" s="3"/>
      <c r="Z278" s="8" t="str">
        <f t="shared" si="43"/>
        <v/>
      </c>
      <c r="AA278" s="8" t="str">
        <f t="shared" si="44"/>
        <v/>
      </c>
      <c r="AB278" s="8" t="str">
        <f t="shared" si="45"/>
        <v/>
      </c>
      <c r="AC278" s="8" t="str">
        <f t="shared" si="46"/>
        <v/>
      </c>
      <c r="AD278" s="10" t="str">
        <f t="shared" si="47"/>
        <v/>
      </c>
      <c r="AE278" s="10" t="str">
        <f t="shared" si="48"/>
        <v/>
      </c>
      <c r="AF278" s="8"/>
      <c r="AG278" s="8" t="str">
        <f>IF(OR(A278="",P278=""),"",MAX(0,MIN(P278,MAX(0,(Configurações!$B$5-YEAR(J278)))*Z278 + IF(Configurações!$B$5&gt;YEAR(J278),Z278,AA278*MAX(0,13-MONTH(J278)) ))))</f>
        <v/>
      </c>
      <c r="AH278" s="8" t="str">
        <f t="shared" si="49"/>
        <v/>
      </c>
      <c r="AI278" s="10"/>
    </row>
    <row r="279" spans="1:35" x14ac:dyDescent="0.25">
      <c r="A279" s="22"/>
      <c r="B279" s="3"/>
      <c r="C279" s="3"/>
      <c r="D279" s="3"/>
      <c r="E279" s="3"/>
      <c r="F279" s="3"/>
      <c r="G279" s="3"/>
      <c r="H279" s="3"/>
      <c r="I279" s="5"/>
      <c r="J279" s="5"/>
      <c r="K279" s="3"/>
      <c r="L279" s="7"/>
      <c r="M279" s="7"/>
      <c r="N279" s="8" t="str">
        <f t="shared" si="40"/>
        <v/>
      </c>
      <c r="O279" s="7"/>
      <c r="P279" s="8" t="str">
        <f t="shared" si="41"/>
        <v/>
      </c>
      <c r="Q279" s="3"/>
      <c r="R279" s="9"/>
      <c r="S279" s="9"/>
      <c r="T279" s="10"/>
      <c r="U279" s="10" t="str">
        <f t="shared" si="42"/>
        <v/>
      </c>
      <c r="V279" s="3"/>
      <c r="W279" s="5"/>
      <c r="X279" s="7"/>
      <c r="Y279" s="3"/>
      <c r="Z279" s="8" t="str">
        <f t="shared" si="43"/>
        <v/>
      </c>
      <c r="AA279" s="8" t="str">
        <f t="shared" si="44"/>
        <v/>
      </c>
      <c r="AB279" s="8" t="str">
        <f t="shared" si="45"/>
        <v/>
      </c>
      <c r="AC279" s="8" t="str">
        <f t="shared" si="46"/>
        <v/>
      </c>
      <c r="AD279" s="10" t="str">
        <f t="shared" si="47"/>
        <v/>
      </c>
      <c r="AE279" s="10" t="str">
        <f t="shared" si="48"/>
        <v/>
      </c>
      <c r="AF279" s="8"/>
      <c r="AG279" s="8" t="str">
        <f>IF(OR(A279="",P279=""),"",MAX(0,MIN(P279,MAX(0,(Configurações!$B$5-YEAR(J279)))*Z279 + IF(Configurações!$B$5&gt;YEAR(J279),Z279,AA279*MAX(0,13-MONTH(J279)) ))))</f>
        <v/>
      </c>
      <c r="AH279" s="8" t="str">
        <f t="shared" si="49"/>
        <v/>
      </c>
      <c r="AI279" s="10"/>
    </row>
    <row r="280" spans="1:35" x14ac:dyDescent="0.25">
      <c r="A280" s="22"/>
      <c r="B280" s="3"/>
      <c r="C280" s="3"/>
      <c r="D280" s="3"/>
      <c r="E280" s="3"/>
      <c r="F280" s="3"/>
      <c r="G280" s="3"/>
      <c r="H280" s="3"/>
      <c r="I280" s="5"/>
      <c r="J280" s="5"/>
      <c r="K280" s="3"/>
      <c r="L280" s="7"/>
      <c r="M280" s="7"/>
      <c r="N280" s="8" t="str">
        <f t="shared" si="40"/>
        <v/>
      </c>
      <c r="O280" s="7"/>
      <c r="P280" s="8" t="str">
        <f t="shared" si="41"/>
        <v/>
      </c>
      <c r="Q280" s="3"/>
      <c r="R280" s="9"/>
      <c r="S280" s="9"/>
      <c r="T280" s="10"/>
      <c r="U280" s="10" t="str">
        <f t="shared" si="42"/>
        <v/>
      </c>
      <c r="V280" s="3"/>
      <c r="W280" s="5"/>
      <c r="X280" s="7"/>
      <c r="Y280" s="3"/>
      <c r="Z280" s="8" t="str">
        <f t="shared" si="43"/>
        <v/>
      </c>
      <c r="AA280" s="8" t="str">
        <f t="shared" si="44"/>
        <v/>
      </c>
      <c r="AB280" s="8" t="str">
        <f t="shared" si="45"/>
        <v/>
      </c>
      <c r="AC280" s="8" t="str">
        <f t="shared" si="46"/>
        <v/>
      </c>
      <c r="AD280" s="10" t="str">
        <f t="shared" si="47"/>
        <v/>
      </c>
      <c r="AE280" s="10" t="str">
        <f t="shared" si="48"/>
        <v/>
      </c>
      <c r="AF280" s="8"/>
      <c r="AG280" s="8" t="str">
        <f>IF(OR(A280="",P280=""),"",MAX(0,MIN(P280,MAX(0,(Configurações!$B$5-YEAR(J280)))*Z280 + IF(Configurações!$B$5&gt;YEAR(J280),Z280,AA280*MAX(0,13-MONTH(J280)) ))))</f>
        <v/>
      </c>
      <c r="AH280" s="8" t="str">
        <f t="shared" si="49"/>
        <v/>
      </c>
      <c r="AI280" s="10"/>
    </row>
    <row r="281" spans="1:35" x14ac:dyDescent="0.25">
      <c r="A281" s="22"/>
      <c r="B281" s="3"/>
      <c r="C281" s="3"/>
      <c r="D281" s="3"/>
      <c r="E281" s="3"/>
      <c r="F281" s="3"/>
      <c r="G281" s="3"/>
      <c r="H281" s="3"/>
      <c r="I281" s="5"/>
      <c r="J281" s="5"/>
      <c r="K281" s="3"/>
      <c r="L281" s="7"/>
      <c r="M281" s="7"/>
      <c r="N281" s="8" t="str">
        <f t="shared" si="40"/>
        <v/>
      </c>
      <c r="O281" s="7"/>
      <c r="P281" s="8" t="str">
        <f t="shared" si="41"/>
        <v/>
      </c>
      <c r="Q281" s="3"/>
      <c r="R281" s="9"/>
      <c r="S281" s="9"/>
      <c r="T281" s="10"/>
      <c r="U281" s="10" t="str">
        <f t="shared" si="42"/>
        <v/>
      </c>
      <c r="V281" s="3"/>
      <c r="W281" s="5"/>
      <c r="X281" s="7"/>
      <c r="Y281" s="3"/>
      <c r="Z281" s="8" t="str">
        <f t="shared" si="43"/>
        <v/>
      </c>
      <c r="AA281" s="8" t="str">
        <f t="shared" si="44"/>
        <v/>
      </c>
      <c r="AB281" s="8" t="str">
        <f t="shared" si="45"/>
        <v/>
      </c>
      <c r="AC281" s="8" t="str">
        <f t="shared" si="46"/>
        <v/>
      </c>
      <c r="AD281" s="10" t="str">
        <f t="shared" si="47"/>
        <v/>
      </c>
      <c r="AE281" s="10" t="str">
        <f t="shared" si="48"/>
        <v/>
      </c>
      <c r="AF281" s="8"/>
      <c r="AG281" s="8" t="str">
        <f>IF(OR(A281="",P281=""),"",MAX(0,MIN(P281,MAX(0,(Configurações!$B$5-YEAR(J281)))*Z281 + IF(Configurações!$B$5&gt;YEAR(J281),Z281,AA281*MAX(0,13-MONTH(J281)) ))))</f>
        <v/>
      </c>
      <c r="AH281" s="8" t="str">
        <f t="shared" si="49"/>
        <v/>
      </c>
      <c r="AI281" s="10"/>
    </row>
    <row r="282" spans="1:35" x14ac:dyDescent="0.25">
      <c r="A282" s="22"/>
      <c r="B282" s="3"/>
      <c r="C282" s="3"/>
      <c r="D282" s="3"/>
      <c r="E282" s="3"/>
      <c r="F282" s="3"/>
      <c r="G282" s="3"/>
      <c r="H282" s="3"/>
      <c r="I282" s="5"/>
      <c r="J282" s="5"/>
      <c r="K282" s="3"/>
      <c r="L282" s="7"/>
      <c r="M282" s="7"/>
      <c r="N282" s="8" t="str">
        <f t="shared" si="40"/>
        <v/>
      </c>
      <c r="O282" s="7"/>
      <c r="P282" s="8" t="str">
        <f t="shared" si="41"/>
        <v/>
      </c>
      <c r="Q282" s="3"/>
      <c r="R282" s="9"/>
      <c r="S282" s="9"/>
      <c r="T282" s="10"/>
      <c r="U282" s="10" t="str">
        <f t="shared" si="42"/>
        <v/>
      </c>
      <c r="V282" s="3"/>
      <c r="W282" s="5"/>
      <c r="X282" s="7"/>
      <c r="Y282" s="3"/>
      <c r="Z282" s="8" t="str">
        <f t="shared" si="43"/>
        <v/>
      </c>
      <c r="AA282" s="8" t="str">
        <f t="shared" si="44"/>
        <v/>
      </c>
      <c r="AB282" s="8" t="str">
        <f t="shared" si="45"/>
        <v/>
      </c>
      <c r="AC282" s="8" t="str">
        <f t="shared" si="46"/>
        <v/>
      </c>
      <c r="AD282" s="10" t="str">
        <f t="shared" si="47"/>
        <v/>
      </c>
      <c r="AE282" s="10" t="str">
        <f t="shared" si="48"/>
        <v/>
      </c>
      <c r="AF282" s="8"/>
      <c r="AG282" s="8" t="str">
        <f>IF(OR(A282="",P282=""),"",MAX(0,MIN(P282,MAX(0,(Configurações!$B$5-YEAR(J282)))*Z282 + IF(Configurações!$B$5&gt;YEAR(J282),Z282,AA282*MAX(0,13-MONTH(J282)) ))))</f>
        <v/>
      </c>
      <c r="AH282" s="8" t="str">
        <f t="shared" si="49"/>
        <v/>
      </c>
      <c r="AI282" s="10"/>
    </row>
    <row r="283" spans="1:35" x14ac:dyDescent="0.25">
      <c r="A283" s="22"/>
      <c r="B283" s="3"/>
      <c r="C283" s="3"/>
      <c r="D283" s="3"/>
      <c r="E283" s="3"/>
      <c r="F283" s="3"/>
      <c r="G283" s="3"/>
      <c r="H283" s="3"/>
      <c r="I283" s="5"/>
      <c r="J283" s="5"/>
      <c r="K283" s="3"/>
      <c r="L283" s="7"/>
      <c r="M283" s="7"/>
      <c r="N283" s="8" t="str">
        <f t="shared" si="40"/>
        <v/>
      </c>
      <c r="O283" s="7"/>
      <c r="P283" s="8" t="str">
        <f t="shared" si="41"/>
        <v/>
      </c>
      <c r="Q283" s="3"/>
      <c r="R283" s="9"/>
      <c r="S283" s="9"/>
      <c r="T283" s="10"/>
      <c r="U283" s="10" t="str">
        <f t="shared" si="42"/>
        <v/>
      </c>
      <c r="V283" s="3"/>
      <c r="W283" s="5"/>
      <c r="X283" s="7"/>
      <c r="Y283" s="3"/>
      <c r="Z283" s="8" t="str">
        <f t="shared" si="43"/>
        <v/>
      </c>
      <c r="AA283" s="8" t="str">
        <f t="shared" si="44"/>
        <v/>
      </c>
      <c r="AB283" s="8" t="str">
        <f t="shared" si="45"/>
        <v/>
      </c>
      <c r="AC283" s="8" t="str">
        <f t="shared" si="46"/>
        <v/>
      </c>
      <c r="AD283" s="10" t="str">
        <f t="shared" si="47"/>
        <v/>
      </c>
      <c r="AE283" s="10" t="str">
        <f t="shared" si="48"/>
        <v/>
      </c>
      <c r="AF283" s="8"/>
      <c r="AG283" s="8" t="str">
        <f>IF(OR(A283="",P283=""),"",MAX(0,MIN(P283,MAX(0,(Configurações!$B$5-YEAR(J283)))*Z283 + IF(Configurações!$B$5&gt;YEAR(J283),Z283,AA283*MAX(0,13-MONTH(J283)) ))))</f>
        <v/>
      </c>
      <c r="AH283" s="8" t="str">
        <f t="shared" si="49"/>
        <v/>
      </c>
      <c r="AI283" s="10"/>
    </row>
    <row r="284" spans="1:35" x14ac:dyDescent="0.25">
      <c r="A284" s="22"/>
      <c r="B284" s="3"/>
      <c r="C284" s="3"/>
      <c r="D284" s="3"/>
      <c r="E284" s="3"/>
      <c r="F284" s="3"/>
      <c r="G284" s="3"/>
      <c r="H284" s="3"/>
      <c r="I284" s="5"/>
      <c r="J284" s="5"/>
      <c r="K284" s="3"/>
      <c r="L284" s="7"/>
      <c r="M284" s="7"/>
      <c r="N284" s="8" t="str">
        <f t="shared" si="40"/>
        <v/>
      </c>
      <c r="O284" s="7"/>
      <c r="P284" s="8" t="str">
        <f t="shared" si="41"/>
        <v/>
      </c>
      <c r="Q284" s="3"/>
      <c r="R284" s="9"/>
      <c r="S284" s="9"/>
      <c r="T284" s="10"/>
      <c r="U284" s="10" t="str">
        <f t="shared" si="42"/>
        <v/>
      </c>
      <c r="V284" s="3"/>
      <c r="W284" s="5"/>
      <c r="X284" s="7"/>
      <c r="Y284" s="3"/>
      <c r="Z284" s="8" t="str">
        <f t="shared" si="43"/>
        <v/>
      </c>
      <c r="AA284" s="8" t="str">
        <f t="shared" si="44"/>
        <v/>
      </c>
      <c r="AB284" s="8" t="str">
        <f t="shared" si="45"/>
        <v/>
      </c>
      <c r="AC284" s="8" t="str">
        <f t="shared" si="46"/>
        <v/>
      </c>
      <c r="AD284" s="10" t="str">
        <f t="shared" si="47"/>
        <v/>
      </c>
      <c r="AE284" s="10" t="str">
        <f t="shared" si="48"/>
        <v/>
      </c>
      <c r="AF284" s="8"/>
      <c r="AG284" s="8" t="str">
        <f>IF(OR(A284="",P284=""),"",MAX(0,MIN(P284,MAX(0,(Configurações!$B$5-YEAR(J284)))*Z284 + IF(Configurações!$B$5&gt;YEAR(J284),Z284,AA284*MAX(0,13-MONTH(J284)) ))))</f>
        <v/>
      </c>
      <c r="AH284" s="8" t="str">
        <f t="shared" si="49"/>
        <v/>
      </c>
      <c r="AI284" s="10"/>
    </row>
    <row r="285" spans="1:35" x14ac:dyDescent="0.25">
      <c r="A285" s="22"/>
      <c r="B285" s="3"/>
      <c r="C285" s="3"/>
      <c r="D285" s="3"/>
      <c r="E285" s="3"/>
      <c r="F285" s="3"/>
      <c r="G285" s="3"/>
      <c r="H285" s="3"/>
      <c r="I285" s="5"/>
      <c r="J285" s="5"/>
      <c r="K285" s="3"/>
      <c r="L285" s="7"/>
      <c r="M285" s="7"/>
      <c r="N285" s="8" t="str">
        <f t="shared" si="40"/>
        <v/>
      </c>
      <c r="O285" s="7"/>
      <c r="P285" s="8" t="str">
        <f t="shared" si="41"/>
        <v/>
      </c>
      <c r="Q285" s="3"/>
      <c r="R285" s="9"/>
      <c r="S285" s="9"/>
      <c r="T285" s="10"/>
      <c r="U285" s="10" t="str">
        <f t="shared" si="42"/>
        <v/>
      </c>
      <c r="V285" s="3"/>
      <c r="W285" s="5"/>
      <c r="X285" s="7"/>
      <c r="Y285" s="3"/>
      <c r="Z285" s="8" t="str">
        <f t="shared" si="43"/>
        <v/>
      </c>
      <c r="AA285" s="8" t="str">
        <f t="shared" si="44"/>
        <v/>
      </c>
      <c r="AB285" s="8" t="str">
        <f t="shared" si="45"/>
        <v/>
      </c>
      <c r="AC285" s="8" t="str">
        <f t="shared" si="46"/>
        <v/>
      </c>
      <c r="AD285" s="10" t="str">
        <f t="shared" si="47"/>
        <v/>
      </c>
      <c r="AE285" s="10" t="str">
        <f t="shared" si="48"/>
        <v/>
      </c>
      <c r="AF285" s="8"/>
      <c r="AG285" s="8" t="str">
        <f>IF(OR(A285="",P285=""),"",MAX(0,MIN(P285,MAX(0,(Configurações!$B$5-YEAR(J285)))*Z285 + IF(Configurações!$B$5&gt;YEAR(J285),Z285,AA285*MAX(0,13-MONTH(J285)) ))))</f>
        <v/>
      </c>
      <c r="AH285" s="8" t="str">
        <f t="shared" si="49"/>
        <v/>
      </c>
      <c r="AI285" s="10"/>
    </row>
    <row r="286" spans="1:35" x14ac:dyDescent="0.25">
      <c r="A286" s="22"/>
      <c r="B286" s="3"/>
      <c r="C286" s="3"/>
      <c r="D286" s="3"/>
      <c r="E286" s="3"/>
      <c r="F286" s="3"/>
      <c r="G286" s="3"/>
      <c r="H286" s="3"/>
      <c r="I286" s="5"/>
      <c r="J286" s="5"/>
      <c r="K286" s="3"/>
      <c r="L286" s="7"/>
      <c r="M286" s="7"/>
      <c r="N286" s="8" t="str">
        <f t="shared" si="40"/>
        <v/>
      </c>
      <c r="O286" s="7"/>
      <c r="P286" s="8" t="str">
        <f t="shared" si="41"/>
        <v/>
      </c>
      <c r="Q286" s="3"/>
      <c r="R286" s="9"/>
      <c r="S286" s="9"/>
      <c r="T286" s="10"/>
      <c r="U286" s="10" t="str">
        <f t="shared" si="42"/>
        <v/>
      </c>
      <c r="V286" s="3"/>
      <c r="W286" s="5"/>
      <c r="X286" s="7"/>
      <c r="Y286" s="3"/>
      <c r="Z286" s="8" t="str">
        <f t="shared" si="43"/>
        <v/>
      </c>
      <c r="AA286" s="8" t="str">
        <f t="shared" si="44"/>
        <v/>
      </c>
      <c r="AB286" s="8" t="str">
        <f t="shared" si="45"/>
        <v/>
      </c>
      <c r="AC286" s="8" t="str">
        <f t="shared" si="46"/>
        <v/>
      </c>
      <c r="AD286" s="10" t="str">
        <f t="shared" si="47"/>
        <v/>
      </c>
      <c r="AE286" s="10" t="str">
        <f t="shared" si="48"/>
        <v/>
      </c>
      <c r="AF286" s="8"/>
      <c r="AG286" s="8" t="str">
        <f>IF(OR(A286="",P286=""),"",MAX(0,MIN(P286,MAX(0,(Configurações!$B$5-YEAR(J286)))*Z286 + IF(Configurações!$B$5&gt;YEAR(J286),Z286,AA286*MAX(0,13-MONTH(J286)) ))))</f>
        <v/>
      </c>
      <c r="AH286" s="8" t="str">
        <f t="shared" si="49"/>
        <v/>
      </c>
      <c r="AI286" s="10"/>
    </row>
    <row r="287" spans="1:35" x14ac:dyDescent="0.25">
      <c r="A287" s="22"/>
      <c r="B287" s="3"/>
      <c r="C287" s="3"/>
      <c r="D287" s="3"/>
      <c r="E287" s="3"/>
      <c r="F287" s="3"/>
      <c r="G287" s="3"/>
      <c r="H287" s="3"/>
      <c r="I287" s="5"/>
      <c r="J287" s="5"/>
      <c r="K287" s="3"/>
      <c r="L287" s="7"/>
      <c r="M287" s="7"/>
      <c r="N287" s="8" t="str">
        <f t="shared" si="40"/>
        <v/>
      </c>
      <c r="O287" s="7"/>
      <c r="P287" s="8" t="str">
        <f t="shared" si="41"/>
        <v/>
      </c>
      <c r="Q287" s="3"/>
      <c r="R287" s="9"/>
      <c r="S287" s="9"/>
      <c r="T287" s="10"/>
      <c r="U287" s="10" t="str">
        <f t="shared" si="42"/>
        <v/>
      </c>
      <c r="V287" s="3"/>
      <c r="W287" s="5"/>
      <c r="X287" s="7"/>
      <c r="Y287" s="3"/>
      <c r="Z287" s="8" t="str">
        <f t="shared" si="43"/>
        <v/>
      </c>
      <c r="AA287" s="8" t="str">
        <f t="shared" si="44"/>
        <v/>
      </c>
      <c r="AB287" s="8" t="str">
        <f t="shared" si="45"/>
        <v/>
      </c>
      <c r="AC287" s="8" t="str">
        <f t="shared" si="46"/>
        <v/>
      </c>
      <c r="AD287" s="10" t="str">
        <f t="shared" si="47"/>
        <v/>
      </c>
      <c r="AE287" s="10" t="str">
        <f t="shared" si="48"/>
        <v/>
      </c>
      <c r="AF287" s="8"/>
      <c r="AG287" s="8" t="str">
        <f>IF(OR(A287="",P287=""),"",MAX(0,MIN(P287,MAX(0,(Configurações!$B$5-YEAR(J287)))*Z287 + IF(Configurações!$B$5&gt;YEAR(J287),Z287,AA287*MAX(0,13-MONTH(J287)) ))))</f>
        <v/>
      </c>
      <c r="AH287" s="8" t="str">
        <f t="shared" si="49"/>
        <v/>
      </c>
      <c r="AI287" s="10"/>
    </row>
    <row r="288" spans="1:35" x14ac:dyDescent="0.25">
      <c r="A288" s="22"/>
      <c r="B288" s="3"/>
      <c r="C288" s="3"/>
      <c r="D288" s="3"/>
      <c r="E288" s="3"/>
      <c r="F288" s="3"/>
      <c r="G288" s="3"/>
      <c r="H288" s="3"/>
      <c r="I288" s="5"/>
      <c r="J288" s="5"/>
      <c r="K288" s="3"/>
      <c r="L288" s="7"/>
      <c r="M288" s="7"/>
      <c r="N288" s="8" t="str">
        <f t="shared" si="40"/>
        <v/>
      </c>
      <c r="O288" s="7"/>
      <c r="P288" s="8" t="str">
        <f t="shared" si="41"/>
        <v/>
      </c>
      <c r="Q288" s="3"/>
      <c r="R288" s="9"/>
      <c r="S288" s="9"/>
      <c r="T288" s="10"/>
      <c r="U288" s="10" t="str">
        <f t="shared" si="42"/>
        <v/>
      </c>
      <c r="V288" s="3"/>
      <c r="W288" s="5"/>
      <c r="X288" s="7"/>
      <c r="Y288" s="3"/>
      <c r="Z288" s="8" t="str">
        <f t="shared" si="43"/>
        <v/>
      </c>
      <c r="AA288" s="8" t="str">
        <f t="shared" si="44"/>
        <v/>
      </c>
      <c r="AB288" s="8" t="str">
        <f t="shared" si="45"/>
        <v/>
      </c>
      <c r="AC288" s="8" t="str">
        <f t="shared" si="46"/>
        <v/>
      </c>
      <c r="AD288" s="10" t="str">
        <f t="shared" si="47"/>
        <v/>
      </c>
      <c r="AE288" s="10" t="str">
        <f t="shared" si="48"/>
        <v/>
      </c>
      <c r="AF288" s="8"/>
      <c r="AG288" s="8" t="str">
        <f>IF(OR(A288="",P288=""),"",MAX(0,MIN(P288,MAX(0,(Configurações!$B$5-YEAR(J288)))*Z288 + IF(Configurações!$B$5&gt;YEAR(J288),Z288,AA288*MAX(0,13-MONTH(J288)) ))))</f>
        <v/>
      </c>
      <c r="AH288" s="8" t="str">
        <f t="shared" si="49"/>
        <v/>
      </c>
      <c r="AI288" s="10"/>
    </row>
    <row r="289" spans="1:35" x14ac:dyDescent="0.25">
      <c r="A289" s="22"/>
      <c r="B289" s="3"/>
      <c r="C289" s="3"/>
      <c r="D289" s="3"/>
      <c r="E289" s="3"/>
      <c r="F289" s="3"/>
      <c r="G289" s="3"/>
      <c r="H289" s="3"/>
      <c r="I289" s="5"/>
      <c r="J289" s="5"/>
      <c r="K289" s="3"/>
      <c r="L289" s="7"/>
      <c r="M289" s="7"/>
      <c r="N289" s="8" t="str">
        <f t="shared" si="40"/>
        <v/>
      </c>
      <c r="O289" s="7"/>
      <c r="P289" s="8" t="str">
        <f t="shared" si="41"/>
        <v/>
      </c>
      <c r="Q289" s="3"/>
      <c r="R289" s="9"/>
      <c r="S289" s="9"/>
      <c r="T289" s="10"/>
      <c r="U289" s="10" t="str">
        <f t="shared" si="42"/>
        <v/>
      </c>
      <c r="V289" s="3"/>
      <c r="W289" s="5"/>
      <c r="X289" s="7"/>
      <c r="Y289" s="3"/>
      <c r="Z289" s="8" t="str">
        <f t="shared" si="43"/>
        <v/>
      </c>
      <c r="AA289" s="8" t="str">
        <f t="shared" si="44"/>
        <v/>
      </c>
      <c r="AB289" s="8" t="str">
        <f t="shared" si="45"/>
        <v/>
      </c>
      <c r="AC289" s="8" t="str">
        <f t="shared" si="46"/>
        <v/>
      </c>
      <c r="AD289" s="10" t="str">
        <f t="shared" si="47"/>
        <v/>
      </c>
      <c r="AE289" s="10" t="str">
        <f t="shared" si="48"/>
        <v/>
      </c>
      <c r="AF289" s="8"/>
      <c r="AG289" s="8" t="str">
        <f>IF(OR(A289="",P289=""),"",MAX(0,MIN(P289,MAX(0,(Configurações!$B$5-YEAR(J289)))*Z289 + IF(Configurações!$B$5&gt;YEAR(J289),Z289,AA289*MAX(0,13-MONTH(J289)) ))))</f>
        <v/>
      </c>
      <c r="AH289" s="8" t="str">
        <f t="shared" si="49"/>
        <v/>
      </c>
      <c r="AI289" s="10"/>
    </row>
    <row r="290" spans="1:35" x14ac:dyDescent="0.25">
      <c r="A290" s="22"/>
      <c r="B290" s="3"/>
      <c r="C290" s="3"/>
      <c r="D290" s="3"/>
      <c r="E290" s="3"/>
      <c r="F290" s="3"/>
      <c r="G290" s="3"/>
      <c r="H290" s="3"/>
      <c r="I290" s="5"/>
      <c r="J290" s="5"/>
      <c r="K290" s="3"/>
      <c r="L290" s="7"/>
      <c r="M290" s="7"/>
      <c r="N290" s="8" t="str">
        <f t="shared" si="40"/>
        <v/>
      </c>
      <c r="O290" s="7"/>
      <c r="P290" s="8" t="str">
        <f t="shared" si="41"/>
        <v/>
      </c>
      <c r="Q290" s="3"/>
      <c r="R290" s="9"/>
      <c r="S290" s="9"/>
      <c r="T290" s="10"/>
      <c r="U290" s="10" t="str">
        <f t="shared" si="42"/>
        <v/>
      </c>
      <c r="V290" s="3"/>
      <c r="W290" s="5"/>
      <c r="X290" s="7"/>
      <c r="Y290" s="3"/>
      <c r="Z290" s="8" t="str">
        <f t="shared" si="43"/>
        <v/>
      </c>
      <c r="AA290" s="8" t="str">
        <f t="shared" si="44"/>
        <v/>
      </c>
      <c r="AB290" s="8" t="str">
        <f t="shared" si="45"/>
        <v/>
      </c>
      <c r="AC290" s="8" t="str">
        <f t="shared" si="46"/>
        <v/>
      </c>
      <c r="AD290" s="10" t="str">
        <f t="shared" si="47"/>
        <v/>
      </c>
      <c r="AE290" s="10" t="str">
        <f t="shared" si="48"/>
        <v/>
      </c>
      <c r="AF290" s="8"/>
      <c r="AG290" s="8" t="str">
        <f>IF(OR(A290="",P290=""),"",MAX(0,MIN(P290,MAX(0,(Configurações!$B$5-YEAR(J290)))*Z290 + IF(Configurações!$B$5&gt;YEAR(J290),Z290,AA290*MAX(0,13-MONTH(J290)) ))))</f>
        <v/>
      </c>
      <c r="AH290" s="8" t="str">
        <f t="shared" si="49"/>
        <v/>
      </c>
      <c r="AI290" s="10"/>
    </row>
    <row r="291" spans="1:35" x14ac:dyDescent="0.25">
      <c r="A291" s="22"/>
      <c r="B291" s="3"/>
      <c r="C291" s="3"/>
      <c r="D291" s="3"/>
      <c r="E291" s="3"/>
      <c r="F291" s="3"/>
      <c r="G291" s="3"/>
      <c r="H291" s="3"/>
      <c r="I291" s="5"/>
      <c r="J291" s="5"/>
      <c r="K291" s="3"/>
      <c r="L291" s="7"/>
      <c r="M291" s="7"/>
      <c r="N291" s="8" t="str">
        <f t="shared" si="40"/>
        <v/>
      </c>
      <c r="O291" s="7"/>
      <c r="P291" s="8" t="str">
        <f t="shared" si="41"/>
        <v/>
      </c>
      <c r="Q291" s="3"/>
      <c r="R291" s="9"/>
      <c r="S291" s="9"/>
      <c r="T291" s="10"/>
      <c r="U291" s="10" t="str">
        <f t="shared" si="42"/>
        <v/>
      </c>
      <c r="V291" s="3"/>
      <c r="W291" s="5"/>
      <c r="X291" s="7"/>
      <c r="Y291" s="3"/>
      <c r="Z291" s="8" t="str">
        <f t="shared" si="43"/>
        <v/>
      </c>
      <c r="AA291" s="8" t="str">
        <f t="shared" si="44"/>
        <v/>
      </c>
      <c r="AB291" s="8" t="str">
        <f t="shared" si="45"/>
        <v/>
      </c>
      <c r="AC291" s="8" t="str">
        <f t="shared" si="46"/>
        <v/>
      </c>
      <c r="AD291" s="10" t="str">
        <f t="shared" si="47"/>
        <v/>
      </c>
      <c r="AE291" s="10" t="str">
        <f t="shared" si="48"/>
        <v/>
      </c>
      <c r="AF291" s="8"/>
      <c r="AG291" s="8" t="str">
        <f>IF(OR(A291="",P291=""),"",MAX(0,MIN(P291,MAX(0,(Configurações!$B$5-YEAR(J291)))*Z291 + IF(Configurações!$B$5&gt;YEAR(J291),Z291,AA291*MAX(0,13-MONTH(J291)) ))))</f>
        <v/>
      </c>
      <c r="AH291" s="8" t="str">
        <f t="shared" si="49"/>
        <v/>
      </c>
      <c r="AI291" s="10"/>
    </row>
    <row r="292" spans="1:35" x14ac:dyDescent="0.25">
      <c r="A292" s="22"/>
      <c r="B292" s="3"/>
      <c r="C292" s="3"/>
      <c r="D292" s="3"/>
      <c r="E292" s="3"/>
      <c r="F292" s="3"/>
      <c r="G292" s="3"/>
      <c r="H292" s="3"/>
      <c r="I292" s="5"/>
      <c r="J292" s="5"/>
      <c r="K292" s="3"/>
      <c r="L292" s="7"/>
      <c r="M292" s="7"/>
      <c r="N292" s="8" t="str">
        <f t="shared" si="40"/>
        <v/>
      </c>
      <c r="O292" s="7"/>
      <c r="P292" s="8" t="str">
        <f t="shared" si="41"/>
        <v/>
      </c>
      <c r="Q292" s="3"/>
      <c r="R292" s="9"/>
      <c r="S292" s="9"/>
      <c r="T292" s="10"/>
      <c r="U292" s="10" t="str">
        <f t="shared" si="42"/>
        <v/>
      </c>
      <c r="V292" s="3"/>
      <c r="W292" s="5"/>
      <c r="X292" s="7"/>
      <c r="Y292" s="3"/>
      <c r="Z292" s="8" t="str">
        <f t="shared" si="43"/>
        <v/>
      </c>
      <c r="AA292" s="8" t="str">
        <f t="shared" si="44"/>
        <v/>
      </c>
      <c r="AB292" s="8" t="str">
        <f t="shared" si="45"/>
        <v/>
      </c>
      <c r="AC292" s="8" t="str">
        <f t="shared" si="46"/>
        <v/>
      </c>
      <c r="AD292" s="10" t="str">
        <f t="shared" si="47"/>
        <v/>
      </c>
      <c r="AE292" s="10" t="str">
        <f t="shared" si="48"/>
        <v/>
      </c>
      <c r="AF292" s="8"/>
      <c r="AG292" s="8" t="str">
        <f>IF(OR(A292="",P292=""),"",MAX(0,MIN(P292,MAX(0,(Configurações!$B$5-YEAR(J292)))*Z292 + IF(Configurações!$B$5&gt;YEAR(J292),Z292,AA292*MAX(0,13-MONTH(J292)) ))))</f>
        <v/>
      </c>
      <c r="AH292" s="8" t="str">
        <f t="shared" si="49"/>
        <v/>
      </c>
      <c r="AI292" s="10"/>
    </row>
    <row r="293" spans="1:35" x14ac:dyDescent="0.25">
      <c r="A293" s="22"/>
      <c r="B293" s="3"/>
      <c r="C293" s="3"/>
      <c r="D293" s="3"/>
      <c r="E293" s="3"/>
      <c r="F293" s="3"/>
      <c r="G293" s="3"/>
      <c r="H293" s="3"/>
      <c r="I293" s="5"/>
      <c r="J293" s="5"/>
      <c r="K293" s="3"/>
      <c r="L293" s="7"/>
      <c r="M293" s="7"/>
      <c r="N293" s="8" t="str">
        <f t="shared" si="40"/>
        <v/>
      </c>
      <c r="O293" s="7"/>
      <c r="P293" s="8" t="str">
        <f t="shared" si="41"/>
        <v/>
      </c>
      <c r="Q293" s="3"/>
      <c r="R293" s="9"/>
      <c r="S293" s="9"/>
      <c r="T293" s="10"/>
      <c r="U293" s="10" t="str">
        <f t="shared" si="42"/>
        <v/>
      </c>
      <c r="V293" s="3"/>
      <c r="W293" s="5"/>
      <c r="X293" s="7"/>
      <c r="Y293" s="3"/>
      <c r="Z293" s="8" t="str">
        <f t="shared" si="43"/>
        <v/>
      </c>
      <c r="AA293" s="8" t="str">
        <f t="shared" si="44"/>
        <v/>
      </c>
      <c r="AB293" s="8" t="str">
        <f t="shared" si="45"/>
        <v/>
      </c>
      <c r="AC293" s="8" t="str">
        <f t="shared" si="46"/>
        <v/>
      </c>
      <c r="AD293" s="10" t="str">
        <f t="shared" si="47"/>
        <v/>
      </c>
      <c r="AE293" s="10" t="str">
        <f t="shared" si="48"/>
        <v/>
      </c>
      <c r="AF293" s="8"/>
      <c r="AG293" s="8" t="str">
        <f>IF(OR(A293="",P293=""),"",MAX(0,MIN(P293,MAX(0,(Configurações!$B$5-YEAR(J293)))*Z293 + IF(Configurações!$B$5&gt;YEAR(J293),Z293,AA293*MAX(0,13-MONTH(J293)) ))))</f>
        <v/>
      </c>
      <c r="AH293" s="8" t="str">
        <f t="shared" si="49"/>
        <v/>
      </c>
      <c r="AI293" s="10"/>
    </row>
    <row r="294" spans="1:35" x14ac:dyDescent="0.25">
      <c r="A294" s="22"/>
      <c r="B294" s="3"/>
      <c r="C294" s="3"/>
      <c r="D294" s="3"/>
      <c r="E294" s="3"/>
      <c r="F294" s="3"/>
      <c r="G294" s="3"/>
      <c r="H294" s="3"/>
      <c r="I294" s="5"/>
      <c r="J294" s="5"/>
      <c r="K294" s="3"/>
      <c r="L294" s="7"/>
      <c r="M294" s="7"/>
      <c r="N294" s="8" t="str">
        <f t="shared" si="40"/>
        <v/>
      </c>
      <c r="O294" s="7"/>
      <c r="P294" s="8" t="str">
        <f t="shared" si="41"/>
        <v/>
      </c>
      <c r="Q294" s="3"/>
      <c r="R294" s="9"/>
      <c r="S294" s="9"/>
      <c r="T294" s="10"/>
      <c r="U294" s="10" t="str">
        <f t="shared" si="42"/>
        <v/>
      </c>
      <c r="V294" s="3"/>
      <c r="W294" s="5"/>
      <c r="X294" s="7"/>
      <c r="Y294" s="3"/>
      <c r="Z294" s="8" t="str">
        <f t="shared" si="43"/>
        <v/>
      </c>
      <c r="AA294" s="8" t="str">
        <f t="shared" si="44"/>
        <v/>
      </c>
      <c r="AB294" s="8" t="str">
        <f t="shared" si="45"/>
        <v/>
      </c>
      <c r="AC294" s="8" t="str">
        <f t="shared" si="46"/>
        <v/>
      </c>
      <c r="AD294" s="10" t="str">
        <f t="shared" si="47"/>
        <v/>
      </c>
      <c r="AE294" s="10" t="str">
        <f t="shared" si="48"/>
        <v/>
      </c>
      <c r="AF294" s="8"/>
      <c r="AG294" s="8" t="str">
        <f>IF(OR(A294="",P294=""),"",MAX(0,MIN(P294,MAX(0,(Configurações!$B$5-YEAR(J294)))*Z294 + IF(Configurações!$B$5&gt;YEAR(J294),Z294,AA294*MAX(0,13-MONTH(J294)) ))))</f>
        <v/>
      </c>
      <c r="AH294" s="8" t="str">
        <f t="shared" si="49"/>
        <v/>
      </c>
      <c r="AI294" s="10"/>
    </row>
    <row r="295" spans="1:35" x14ac:dyDescent="0.25">
      <c r="A295" s="22"/>
      <c r="B295" s="3"/>
      <c r="C295" s="3"/>
      <c r="D295" s="3"/>
      <c r="E295" s="3"/>
      <c r="F295" s="3"/>
      <c r="G295" s="3"/>
      <c r="H295" s="3"/>
      <c r="I295" s="5"/>
      <c r="J295" s="5"/>
      <c r="K295" s="3"/>
      <c r="L295" s="7"/>
      <c r="M295" s="7"/>
      <c r="N295" s="8" t="str">
        <f t="shared" si="40"/>
        <v/>
      </c>
      <c r="O295" s="7"/>
      <c r="P295" s="8" t="str">
        <f t="shared" si="41"/>
        <v/>
      </c>
      <c r="Q295" s="3"/>
      <c r="R295" s="9"/>
      <c r="S295" s="9"/>
      <c r="T295" s="10"/>
      <c r="U295" s="10" t="str">
        <f t="shared" si="42"/>
        <v/>
      </c>
      <c r="V295" s="3"/>
      <c r="W295" s="5"/>
      <c r="X295" s="7"/>
      <c r="Y295" s="3"/>
      <c r="Z295" s="8" t="str">
        <f t="shared" si="43"/>
        <v/>
      </c>
      <c r="AA295" s="8" t="str">
        <f t="shared" si="44"/>
        <v/>
      </c>
      <c r="AB295" s="8" t="str">
        <f t="shared" si="45"/>
        <v/>
      </c>
      <c r="AC295" s="8" t="str">
        <f t="shared" si="46"/>
        <v/>
      </c>
      <c r="AD295" s="10" t="str">
        <f t="shared" si="47"/>
        <v/>
      </c>
      <c r="AE295" s="10" t="str">
        <f t="shared" si="48"/>
        <v/>
      </c>
      <c r="AF295" s="8"/>
      <c r="AG295" s="8" t="str">
        <f>IF(OR(A295="",P295=""),"",MAX(0,MIN(P295,MAX(0,(Configurações!$B$5-YEAR(J295)))*Z295 + IF(Configurações!$B$5&gt;YEAR(J295),Z295,AA295*MAX(0,13-MONTH(J295)) ))))</f>
        <v/>
      </c>
      <c r="AH295" s="8" t="str">
        <f t="shared" si="49"/>
        <v/>
      </c>
      <c r="AI295" s="10"/>
    </row>
    <row r="296" spans="1:35" x14ac:dyDescent="0.25">
      <c r="A296" s="22"/>
      <c r="B296" s="3"/>
      <c r="C296" s="3"/>
      <c r="D296" s="3"/>
      <c r="E296" s="3"/>
      <c r="F296" s="3"/>
      <c r="G296" s="3"/>
      <c r="H296" s="3"/>
      <c r="I296" s="5"/>
      <c r="J296" s="5"/>
      <c r="K296" s="3"/>
      <c r="L296" s="7"/>
      <c r="M296" s="7"/>
      <c r="N296" s="8" t="str">
        <f t="shared" si="40"/>
        <v/>
      </c>
      <c r="O296" s="7"/>
      <c r="P296" s="8" t="str">
        <f t="shared" si="41"/>
        <v/>
      </c>
      <c r="Q296" s="3"/>
      <c r="R296" s="9"/>
      <c r="S296" s="9"/>
      <c r="T296" s="10"/>
      <c r="U296" s="10" t="str">
        <f t="shared" si="42"/>
        <v/>
      </c>
      <c r="V296" s="3"/>
      <c r="W296" s="5"/>
      <c r="X296" s="7"/>
      <c r="Y296" s="3"/>
      <c r="Z296" s="8" t="str">
        <f t="shared" si="43"/>
        <v/>
      </c>
      <c r="AA296" s="8" t="str">
        <f t="shared" si="44"/>
        <v/>
      </c>
      <c r="AB296" s="8" t="str">
        <f t="shared" si="45"/>
        <v/>
      </c>
      <c r="AC296" s="8" t="str">
        <f t="shared" si="46"/>
        <v/>
      </c>
      <c r="AD296" s="10" t="str">
        <f t="shared" si="47"/>
        <v/>
      </c>
      <c r="AE296" s="10" t="str">
        <f t="shared" si="48"/>
        <v/>
      </c>
      <c r="AF296" s="8"/>
      <c r="AG296" s="8" t="str">
        <f>IF(OR(A296="",P296=""),"",MAX(0,MIN(P296,MAX(0,(Configurações!$B$5-YEAR(J296)))*Z296 + IF(Configurações!$B$5&gt;YEAR(J296),Z296,AA296*MAX(0,13-MONTH(J296)) ))))</f>
        <v/>
      </c>
      <c r="AH296" s="8" t="str">
        <f t="shared" si="49"/>
        <v/>
      </c>
      <c r="AI296" s="10"/>
    </row>
    <row r="297" spans="1:35" x14ac:dyDescent="0.25">
      <c r="A297" s="22"/>
      <c r="B297" s="3"/>
      <c r="C297" s="3"/>
      <c r="D297" s="3"/>
      <c r="E297" s="3"/>
      <c r="F297" s="3"/>
      <c r="G297" s="3"/>
      <c r="H297" s="3"/>
      <c r="I297" s="5"/>
      <c r="J297" s="5"/>
      <c r="K297" s="3"/>
      <c r="L297" s="7"/>
      <c r="M297" s="7"/>
      <c r="N297" s="8" t="str">
        <f t="shared" si="40"/>
        <v/>
      </c>
      <c r="O297" s="7"/>
      <c r="P297" s="8" t="str">
        <f t="shared" si="41"/>
        <v/>
      </c>
      <c r="Q297" s="3"/>
      <c r="R297" s="9"/>
      <c r="S297" s="9"/>
      <c r="T297" s="10"/>
      <c r="U297" s="10" t="str">
        <f t="shared" si="42"/>
        <v/>
      </c>
      <c r="V297" s="3"/>
      <c r="W297" s="5"/>
      <c r="X297" s="7"/>
      <c r="Y297" s="3"/>
      <c r="Z297" s="8" t="str">
        <f t="shared" si="43"/>
        <v/>
      </c>
      <c r="AA297" s="8" t="str">
        <f t="shared" si="44"/>
        <v/>
      </c>
      <c r="AB297" s="8" t="str">
        <f t="shared" si="45"/>
        <v/>
      </c>
      <c r="AC297" s="8" t="str">
        <f t="shared" si="46"/>
        <v/>
      </c>
      <c r="AD297" s="10" t="str">
        <f t="shared" si="47"/>
        <v/>
      </c>
      <c r="AE297" s="10" t="str">
        <f t="shared" si="48"/>
        <v/>
      </c>
      <c r="AF297" s="8"/>
      <c r="AG297" s="8" t="str">
        <f>IF(OR(A297="",P297=""),"",MAX(0,MIN(P297,MAX(0,(Configurações!$B$5-YEAR(J297)))*Z297 + IF(Configurações!$B$5&gt;YEAR(J297),Z297,AA297*MAX(0,13-MONTH(J297)) ))))</f>
        <v/>
      </c>
      <c r="AH297" s="8" t="str">
        <f t="shared" si="49"/>
        <v/>
      </c>
      <c r="AI297" s="10"/>
    </row>
    <row r="298" spans="1:35" x14ac:dyDescent="0.25">
      <c r="A298" s="22"/>
      <c r="B298" s="3"/>
      <c r="C298" s="3"/>
      <c r="D298" s="3"/>
      <c r="E298" s="3"/>
      <c r="F298" s="3"/>
      <c r="G298" s="3"/>
      <c r="H298" s="3"/>
      <c r="I298" s="5"/>
      <c r="J298" s="5"/>
      <c r="K298" s="3"/>
      <c r="L298" s="7"/>
      <c r="M298" s="7"/>
      <c r="N298" s="8" t="str">
        <f t="shared" si="40"/>
        <v/>
      </c>
      <c r="O298" s="7"/>
      <c r="P298" s="8" t="str">
        <f t="shared" si="41"/>
        <v/>
      </c>
      <c r="Q298" s="3"/>
      <c r="R298" s="9"/>
      <c r="S298" s="9"/>
      <c r="T298" s="10"/>
      <c r="U298" s="10" t="str">
        <f t="shared" si="42"/>
        <v/>
      </c>
      <c r="V298" s="3"/>
      <c r="W298" s="5"/>
      <c r="X298" s="7"/>
      <c r="Y298" s="3"/>
      <c r="Z298" s="8" t="str">
        <f t="shared" si="43"/>
        <v/>
      </c>
      <c r="AA298" s="8" t="str">
        <f t="shared" si="44"/>
        <v/>
      </c>
      <c r="AB298" s="8" t="str">
        <f t="shared" si="45"/>
        <v/>
      </c>
      <c r="AC298" s="8" t="str">
        <f t="shared" si="46"/>
        <v/>
      </c>
      <c r="AD298" s="10" t="str">
        <f t="shared" si="47"/>
        <v/>
      </c>
      <c r="AE298" s="10" t="str">
        <f t="shared" si="48"/>
        <v/>
      </c>
      <c r="AF298" s="8"/>
      <c r="AG298" s="8" t="str">
        <f>IF(OR(A298="",P298=""),"",MAX(0,MIN(P298,MAX(0,(Configurações!$B$5-YEAR(J298)))*Z298 + IF(Configurações!$B$5&gt;YEAR(J298),Z298,AA298*MAX(0,13-MONTH(J298)) ))))</f>
        <v/>
      </c>
      <c r="AH298" s="8" t="str">
        <f t="shared" si="49"/>
        <v/>
      </c>
      <c r="AI298" s="10"/>
    </row>
    <row r="299" spans="1:35" x14ac:dyDescent="0.25">
      <c r="A299" s="22"/>
      <c r="B299" s="3"/>
      <c r="C299" s="3"/>
      <c r="D299" s="3"/>
      <c r="E299" s="3"/>
      <c r="F299" s="3"/>
      <c r="G299" s="3"/>
      <c r="H299" s="3"/>
      <c r="I299" s="5"/>
      <c r="J299" s="5"/>
      <c r="K299" s="3"/>
      <c r="L299" s="7"/>
      <c r="M299" s="7"/>
      <c r="N299" s="8" t="str">
        <f t="shared" si="40"/>
        <v/>
      </c>
      <c r="O299" s="7"/>
      <c r="P299" s="8" t="str">
        <f t="shared" si="41"/>
        <v/>
      </c>
      <c r="Q299" s="3"/>
      <c r="R299" s="9"/>
      <c r="S299" s="9"/>
      <c r="T299" s="10"/>
      <c r="U299" s="10" t="str">
        <f t="shared" si="42"/>
        <v/>
      </c>
      <c r="V299" s="3"/>
      <c r="W299" s="5"/>
      <c r="X299" s="7"/>
      <c r="Y299" s="3"/>
      <c r="Z299" s="8" t="str">
        <f t="shared" si="43"/>
        <v/>
      </c>
      <c r="AA299" s="8" t="str">
        <f t="shared" si="44"/>
        <v/>
      </c>
      <c r="AB299" s="8" t="str">
        <f t="shared" si="45"/>
        <v/>
      </c>
      <c r="AC299" s="8" t="str">
        <f t="shared" si="46"/>
        <v/>
      </c>
      <c r="AD299" s="10" t="str">
        <f t="shared" si="47"/>
        <v/>
      </c>
      <c r="AE299" s="10" t="str">
        <f t="shared" si="48"/>
        <v/>
      </c>
      <c r="AF299" s="8"/>
      <c r="AG299" s="8" t="str">
        <f>IF(OR(A299="",P299=""),"",MAX(0,MIN(P299,MAX(0,(Configurações!$B$5-YEAR(J299)))*Z299 + IF(Configurações!$B$5&gt;YEAR(J299),Z299,AA299*MAX(0,13-MONTH(J299)) ))))</f>
        <v/>
      </c>
      <c r="AH299" s="8" t="str">
        <f t="shared" si="49"/>
        <v/>
      </c>
      <c r="AI299" s="10"/>
    </row>
    <row r="300" spans="1:35" x14ac:dyDescent="0.25">
      <c r="A300" s="22"/>
      <c r="B300" s="3"/>
      <c r="C300" s="3"/>
      <c r="D300" s="3"/>
      <c r="E300" s="3"/>
      <c r="F300" s="3"/>
      <c r="G300" s="3"/>
      <c r="H300" s="3"/>
      <c r="I300" s="5"/>
      <c r="J300" s="5"/>
      <c r="K300" s="3"/>
      <c r="L300" s="7"/>
      <c r="M300" s="7"/>
      <c r="N300" s="8" t="str">
        <f t="shared" si="40"/>
        <v/>
      </c>
      <c r="O300" s="7"/>
      <c r="P300" s="8" t="str">
        <f t="shared" si="41"/>
        <v/>
      </c>
      <c r="Q300" s="3"/>
      <c r="R300" s="9"/>
      <c r="S300" s="9"/>
      <c r="T300" s="10"/>
      <c r="U300" s="10" t="str">
        <f t="shared" si="42"/>
        <v/>
      </c>
      <c r="V300" s="3"/>
      <c r="W300" s="5"/>
      <c r="X300" s="7"/>
      <c r="Y300" s="3"/>
      <c r="Z300" s="8" t="str">
        <f t="shared" si="43"/>
        <v/>
      </c>
      <c r="AA300" s="8" t="str">
        <f t="shared" si="44"/>
        <v/>
      </c>
      <c r="AB300" s="8" t="str">
        <f t="shared" si="45"/>
        <v/>
      </c>
      <c r="AC300" s="8" t="str">
        <f t="shared" si="46"/>
        <v/>
      </c>
      <c r="AD300" s="10" t="str">
        <f t="shared" si="47"/>
        <v/>
      </c>
      <c r="AE300" s="10" t="str">
        <f t="shared" si="48"/>
        <v/>
      </c>
      <c r="AF300" s="8"/>
      <c r="AG300" s="8" t="str">
        <f>IF(OR(A300="",P300=""),"",MAX(0,MIN(P300,MAX(0,(Configurações!$B$5-YEAR(J300)))*Z300 + IF(Configurações!$B$5&gt;YEAR(J300),Z300,AA300*MAX(0,13-MONTH(J300)) ))))</f>
        <v/>
      </c>
      <c r="AH300" s="8" t="str">
        <f t="shared" si="49"/>
        <v/>
      </c>
      <c r="AI300" s="10"/>
    </row>
  </sheetData>
  <conditionalFormatting sqref="AH2:AH300">
    <cfRule type="expression" dxfId="1" priority="2">
      <formula>AND($AH2=0,$A2&lt;&gt;"")</formula>
    </cfRule>
  </conditionalFormatting>
  <conditionalFormatting sqref="AI2:AI300">
    <cfRule type="expression" dxfId="0" priority="1">
      <formula>LEN(AI2)&gt;0</formula>
    </cfRule>
  </conditionalFormatting>
  <dataValidations count="6">
    <dataValidation type="list" allowBlank="1" sqref="D2:D300" xr:uid="{00000000-0002-0000-0100-000000000000}">
      <formula1>Lista_Classes</formula1>
    </dataValidation>
    <dataValidation type="list" allowBlank="1" sqref="E2:E300" xr:uid="{00000000-0002-0000-0100-000001000000}">
      <formula1>Lista_Contas</formula1>
    </dataValidation>
    <dataValidation type="list" allowBlank="1" sqref="F2:F300" xr:uid="{00000000-0002-0000-0100-000002000000}">
      <formula1>Lista_Centros</formula1>
    </dataValidation>
    <dataValidation type="list" allowBlank="1" sqref="G2:G300" xr:uid="{00000000-0002-0000-0100-000003000000}">
      <formula1>Lista_Localizacoes</formula1>
    </dataValidation>
    <dataValidation type="list" allowBlank="1" sqref="Q2:Q300" xr:uid="{00000000-0002-0000-0100-000004000000}">
      <formula1>Lista_Metodos</formula1>
    </dataValidation>
    <dataValidation type="list" allowBlank="1" sqref="V2:V300" xr:uid="{00000000-0002-0000-0100-000005000000}">
      <formula1>Lista_Estados</formula1>
    </dataValidation>
  </dataValidations>
  <pageMargins left="0.75" right="0.75" top="1" bottom="1" header="0.5" footer="0.5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0"/>
  <sheetViews>
    <sheetView showGridLines="0" workbookViewId="0"/>
  </sheetViews>
  <sheetFormatPr defaultRowHeight="15" x14ac:dyDescent="0.25"/>
  <cols>
    <col min="1" max="2" width="14" customWidth="1"/>
    <col min="3" max="3" width="18" customWidth="1"/>
    <col min="4" max="4" width="14" customWidth="1"/>
    <col min="5" max="5" width="32" customWidth="1"/>
    <col min="6" max="6" width="18" customWidth="1"/>
    <col min="7" max="7" width="26" customWidth="1"/>
  </cols>
  <sheetData>
    <row r="1" spans="1:10" x14ac:dyDescent="0.25">
      <c r="A1" s="11" t="s">
        <v>47</v>
      </c>
      <c r="B1" s="11" t="s">
        <v>95</v>
      </c>
      <c r="C1" s="11" t="s">
        <v>96</v>
      </c>
      <c r="D1" s="11" t="s">
        <v>97</v>
      </c>
      <c r="E1" s="11" t="s">
        <v>98</v>
      </c>
      <c r="F1" s="11" t="s">
        <v>99</v>
      </c>
      <c r="G1" s="11" t="s">
        <v>68</v>
      </c>
    </row>
    <row r="2" spans="1:10" x14ac:dyDescent="0.25">
      <c r="A2" t="s">
        <v>79</v>
      </c>
      <c r="B2" s="12">
        <v>46037</v>
      </c>
      <c r="C2" t="s">
        <v>100</v>
      </c>
      <c r="D2" s="13">
        <v>3650</v>
      </c>
      <c r="E2" t="s">
        <v>101</v>
      </c>
      <c r="F2" t="s">
        <v>83</v>
      </c>
      <c r="J2" t="s">
        <v>100</v>
      </c>
    </row>
    <row r="3" spans="1:10" x14ac:dyDescent="0.25">
      <c r="A3" t="s">
        <v>85</v>
      </c>
      <c r="B3" s="12">
        <v>46086</v>
      </c>
      <c r="C3" t="s">
        <v>100</v>
      </c>
      <c r="D3" s="13">
        <v>127500</v>
      </c>
      <c r="E3" t="s">
        <v>101</v>
      </c>
      <c r="F3" t="s">
        <v>89</v>
      </c>
      <c r="J3" t="s">
        <v>102</v>
      </c>
    </row>
    <row r="4" spans="1:10" x14ac:dyDescent="0.25">
      <c r="A4" t="s">
        <v>90</v>
      </c>
      <c r="B4" s="12">
        <v>45848</v>
      </c>
      <c r="C4" t="s">
        <v>100</v>
      </c>
      <c r="D4" s="13">
        <v>28000</v>
      </c>
      <c r="E4" t="s">
        <v>101</v>
      </c>
      <c r="F4" t="s">
        <v>94</v>
      </c>
      <c r="J4" t="s">
        <v>103</v>
      </c>
    </row>
    <row r="5" spans="1:10" x14ac:dyDescent="0.25">
      <c r="A5" t="s">
        <v>90</v>
      </c>
      <c r="B5" s="12">
        <v>46054</v>
      </c>
      <c r="C5" t="s">
        <v>102</v>
      </c>
      <c r="D5" s="13">
        <v>1200</v>
      </c>
      <c r="E5" t="s">
        <v>104</v>
      </c>
      <c r="F5" t="s">
        <v>105</v>
      </c>
      <c r="G5" t="s">
        <v>106</v>
      </c>
      <c r="J5" t="s">
        <v>107</v>
      </c>
    </row>
    <row r="6" spans="1:10" x14ac:dyDescent="0.25">
      <c r="A6" t="s">
        <v>79</v>
      </c>
      <c r="B6" s="12">
        <v>46270</v>
      </c>
      <c r="C6" t="s">
        <v>107</v>
      </c>
      <c r="D6" s="13">
        <v>300</v>
      </c>
      <c r="E6" t="s">
        <v>108</v>
      </c>
      <c r="F6" t="s">
        <v>109</v>
      </c>
      <c r="G6" t="s">
        <v>106</v>
      </c>
      <c r="J6" t="s">
        <v>110</v>
      </c>
    </row>
    <row r="7" spans="1:10" x14ac:dyDescent="0.25">
      <c r="A7" t="s">
        <v>85</v>
      </c>
      <c r="B7" s="12">
        <v>47087</v>
      </c>
      <c r="C7" t="s">
        <v>111</v>
      </c>
      <c r="D7" s="13">
        <v>45000</v>
      </c>
      <c r="E7" t="s">
        <v>112</v>
      </c>
      <c r="F7" t="s">
        <v>113</v>
      </c>
      <c r="G7" t="s">
        <v>114</v>
      </c>
      <c r="J7" t="s">
        <v>115</v>
      </c>
    </row>
    <row r="8" spans="1:10" x14ac:dyDescent="0.25">
      <c r="J8" t="s">
        <v>111</v>
      </c>
    </row>
    <row r="9" spans="1:10" x14ac:dyDescent="0.25">
      <c r="J9" t="s">
        <v>116</v>
      </c>
    </row>
    <row r="10" spans="1:10" x14ac:dyDescent="0.25">
      <c r="J10" t="s">
        <v>117</v>
      </c>
    </row>
  </sheetData>
  <dataValidations count="1">
    <dataValidation type="list" allowBlank="1" sqref="C2:C500" xr:uid="{00000000-0002-0000-0200-000000000000}">
      <formula1>Lista_Movimentos</formula1>
    </dataValidation>
  </dataValidations>
  <pageMargins left="0.75" right="0.75" top="1" bottom="1" header="0.5" footer="0.5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04"/>
  <sheetViews>
    <sheetView showGridLines="0" workbookViewId="0">
      <pane ySplit="2" topLeftCell="A3" activePane="bottomLeft" state="frozen"/>
      <selection pane="bottomLeft" activeCell="B6" sqref="B6"/>
    </sheetView>
  </sheetViews>
  <sheetFormatPr defaultRowHeight="15" x14ac:dyDescent="0.25"/>
  <cols>
    <col min="1" max="1" width="12" customWidth="1"/>
    <col min="2" max="2" width="26" customWidth="1"/>
    <col min="3" max="3" width="20" customWidth="1"/>
    <col min="4" max="4" width="12" customWidth="1"/>
    <col min="5" max="5" width="14" customWidth="1"/>
    <col min="6" max="8" width="12" customWidth="1"/>
    <col min="9" max="20" width="9" customWidth="1"/>
    <col min="21" max="21" width="14" customWidth="1"/>
    <col min="22" max="22" width="16" customWidth="1"/>
    <col min="23" max="23" width="14" customWidth="1"/>
    <col min="24" max="24" width="16" customWidth="1"/>
    <col min="25" max="25" width="12" customWidth="1"/>
  </cols>
  <sheetData>
    <row r="1" spans="1:25" ht="17.25" x14ac:dyDescent="0.3">
      <c r="A1" s="21" t="s">
        <v>118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</row>
    <row r="2" spans="1:25" x14ac:dyDescent="0.25">
      <c r="A2" s="14" t="s">
        <v>119</v>
      </c>
      <c r="B2" s="14" t="s">
        <v>98</v>
      </c>
      <c r="C2" s="14" t="s">
        <v>120</v>
      </c>
      <c r="D2" s="14" t="s">
        <v>121</v>
      </c>
      <c r="E2" s="15" t="s">
        <v>62</v>
      </c>
      <c r="F2" s="15" t="s">
        <v>122</v>
      </c>
      <c r="G2" s="15" t="s">
        <v>5</v>
      </c>
      <c r="H2" s="15" t="s">
        <v>123</v>
      </c>
      <c r="I2" s="15" t="s">
        <v>124</v>
      </c>
      <c r="J2" s="15" t="s">
        <v>125</v>
      </c>
      <c r="K2" s="15" t="s">
        <v>126</v>
      </c>
      <c r="L2" s="15" t="s">
        <v>127</v>
      </c>
      <c r="M2" s="15" t="s">
        <v>128</v>
      </c>
      <c r="N2" s="15" t="s">
        <v>129</v>
      </c>
      <c r="O2" s="15" t="s">
        <v>130</v>
      </c>
      <c r="P2" s="15" t="s">
        <v>131</v>
      </c>
      <c r="Q2" s="15" t="s">
        <v>132</v>
      </c>
      <c r="R2" s="15" t="s">
        <v>133</v>
      </c>
      <c r="S2" s="15" t="s">
        <v>134</v>
      </c>
      <c r="T2" s="15" t="s">
        <v>135</v>
      </c>
      <c r="U2" s="15" t="s">
        <v>136</v>
      </c>
      <c r="V2" s="15" t="s">
        <v>137</v>
      </c>
      <c r="W2" s="15" t="s">
        <v>138</v>
      </c>
      <c r="X2" s="15" t="s">
        <v>139</v>
      </c>
      <c r="Y2" s="15" t="s">
        <v>140</v>
      </c>
    </row>
    <row r="3" spans="1:25" x14ac:dyDescent="0.25">
      <c r="A3" t="str">
        <f>'Cadastro de Bens'!A2</f>
        <v>EQ-0001</v>
      </c>
      <c r="B3" t="str">
        <f>'Cadastro de Bens'!B2</f>
        <v>Servidor Dell PowerEdge</v>
      </c>
      <c r="C3" t="str">
        <f>'Cadastro de Bens'!D2</f>
        <v>Equipamento informático</v>
      </c>
      <c r="D3" s="12">
        <f>'Cadastro de Bens'!J2</f>
        <v>45677</v>
      </c>
      <c r="E3" s="13">
        <f>'Cadastro de Bens'!P2</f>
        <v>3650</v>
      </c>
      <c r="F3" s="4">
        <f>'Cadastro de Bens'!R2</f>
        <v>0.25</v>
      </c>
      <c r="G3" s="4">
        <f>'Cadastro de Bens'!S2</f>
        <v>0.25</v>
      </c>
      <c r="H3" s="13">
        <f>'Cadastro de Bens'!AA2</f>
        <v>76.041666666666671</v>
      </c>
      <c r="I3" s="13">
        <f>IF($A3="","",IF(OR(YEAR($D3)&gt;Configurações!$B$5,AND(YEAR($D3)=Configurações!$B$5,MONTH($D3)&gt;1),AND('Cadastro de Bens'!$W2&lt;&gt;"",YEAR('Cadastro de Bens'!$W2)=Configurações!$B$5,MONTH('Cadastro de Bens'!$W2)&lt;1)),0,$H3))</f>
        <v>76.041666666666671</v>
      </c>
      <c r="J3" s="13">
        <f>IF($A3="","",IF(OR(YEAR($D3)&gt;Configurações!$B$5,AND(YEAR($D3)=Configurações!$B$5,MONTH($D3)&gt;2),AND('Cadastro de Bens'!$W2&lt;&gt;"",YEAR('Cadastro de Bens'!$W2)=Configurações!$B$5,MONTH('Cadastro de Bens'!$W2)&lt;2)),0,$H3))</f>
        <v>76.041666666666671</v>
      </c>
      <c r="K3" s="13">
        <f>IF($A3="","",IF(OR(YEAR($D3)&gt;Configurações!$B$5,AND(YEAR($D3)=Configurações!$B$5,MONTH($D3)&gt;3),AND('Cadastro de Bens'!$W2&lt;&gt;"",YEAR('Cadastro de Bens'!$W2)=Configurações!$B$5,MONTH('Cadastro de Bens'!$W2)&lt;3)),0,$H3))</f>
        <v>76.041666666666671</v>
      </c>
      <c r="L3" s="13">
        <f>IF($A3="","",IF(OR(YEAR($D3)&gt;Configurações!$B$5,AND(YEAR($D3)=Configurações!$B$5,MONTH($D3)&gt;4),AND('Cadastro de Bens'!$W2&lt;&gt;"",YEAR('Cadastro de Bens'!$W2)=Configurações!$B$5,MONTH('Cadastro de Bens'!$W2)&lt;4)),0,$H3))</f>
        <v>76.041666666666671</v>
      </c>
      <c r="M3" s="13">
        <f>IF($A3="","",IF(OR(YEAR($D3)&gt;Configurações!$B$5,AND(YEAR($D3)=Configurações!$B$5,MONTH($D3)&gt;5),AND('Cadastro de Bens'!$W2&lt;&gt;"",YEAR('Cadastro de Bens'!$W2)=Configurações!$B$5,MONTH('Cadastro de Bens'!$W2)&lt;5)),0,$H3))</f>
        <v>76.041666666666671</v>
      </c>
      <c r="N3" s="13">
        <f>IF($A3="","",IF(OR(YEAR($D3)&gt;Configurações!$B$5,AND(YEAR($D3)=Configurações!$B$5,MONTH($D3)&gt;6),AND('Cadastro de Bens'!$W2&lt;&gt;"",YEAR('Cadastro de Bens'!$W2)=Configurações!$B$5,MONTH('Cadastro de Bens'!$W2)&lt;6)),0,$H3))</f>
        <v>76.041666666666671</v>
      </c>
      <c r="O3" s="13">
        <f>IF($A3="","",IF(OR(YEAR($D3)&gt;Configurações!$B$5,AND(YEAR($D3)=Configurações!$B$5,MONTH($D3)&gt;7),AND('Cadastro de Bens'!$W2&lt;&gt;"",YEAR('Cadastro de Bens'!$W2)=Configurações!$B$5,MONTH('Cadastro de Bens'!$W2)&lt;7)),0,$H3))</f>
        <v>76.041666666666671</v>
      </c>
      <c r="P3" s="13">
        <f>IF($A3="","",IF(OR(YEAR($D3)&gt;Configurações!$B$5,AND(YEAR($D3)=Configurações!$B$5,MONTH($D3)&gt;8),AND('Cadastro de Bens'!$W2&lt;&gt;"",YEAR('Cadastro de Bens'!$W2)=Configurações!$B$5,MONTH('Cadastro de Bens'!$W2)&lt;8)),0,$H3))</f>
        <v>76.041666666666671</v>
      </c>
      <c r="Q3" s="13">
        <f>IF($A3="","",IF(OR(YEAR($D3)&gt;Configurações!$B$5,AND(YEAR($D3)=Configurações!$B$5,MONTH($D3)&gt;9),AND('Cadastro de Bens'!$W2&lt;&gt;"",YEAR('Cadastro de Bens'!$W2)=Configurações!$B$5,MONTH('Cadastro de Bens'!$W2)&lt;9)),0,$H3))</f>
        <v>76.041666666666671</v>
      </c>
      <c r="R3" s="13">
        <f>IF($A3="","",IF(OR(YEAR($D3)&gt;Configurações!$B$5,AND(YEAR($D3)=Configurações!$B$5,MONTH($D3)&gt;10),AND('Cadastro de Bens'!$W2&lt;&gt;"",YEAR('Cadastro de Bens'!$W2)=Configurações!$B$5,MONTH('Cadastro de Bens'!$W2)&lt;10)),0,$H3))</f>
        <v>76.041666666666671</v>
      </c>
      <c r="S3" s="13">
        <f>IF($A3="","",IF(OR(YEAR($D3)&gt;Configurações!$B$5,AND(YEAR($D3)=Configurações!$B$5,MONTH($D3)&gt;11),AND('Cadastro de Bens'!$W2&lt;&gt;"",YEAR('Cadastro de Bens'!$W2)=Configurações!$B$5,MONTH('Cadastro de Bens'!$W2)&lt;11)),0,$H3))</f>
        <v>76.041666666666671</v>
      </c>
      <c r="T3" s="13">
        <f>IF($A3="","",IF(OR(YEAR($D3)&gt;Configurações!$B$5,AND(YEAR($D3)=Configurações!$B$5,MONTH($D3)&gt;12),AND('Cadastro de Bens'!$W2&lt;&gt;"",YEAR('Cadastro de Bens'!$W2)=Configurações!$B$5,MONTH('Cadastro de Bens'!$W2)&lt;12)),0,$H3))</f>
        <v>76.041666666666671</v>
      </c>
      <c r="U3" s="13">
        <f t="shared" ref="U3:U66" si="0">MIN(E3,SUM(I3:T3))</f>
        <v>912.49999999999989</v>
      </c>
      <c r="V3" s="13">
        <f>'Cadastro de Bens'!AG2</f>
        <v>912.5</v>
      </c>
      <c r="W3" s="13">
        <f>'Cadastro de Bens'!AH2</f>
        <v>2737.5</v>
      </c>
      <c r="X3" s="13">
        <f>'Cadastro de Bens'!AF2</f>
        <v>912.5</v>
      </c>
      <c r="Y3" s="13">
        <f t="shared" ref="Y3:Y66" si="1">IF(OR(U3="",X3=""),"",U3-X3)</f>
        <v>-1.1368683772161603E-13</v>
      </c>
    </row>
    <row r="4" spans="1:25" x14ac:dyDescent="0.25">
      <c r="A4" t="str">
        <f>'Cadastro de Bens'!A3</f>
        <v>EQ-0002</v>
      </c>
      <c r="B4" t="str">
        <f>'Cadastro de Bens'!B3</f>
        <v>Máquina de lavar industrial</v>
      </c>
      <c r="C4" t="str">
        <f>'Cadastro de Bens'!D3</f>
        <v>Equipamento básico</v>
      </c>
      <c r="D4" s="12">
        <f>'Cadastro de Bens'!J3</f>
        <v>46093</v>
      </c>
      <c r="E4" s="13">
        <f>'Cadastro de Bens'!P3</f>
        <v>122500</v>
      </c>
      <c r="F4" s="4">
        <f>'Cadastro de Bens'!R3</f>
        <v>0.25</v>
      </c>
      <c r="G4" s="4">
        <f>'Cadastro de Bens'!S3</f>
        <v>0.25</v>
      </c>
      <c r="H4" s="13">
        <f>'Cadastro de Bens'!AA3</f>
        <v>2552.0833333333335</v>
      </c>
      <c r="I4" s="13">
        <f>IF($A4="","",IF(OR(YEAR($D4)&gt;Configurações!$B$5,AND(YEAR($D4)=Configurações!$B$5,MONTH($D4)&gt;1),AND('Cadastro de Bens'!$W3&lt;&gt;"",YEAR('Cadastro de Bens'!$W3)=Configurações!$B$5,MONTH('Cadastro de Bens'!$W3)&lt;1)),0,$H4))</f>
        <v>0</v>
      </c>
      <c r="J4" s="13">
        <f>IF($A4="","",IF(OR(YEAR($D4)&gt;Configurações!$B$5,AND(YEAR($D4)=Configurações!$B$5,MONTH($D4)&gt;2),AND('Cadastro de Bens'!$W3&lt;&gt;"",YEAR('Cadastro de Bens'!$W3)=Configurações!$B$5,MONTH('Cadastro de Bens'!$W3)&lt;2)),0,$H4))</f>
        <v>0</v>
      </c>
      <c r="K4" s="13">
        <f>IF($A4="","",IF(OR(YEAR($D4)&gt;Configurações!$B$5,AND(YEAR($D4)=Configurações!$B$5,MONTH($D4)&gt;3),AND('Cadastro de Bens'!$W3&lt;&gt;"",YEAR('Cadastro de Bens'!$W3)=Configurações!$B$5,MONTH('Cadastro de Bens'!$W3)&lt;3)),0,$H4))</f>
        <v>0</v>
      </c>
      <c r="L4" s="13">
        <f>IF($A4="","",IF(OR(YEAR($D4)&gt;Configurações!$B$5,AND(YEAR($D4)=Configurações!$B$5,MONTH($D4)&gt;4),AND('Cadastro de Bens'!$W3&lt;&gt;"",YEAR('Cadastro de Bens'!$W3)=Configurações!$B$5,MONTH('Cadastro de Bens'!$W3)&lt;4)),0,$H4))</f>
        <v>0</v>
      </c>
      <c r="M4" s="13">
        <f>IF($A4="","",IF(OR(YEAR($D4)&gt;Configurações!$B$5,AND(YEAR($D4)=Configurações!$B$5,MONTH($D4)&gt;5),AND('Cadastro de Bens'!$W3&lt;&gt;"",YEAR('Cadastro de Bens'!$W3)=Configurações!$B$5,MONTH('Cadastro de Bens'!$W3)&lt;5)),0,$H4))</f>
        <v>0</v>
      </c>
      <c r="N4" s="13">
        <f>IF($A4="","",IF(OR(YEAR($D4)&gt;Configurações!$B$5,AND(YEAR($D4)=Configurações!$B$5,MONTH($D4)&gt;6),AND('Cadastro de Bens'!$W3&lt;&gt;"",YEAR('Cadastro de Bens'!$W3)=Configurações!$B$5,MONTH('Cadastro de Bens'!$W3)&lt;6)),0,$H4))</f>
        <v>0</v>
      </c>
      <c r="O4" s="13">
        <f>IF($A4="","",IF(OR(YEAR($D4)&gt;Configurações!$B$5,AND(YEAR($D4)=Configurações!$B$5,MONTH($D4)&gt;7),AND('Cadastro de Bens'!$W3&lt;&gt;"",YEAR('Cadastro de Bens'!$W3)=Configurações!$B$5,MONTH('Cadastro de Bens'!$W3)&lt;7)),0,$H4))</f>
        <v>0</v>
      </c>
      <c r="P4" s="13">
        <f>IF($A4="","",IF(OR(YEAR($D4)&gt;Configurações!$B$5,AND(YEAR($D4)=Configurações!$B$5,MONTH($D4)&gt;8),AND('Cadastro de Bens'!$W3&lt;&gt;"",YEAR('Cadastro de Bens'!$W3)=Configurações!$B$5,MONTH('Cadastro de Bens'!$W3)&lt;8)),0,$H4))</f>
        <v>0</v>
      </c>
      <c r="Q4" s="13">
        <f>IF($A4="","",IF(OR(YEAR($D4)&gt;Configurações!$B$5,AND(YEAR($D4)=Configurações!$B$5,MONTH($D4)&gt;9),AND('Cadastro de Bens'!$W3&lt;&gt;"",YEAR('Cadastro de Bens'!$W3)=Configurações!$B$5,MONTH('Cadastro de Bens'!$W3)&lt;9)),0,$H4))</f>
        <v>0</v>
      </c>
      <c r="R4" s="13">
        <f>IF($A4="","",IF(OR(YEAR($D4)&gt;Configurações!$B$5,AND(YEAR($D4)=Configurações!$B$5,MONTH($D4)&gt;10),AND('Cadastro de Bens'!$W3&lt;&gt;"",YEAR('Cadastro de Bens'!$W3)=Configurações!$B$5,MONTH('Cadastro de Bens'!$W3)&lt;10)),0,$H4))</f>
        <v>0</v>
      </c>
      <c r="S4" s="13">
        <f>IF($A4="","",IF(OR(YEAR($D4)&gt;Configurações!$B$5,AND(YEAR($D4)=Configurações!$B$5,MONTH($D4)&gt;11),AND('Cadastro de Bens'!$W3&lt;&gt;"",YEAR('Cadastro de Bens'!$W3)=Configurações!$B$5,MONTH('Cadastro de Bens'!$W3)&lt;11)),0,$H4))</f>
        <v>0</v>
      </c>
      <c r="T4" s="13">
        <f>IF($A4="","",IF(OR(YEAR($D4)&gt;Configurações!$B$5,AND(YEAR($D4)=Configurações!$B$5,MONTH($D4)&gt;12),AND('Cadastro de Bens'!$W3&lt;&gt;"",YEAR('Cadastro de Bens'!$W3)=Configurações!$B$5,MONTH('Cadastro de Bens'!$W3)&lt;12)),0,$H4))</f>
        <v>0</v>
      </c>
      <c r="U4" s="13">
        <f t="shared" si="0"/>
        <v>0</v>
      </c>
      <c r="V4" s="13">
        <f>'Cadastro de Bens'!AG3</f>
        <v>25520.833333333336</v>
      </c>
      <c r="W4" s="13">
        <f>'Cadastro de Bens'!AH3</f>
        <v>101979.16666666666</v>
      </c>
      <c r="X4" s="13">
        <f>'Cadastro de Bens'!AF3</f>
        <v>0</v>
      </c>
      <c r="Y4" s="13">
        <f t="shared" si="1"/>
        <v>0</v>
      </c>
    </row>
    <row r="5" spans="1:25" x14ac:dyDescent="0.25">
      <c r="A5" t="str">
        <f>'Cadastro de Bens'!A4</f>
        <v>EQ-0003</v>
      </c>
      <c r="B5" t="str">
        <f>'Cadastro de Bens'!B4</f>
        <v>Carrinha distribuição</v>
      </c>
      <c r="C5" t="str">
        <f>'Cadastro de Bens'!D4</f>
        <v>Equipamento de transporte</v>
      </c>
      <c r="D5" s="12">
        <f>'Cadastro de Bens'!J4</f>
        <v>45853</v>
      </c>
      <c r="E5" s="13">
        <f>'Cadastro de Bens'!P4</f>
        <v>25000</v>
      </c>
      <c r="F5" s="4">
        <f>'Cadastro de Bens'!R4</f>
        <v>0.25</v>
      </c>
      <c r="G5" s="4">
        <f>'Cadastro de Bens'!S4</f>
        <v>0.25</v>
      </c>
      <c r="H5" s="13">
        <f>'Cadastro de Bens'!AA4</f>
        <v>520.83333333333337</v>
      </c>
      <c r="I5" s="13">
        <f>IF($A5="","",IF(OR(YEAR($D5)&gt;Configurações!$B$5,AND(YEAR($D5)=Configurações!$B$5,MONTH($D5)&gt;1),AND('Cadastro de Bens'!$W4&lt;&gt;"",YEAR('Cadastro de Bens'!$W4)=Configurações!$B$5,MONTH('Cadastro de Bens'!$W4)&lt;1)),0,$H5))</f>
        <v>0</v>
      </c>
      <c r="J5" s="13">
        <f>IF($A5="","",IF(OR(YEAR($D5)&gt;Configurações!$B$5,AND(YEAR($D5)=Configurações!$B$5,MONTH($D5)&gt;2),AND('Cadastro de Bens'!$W4&lt;&gt;"",YEAR('Cadastro de Bens'!$W4)=Configurações!$B$5,MONTH('Cadastro de Bens'!$W4)&lt;2)),0,$H5))</f>
        <v>0</v>
      </c>
      <c r="K5" s="13">
        <f>IF($A5="","",IF(OR(YEAR($D5)&gt;Configurações!$B$5,AND(YEAR($D5)=Configurações!$B$5,MONTH($D5)&gt;3),AND('Cadastro de Bens'!$W4&lt;&gt;"",YEAR('Cadastro de Bens'!$W4)=Configurações!$B$5,MONTH('Cadastro de Bens'!$W4)&lt;3)),0,$H5))</f>
        <v>0</v>
      </c>
      <c r="L5" s="13">
        <f>IF($A5="","",IF(OR(YEAR($D5)&gt;Configurações!$B$5,AND(YEAR($D5)=Configurações!$B$5,MONTH($D5)&gt;4),AND('Cadastro de Bens'!$W4&lt;&gt;"",YEAR('Cadastro de Bens'!$W4)=Configurações!$B$5,MONTH('Cadastro de Bens'!$W4)&lt;4)),0,$H5))</f>
        <v>0</v>
      </c>
      <c r="M5" s="13">
        <f>IF($A5="","",IF(OR(YEAR($D5)&gt;Configurações!$B$5,AND(YEAR($D5)=Configurações!$B$5,MONTH($D5)&gt;5),AND('Cadastro de Bens'!$W4&lt;&gt;"",YEAR('Cadastro de Bens'!$W4)=Configurações!$B$5,MONTH('Cadastro de Bens'!$W4)&lt;5)),0,$H5))</f>
        <v>0</v>
      </c>
      <c r="N5" s="13">
        <f>IF($A5="","",IF(OR(YEAR($D5)&gt;Configurações!$B$5,AND(YEAR($D5)=Configurações!$B$5,MONTH($D5)&gt;6),AND('Cadastro de Bens'!$W4&lt;&gt;"",YEAR('Cadastro de Bens'!$W4)=Configurações!$B$5,MONTH('Cadastro de Bens'!$W4)&lt;6)),0,$H5))</f>
        <v>0</v>
      </c>
      <c r="O5" s="13">
        <f>IF($A5="","",IF(OR(YEAR($D5)&gt;Configurações!$B$5,AND(YEAR($D5)=Configurações!$B$5,MONTH($D5)&gt;7),AND('Cadastro de Bens'!$W4&lt;&gt;"",YEAR('Cadastro de Bens'!$W4)=Configurações!$B$5,MONTH('Cadastro de Bens'!$W4)&lt;7)),0,$H5))</f>
        <v>520.83333333333337</v>
      </c>
      <c r="P5" s="13">
        <f>IF($A5="","",IF(OR(YEAR($D5)&gt;Configurações!$B$5,AND(YEAR($D5)=Configurações!$B$5,MONTH($D5)&gt;8),AND('Cadastro de Bens'!$W4&lt;&gt;"",YEAR('Cadastro de Bens'!$W4)=Configurações!$B$5,MONTH('Cadastro de Bens'!$W4)&lt;8)),0,$H5))</f>
        <v>520.83333333333337</v>
      </c>
      <c r="Q5" s="13">
        <f>IF($A5="","",IF(OR(YEAR($D5)&gt;Configurações!$B$5,AND(YEAR($D5)=Configurações!$B$5,MONTH($D5)&gt;9),AND('Cadastro de Bens'!$W4&lt;&gt;"",YEAR('Cadastro de Bens'!$W4)=Configurações!$B$5,MONTH('Cadastro de Bens'!$W4)&lt;9)),0,$H5))</f>
        <v>520.83333333333337</v>
      </c>
      <c r="R5" s="13">
        <f>IF($A5="","",IF(OR(YEAR($D5)&gt;Configurações!$B$5,AND(YEAR($D5)=Configurações!$B$5,MONTH($D5)&gt;10),AND('Cadastro de Bens'!$W4&lt;&gt;"",YEAR('Cadastro de Bens'!$W4)=Configurações!$B$5,MONTH('Cadastro de Bens'!$W4)&lt;10)),0,$H5))</f>
        <v>520.83333333333337</v>
      </c>
      <c r="S5" s="13">
        <f>IF($A5="","",IF(OR(YEAR($D5)&gt;Configurações!$B$5,AND(YEAR($D5)=Configurações!$B$5,MONTH($D5)&gt;11),AND('Cadastro de Bens'!$W4&lt;&gt;"",YEAR('Cadastro de Bens'!$W4)=Configurações!$B$5,MONTH('Cadastro de Bens'!$W4)&lt;11)),0,$H5))</f>
        <v>520.83333333333337</v>
      </c>
      <c r="T5" s="13">
        <f>IF($A5="","",IF(OR(YEAR($D5)&gt;Configurações!$B$5,AND(YEAR($D5)=Configurações!$B$5,MONTH($D5)&gt;12),AND('Cadastro de Bens'!$W4&lt;&gt;"",YEAR('Cadastro de Bens'!$W4)=Configurações!$B$5,MONTH('Cadastro de Bens'!$W4)&lt;12)),0,$H5))</f>
        <v>520.83333333333337</v>
      </c>
      <c r="U5" s="13">
        <f t="shared" si="0"/>
        <v>3125.0000000000005</v>
      </c>
      <c r="V5" s="13">
        <f>'Cadastro de Bens'!AG4</f>
        <v>3125</v>
      </c>
      <c r="W5" s="13">
        <f>'Cadastro de Bens'!AH4</f>
        <v>24875</v>
      </c>
      <c r="X5" s="13">
        <f>'Cadastro de Bens'!AF4</f>
        <v>0</v>
      </c>
      <c r="Y5" s="13">
        <f t="shared" si="1"/>
        <v>3125.0000000000005</v>
      </c>
    </row>
    <row r="6" spans="1:25" x14ac:dyDescent="0.25">
      <c r="A6" t="str">
        <f>'Cadastro de Bens'!A5</f>
        <v>IP-0001</v>
      </c>
      <c r="B6">
        <f>'Cadastro de Bens'!B5</f>
        <v>0</v>
      </c>
      <c r="C6">
        <f>'Cadastro de Bens'!D5</f>
        <v>0</v>
      </c>
      <c r="D6" s="12">
        <f>'Cadastro de Bens'!J5</f>
        <v>0</v>
      </c>
      <c r="E6" s="13" t="str">
        <f>'Cadastro de Bens'!P5</f>
        <v/>
      </c>
      <c r="F6" s="4">
        <f>'Cadastro de Bens'!R5</f>
        <v>0</v>
      </c>
      <c r="G6" s="4">
        <f>'Cadastro de Bens'!S5</f>
        <v>0</v>
      </c>
      <c r="H6" s="13" t="str">
        <f>'Cadastro de Bens'!AA5</f>
        <v/>
      </c>
      <c r="I6" s="13" t="str">
        <f>IF($A6="","",IF(OR(YEAR($D6)&gt;Configurações!$B$5,AND(YEAR($D6)=Configurações!$B$5,MONTH($D6)&gt;1),AND('Cadastro de Bens'!$W5&lt;&gt;"",YEAR('Cadastro de Bens'!$W5)=Configurações!$B$5,MONTH('Cadastro de Bens'!$W5)&lt;1)),0,$H6))</f>
        <v/>
      </c>
      <c r="J6" s="13" t="str">
        <f>IF($A6="","",IF(OR(YEAR($D6)&gt;Configurações!$B$5,AND(YEAR($D6)=Configurações!$B$5,MONTH($D6)&gt;2),AND('Cadastro de Bens'!$W5&lt;&gt;"",YEAR('Cadastro de Bens'!$W5)=Configurações!$B$5,MONTH('Cadastro de Bens'!$W5)&lt;2)),0,$H6))</f>
        <v/>
      </c>
      <c r="K6" s="13" t="str">
        <f>IF($A6="","",IF(OR(YEAR($D6)&gt;Configurações!$B$5,AND(YEAR($D6)=Configurações!$B$5,MONTH($D6)&gt;3),AND('Cadastro de Bens'!$W5&lt;&gt;"",YEAR('Cadastro de Bens'!$W5)=Configurações!$B$5,MONTH('Cadastro de Bens'!$W5)&lt;3)),0,$H6))</f>
        <v/>
      </c>
      <c r="L6" s="13" t="str">
        <f>IF($A6="","",IF(OR(YEAR($D6)&gt;Configurações!$B$5,AND(YEAR($D6)=Configurações!$B$5,MONTH($D6)&gt;4),AND('Cadastro de Bens'!$W5&lt;&gt;"",YEAR('Cadastro de Bens'!$W5)=Configurações!$B$5,MONTH('Cadastro de Bens'!$W5)&lt;4)),0,$H6))</f>
        <v/>
      </c>
      <c r="M6" s="13" t="str">
        <f>IF($A6="","",IF(OR(YEAR($D6)&gt;Configurações!$B$5,AND(YEAR($D6)=Configurações!$B$5,MONTH($D6)&gt;5),AND('Cadastro de Bens'!$W5&lt;&gt;"",YEAR('Cadastro de Bens'!$W5)=Configurações!$B$5,MONTH('Cadastro de Bens'!$W5)&lt;5)),0,$H6))</f>
        <v/>
      </c>
      <c r="N6" s="13" t="str">
        <f>IF($A6="","",IF(OR(YEAR($D6)&gt;Configurações!$B$5,AND(YEAR($D6)=Configurações!$B$5,MONTH($D6)&gt;6),AND('Cadastro de Bens'!$W5&lt;&gt;"",YEAR('Cadastro de Bens'!$W5)=Configurações!$B$5,MONTH('Cadastro de Bens'!$W5)&lt;6)),0,$H6))</f>
        <v/>
      </c>
      <c r="O6" s="13" t="str">
        <f>IF($A6="","",IF(OR(YEAR($D6)&gt;Configurações!$B$5,AND(YEAR($D6)=Configurações!$B$5,MONTH($D6)&gt;7),AND('Cadastro de Bens'!$W5&lt;&gt;"",YEAR('Cadastro de Bens'!$W5)=Configurações!$B$5,MONTH('Cadastro de Bens'!$W5)&lt;7)),0,$H6))</f>
        <v/>
      </c>
      <c r="P6" s="13" t="str">
        <f>IF($A6="","",IF(OR(YEAR($D6)&gt;Configurações!$B$5,AND(YEAR($D6)=Configurações!$B$5,MONTH($D6)&gt;8),AND('Cadastro de Bens'!$W5&lt;&gt;"",YEAR('Cadastro de Bens'!$W5)=Configurações!$B$5,MONTH('Cadastro de Bens'!$W5)&lt;8)),0,$H6))</f>
        <v/>
      </c>
      <c r="Q6" s="13" t="str">
        <f>IF($A6="","",IF(OR(YEAR($D6)&gt;Configurações!$B$5,AND(YEAR($D6)=Configurações!$B$5,MONTH($D6)&gt;9),AND('Cadastro de Bens'!$W5&lt;&gt;"",YEAR('Cadastro de Bens'!$W5)=Configurações!$B$5,MONTH('Cadastro de Bens'!$W5)&lt;9)),0,$H6))</f>
        <v/>
      </c>
      <c r="R6" s="13" t="str">
        <f>IF($A6="","",IF(OR(YEAR($D6)&gt;Configurações!$B$5,AND(YEAR($D6)=Configurações!$B$5,MONTH($D6)&gt;10),AND('Cadastro de Bens'!$W5&lt;&gt;"",YEAR('Cadastro de Bens'!$W5)=Configurações!$B$5,MONTH('Cadastro de Bens'!$W5)&lt;10)),0,$H6))</f>
        <v/>
      </c>
      <c r="S6" s="13" t="str">
        <f>IF($A6="","",IF(OR(YEAR($D6)&gt;Configurações!$B$5,AND(YEAR($D6)=Configurações!$B$5,MONTH($D6)&gt;11),AND('Cadastro de Bens'!$W5&lt;&gt;"",YEAR('Cadastro de Bens'!$W5)=Configurações!$B$5,MONTH('Cadastro de Bens'!$W5)&lt;11)),0,$H6))</f>
        <v/>
      </c>
      <c r="T6" s="13" t="str">
        <f>IF($A6="","",IF(OR(YEAR($D6)&gt;Configurações!$B$5,AND(YEAR($D6)=Configurações!$B$5,MONTH($D6)&gt;12),AND('Cadastro de Bens'!$W5&lt;&gt;"",YEAR('Cadastro de Bens'!$W5)=Configurações!$B$5,MONTH('Cadastro de Bens'!$W5)&lt;12)),0,$H6))</f>
        <v/>
      </c>
      <c r="U6" s="13">
        <f t="shared" si="0"/>
        <v>0</v>
      </c>
      <c r="V6" s="13" t="str">
        <f>'Cadastro de Bens'!AG5</f>
        <v/>
      </c>
      <c r="W6" s="13" t="str">
        <f>'Cadastro de Bens'!AH5</f>
        <v/>
      </c>
      <c r="X6" s="13">
        <f>'Cadastro de Bens'!AF5</f>
        <v>0</v>
      </c>
      <c r="Y6" s="13">
        <f t="shared" si="1"/>
        <v>0</v>
      </c>
    </row>
    <row r="7" spans="1:25" x14ac:dyDescent="0.25">
      <c r="A7">
        <f>'Cadastro de Bens'!A6</f>
        <v>0</v>
      </c>
      <c r="B7">
        <f>'Cadastro de Bens'!B6</f>
        <v>0</v>
      </c>
      <c r="C7">
        <f>'Cadastro de Bens'!D6</f>
        <v>0</v>
      </c>
      <c r="D7" s="12">
        <f>'Cadastro de Bens'!J6</f>
        <v>0</v>
      </c>
      <c r="E7" s="13" t="str">
        <f>'Cadastro de Bens'!P6</f>
        <v/>
      </c>
      <c r="F7" s="4">
        <f>'Cadastro de Bens'!R6</f>
        <v>0</v>
      </c>
      <c r="G7" s="4">
        <f>'Cadastro de Bens'!S6</f>
        <v>0</v>
      </c>
      <c r="H7" s="13" t="str">
        <f>'Cadastro de Bens'!AA6</f>
        <v/>
      </c>
      <c r="I7" s="13" t="str">
        <f>IF($A7="","",IF(OR(YEAR($D7)&gt;Configurações!$B$5,AND(YEAR($D7)=Configurações!$B$5,MONTH($D7)&gt;1),AND('Cadastro de Bens'!$W6&lt;&gt;"",YEAR('Cadastro de Bens'!$W6)=Configurações!$B$5,MONTH('Cadastro de Bens'!$W6)&lt;1)),0,$H7))</f>
        <v/>
      </c>
      <c r="J7" s="13" t="str">
        <f>IF($A7="","",IF(OR(YEAR($D7)&gt;Configurações!$B$5,AND(YEAR($D7)=Configurações!$B$5,MONTH($D7)&gt;2),AND('Cadastro de Bens'!$W6&lt;&gt;"",YEAR('Cadastro de Bens'!$W6)=Configurações!$B$5,MONTH('Cadastro de Bens'!$W6)&lt;2)),0,$H7))</f>
        <v/>
      </c>
      <c r="K7" s="13" t="str">
        <f>IF($A7="","",IF(OR(YEAR($D7)&gt;Configurações!$B$5,AND(YEAR($D7)=Configurações!$B$5,MONTH($D7)&gt;3),AND('Cadastro de Bens'!$W6&lt;&gt;"",YEAR('Cadastro de Bens'!$W6)=Configurações!$B$5,MONTH('Cadastro de Bens'!$W6)&lt;3)),0,$H7))</f>
        <v/>
      </c>
      <c r="L7" s="13" t="str">
        <f>IF($A7="","",IF(OR(YEAR($D7)&gt;Configurações!$B$5,AND(YEAR($D7)=Configurações!$B$5,MONTH($D7)&gt;4),AND('Cadastro de Bens'!$W6&lt;&gt;"",YEAR('Cadastro de Bens'!$W6)=Configurações!$B$5,MONTH('Cadastro de Bens'!$W6)&lt;4)),0,$H7))</f>
        <v/>
      </c>
      <c r="M7" s="13" t="str">
        <f>IF($A7="","",IF(OR(YEAR($D7)&gt;Configurações!$B$5,AND(YEAR($D7)=Configurações!$B$5,MONTH($D7)&gt;5),AND('Cadastro de Bens'!$W6&lt;&gt;"",YEAR('Cadastro de Bens'!$W6)=Configurações!$B$5,MONTH('Cadastro de Bens'!$W6)&lt;5)),0,$H7))</f>
        <v/>
      </c>
      <c r="N7" s="13" t="str">
        <f>IF($A7="","",IF(OR(YEAR($D7)&gt;Configurações!$B$5,AND(YEAR($D7)=Configurações!$B$5,MONTH($D7)&gt;6),AND('Cadastro de Bens'!$W6&lt;&gt;"",YEAR('Cadastro de Bens'!$W6)=Configurações!$B$5,MONTH('Cadastro de Bens'!$W6)&lt;6)),0,$H7))</f>
        <v/>
      </c>
      <c r="O7" s="13" t="str">
        <f>IF($A7="","",IF(OR(YEAR($D7)&gt;Configurações!$B$5,AND(YEAR($D7)=Configurações!$B$5,MONTH($D7)&gt;7),AND('Cadastro de Bens'!$W6&lt;&gt;"",YEAR('Cadastro de Bens'!$W6)=Configurações!$B$5,MONTH('Cadastro de Bens'!$W6)&lt;7)),0,$H7))</f>
        <v/>
      </c>
      <c r="P7" s="13" t="str">
        <f>IF($A7="","",IF(OR(YEAR($D7)&gt;Configurações!$B$5,AND(YEAR($D7)=Configurações!$B$5,MONTH($D7)&gt;8),AND('Cadastro de Bens'!$W6&lt;&gt;"",YEAR('Cadastro de Bens'!$W6)=Configurações!$B$5,MONTH('Cadastro de Bens'!$W6)&lt;8)),0,$H7))</f>
        <v/>
      </c>
      <c r="Q7" s="13" t="str">
        <f>IF($A7="","",IF(OR(YEAR($D7)&gt;Configurações!$B$5,AND(YEAR($D7)=Configurações!$B$5,MONTH($D7)&gt;9),AND('Cadastro de Bens'!$W6&lt;&gt;"",YEAR('Cadastro de Bens'!$W6)=Configurações!$B$5,MONTH('Cadastro de Bens'!$W6)&lt;9)),0,$H7))</f>
        <v/>
      </c>
      <c r="R7" s="13" t="str">
        <f>IF($A7="","",IF(OR(YEAR($D7)&gt;Configurações!$B$5,AND(YEAR($D7)=Configurações!$B$5,MONTH($D7)&gt;10),AND('Cadastro de Bens'!$W6&lt;&gt;"",YEAR('Cadastro de Bens'!$W6)=Configurações!$B$5,MONTH('Cadastro de Bens'!$W6)&lt;10)),0,$H7))</f>
        <v/>
      </c>
      <c r="S7" s="13" t="str">
        <f>IF($A7="","",IF(OR(YEAR($D7)&gt;Configurações!$B$5,AND(YEAR($D7)=Configurações!$B$5,MONTH($D7)&gt;11),AND('Cadastro de Bens'!$W6&lt;&gt;"",YEAR('Cadastro de Bens'!$W6)=Configurações!$B$5,MONTH('Cadastro de Bens'!$W6)&lt;11)),0,$H7))</f>
        <v/>
      </c>
      <c r="T7" s="13" t="str">
        <f>IF($A7="","",IF(OR(YEAR($D7)&gt;Configurações!$B$5,AND(YEAR($D7)=Configurações!$B$5,MONTH($D7)&gt;12),AND('Cadastro de Bens'!$W6&lt;&gt;"",YEAR('Cadastro de Bens'!$W6)=Configurações!$B$5,MONTH('Cadastro de Bens'!$W6)&lt;12)),0,$H7))</f>
        <v/>
      </c>
      <c r="U7" s="13">
        <f t="shared" si="0"/>
        <v>0</v>
      </c>
      <c r="V7" s="13" t="str">
        <f>'Cadastro de Bens'!AG6</f>
        <v/>
      </c>
      <c r="W7" s="13" t="str">
        <f>'Cadastro de Bens'!AH6</f>
        <v/>
      </c>
      <c r="X7" s="13">
        <f>'Cadastro de Bens'!AF6</f>
        <v>0</v>
      </c>
      <c r="Y7" s="13">
        <f t="shared" si="1"/>
        <v>0</v>
      </c>
    </row>
    <row r="8" spans="1:25" x14ac:dyDescent="0.25">
      <c r="A8">
        <f>'Cadastro de Bens'!A7</f>
        <v>0</v>
      </c>
      <c r="B8">
        <f>'Cadastro de Bens'!B7</f>
        <v>0</v>
      </c>
      <c r="C8">
        <f>'Cadastro de Bens'!D7</f>
        <v>0</v>
      </c>
      <c r="D8" s="12">
        <f>'Cadastro de Bens'!J7</f>
        <v>0</v>
      </c>
      <c r="E8" s="13" t="str">
        <f>'Cadastro de Bens'!P7</f>
        <v/>
      </c>
      <c r="F8" s="4">
        <f>'Cadastro de Bens'!R7</f>
        <v>0</v>
      </c>
      <c r="G8" s="4">
        <f>'Cadastro de Bens'!S7</f>
        <v>0</v>
      </c>
      <c r="H8" s="13" t="str">
        <f>'Cadastro de Bens'!AA7</f>
        <v/>
      </c>
      <c r="I8" s="13" t="str">
        <f>IF($A8="","",IF(OR(YEAR($D8)&gt;Configurações!$B$5,AND(YEAR($D8)=Configurações!$B$5,MONTH($D8)&gt;1),AND('Cadastro de Bens'!$W7&lt;&gt;"",YEAR('Cadastro de Bens'!$W7)=Configurações!$B$5,MONTH('Cadastro de Bens'!$W7)&lt;1)),0,$H8))</f>
        <v/>
      </c>
      <c r="J8" s="13" t="str">
        <f>IF($A8="","",IF(OR(YEAR($D8)&gt;Configurações!$B$5,AND(YEAR($D8)=Configurações!$B$5,MONTH($D8)&gt;2),AND('Cadastro de Bens'!$W7&lt;&gt;"",YEAR('Cadastro de Bens'!$W7)=Configurações!$B$5,MONTH('Cadastro de Bens'!$W7)&lt;2)),0,$H8))</f>
        <v/>
      </c>
      <c r="K8" s="13" t="str">
        <f>IF($A8="","",IF(OR(YEAR($D8)&gt;Configurações!$B$5,AND(YEAR($D8)=Configurações!$B$5,MONTH($D8)&gt;3),AND('Cadastro de Bens'!$W7&lt;&gt;"",YEAR('Cadastro de Bens'!$W7)=Configurações!$B$5,MONTH('Cadastro de Bens'!$W7)&lt;3)),0,$H8))</f>
        <v/>
      </c>
      <c r="L8" s="13" t="str">
        <f>IF($A8="","",IF(OR(YEAR($D8)&gt;Configurações!$B$5,AND(YEAR($D8)=Configurações!$B$5,MONTH($D8)&gt;4),AND('Cadastro de Bens'!$W7&lt;&gt;"",YEAR('Cadastro de Bens'!$W7)=Configurações!$B$5,MONTH('Cadastro de Bens'!$W7)&lt;4)),0,$H8))</f>
        <v/>
      </c>
      <c r="M8" s="13" t="str">
        <f>IF($A8="","",IF(OR(YEAR($D8)&gt;Configurações!$B$5,AND(YEAR($D8)=Configurações!$B$5,MONTH($D8)&gt;5),AND('Cadastro de Bens'!$W7&lt;&gt;"",YEAR('Cadastro de Bens'!$W7)=Configurações!$B$5,MONTH('Cadastro de Bens'!$W7)&lt;5)),0,$H8))</f>
        <v/>
      </c>
      <c r="N8" s="13" t="str">
        <f>IF($A8="","",IF(OR(YEAR($D8)&gt;Configurações!$B$5,AND(YEAR($D8)=Configurações!$B$5,MONTH($D8)&gt;6),AND('Cadastro de Bens'!$W7&lt;&gt;"",YEAR('Cadastro de Bens'!$W7)=Configurações!$B$5,MONTH('Cadastro de Bens'!$W7)&lt;6)),0,$H8))</f>
        <v/>
      </c>
      <c r="O8" s="13" t="str">
        <f>IF($A8="","",IF(OR(YEAR($D8)&gt;Configurações!$B$5,AND(YEAR($D8)=Configurações!$B$5,MONTH($D8)&gt;7),AND('Cadastro de Bens'!$W7&lt;&gt;"",YEAR('Cadastro de Bens'!$W7)=Configurações!$B$5,MONTH('Cadastro de Bens'!$W7)&lt;7)),0,$H8))</f>
        <v/>
      </c>
      <c r="P8" s="13" t="str">
        <f>IF($A8="","",IF(OR(YEAR($D8)&gt;Configurações!$B$5,AND(YEAR($D8)=Configurações!$B$5,MONTH($D8)&gt;8),AND('Cadastro de Bens'!$W7&lt;&gt;"",YEAR('Cadastro de Bens'!$W7)=Configurações!$B$5,MONTH('Cadastro de Bens'!$W7)&lt;8)),0,$H8))</f>
        <v/>
      </c>
      <c r="Q8" s="13" t="str">
        <f>IF($A8="","",IF(OR(YEAR($D8)&gt;Configurações!$B$5,AND(YEAR($D8)=Configurações!$B$5,MONTH($D8)&gt;9),AND('Cadastro de Bens'!$W7&lt;&gt;"",YEAR('Cadastro de Bens'!$W7)=Configurações!$B$5,MONTH('Cadastro de Bens'!$W7)&lt;9)),0,$H8))</f>
        <v/>
      </c>
      <c r="R8" s="13" t="str">
        <f>IF($A8="","",IF(OR(YEAR($D8)&gt;Configurações!$B$5,AND(YEAR($D8)=Configurações!$B$5,MONTH($D8)&gt;10),AND('Cadastro de Bens'!$W7&lt;&gt;"",YEAR('Cadastro de Bens'!$W7)=Configurações!$B$5,MONTH('Cadastro de Bens'!$W7)&lt;10)),0,$H8))</f>
        <v/>
      </c>
      <c r="S8" s="13" t="str">
        <f>IF($A8="","",IF(OR(YEAR($D8)&gt;Configurações!$B$5,AND(YEAR($D8)=Configurações!$B$5,MONTH($D8)&gt;11),AND('Cadastro de Bens'!$W7&lt;&gt;"",YEAR('Cadastro de Bens'!$W7)=Configurações!$B$5,MONTH('Cadastro de Bens'!$W7)&lt;11)),0,$H8))</f>
        <v/>
      </c>
      <c r="T8" s="13" t="str">
        <f>IF($A8="","",IF(OR(YEAR($D8)&gt;Configurações!$B$5,AND(YEAR($D8)=Configurações!$B$5,MONTH($D8)&gt;12),AND('Cadastro de Bens'!$W7&lt;&gt;"",YEAR('Cadastro de Bens'!$W7)=Configurações!$B$5,MONTH('Cadastro de Bens'!$W7)&lt;12)),0,$H8))</f>
        <v/>
      </c>
      <c r="U8" s="13">
        <f t="shared" si="0"/>
        <v>0</v>
      </c>
      <c r="V8" s="13" t="str">
        <f>'Cadastro de Bens'!AG7</f>
        <v/>
      </c>
      <c r="W8" s="13" t="str">
        <f>'Cadastro de Bens'!AH7</f>
        <v/>
      </c>
      <c r="X8" s="13">
        <f>'Cadastro de Bens'!AF7</f>
        <v>0</v>
      </c>
      <c r="Y8" s="13">
        <f t="shared" si="1"/>
        <v>0</v>
      </c>
    </row>
    <row r="9" spans="1:25" x14ac:dyDescent="0.25">
      <c r="A9">
        <f>'Cadastro de Bens'!A8</f>
        <v>0</v>
      </c>
      <c r="B9">
        <f>'Cadastro de Bens'!B8</f>
        <v>0</v>
      </c>
      <c r="C9">
        <f>'Cadastro de Bens'!D8</f>
        <v>0</v>
      </c>
      <c r="D9" s="12">
        <f>'Cadastro de Bens'!J8</f>
        <v>0</v>
      </c>
      <c r="E9" s="13" t="str">
        <f>'Cadastro de Bens'!P8</f>
        <v/>
      </c>
      <c r="F9" s="4">
        <f>'Cadastro de Bens'!R8</f>
        <v>0</v>
      </c>
      <c r="G9" s="4">
        <f>'Cadastro de Bens'!S8</f>
        <v>0</v>
      </c>
      <c r="H9" s="13" t="str">
        <f>'Cadastro de Bens'!AA8</f>
        <v/>
      </c>
      <c r="I9" s="13" t="str">
        <f>IF($A9="","",IF(OR(YEAR($D9)&gt;Configurações!$B$5,AND(YEAR($D9)=Configurações!$B$5,MONTH($D9)&gt;1),AND('Cadastro de Bens'!$W8&lt;&gt;"",YEAR('Cadastro de Bens'!$W8)=Configurações!$B$5,MONTH('Cadastro de Bens'!$W8)&lt;1)),0,$H9))</f>
        <v/>
      </c>
      <c r="J9" s="13" t="str">
        <f>IF($A9="","",IF(OR(YEAR($D9)&gt;Configurações!$B$5,AND(YEAR($D9)=Configurações!$B$5,MONTH($D9)&gt;2),AND('Cadastro de Bens'!$W8&lt;&gt;"",YEAR('Cadastro de Bens'!$W8)=Configurações!$B$5,MONTH('Cadastro de Bens'!$W8)&lt;2)),0,$H9))</f>
        <v/>
      </c>
      <c r="K9" s="13" t="str">
        <f>IF($A9="","",IF(OR(YEAR($D9)&gt;Configurações!$B$5,AND(YEAR($D9)=Configurações!$B$5,MONTH($D9)&gt;3),AND('Cadastro de Bens'!$W8&lt;&gt;"",YEAR('Cadastro de Bens'!$W8)=Configurações!$B$5,MONTH('Cadastro de Bens'!$W8)&lt;3)),0,$H9))</f>
        <v/>
      </c>
      <c r="L9" s="13" t="str">
        <f>IF($A9="","",IF(OR(YEAR($D9)&gt;Configurações!$B$5,AND(YEAR($D9)=Configurações!$B$5,MONTH($D9)&gt;4),AND('Cadastro de Bens'!$W8&lt;&gt;"",YEAR('Cadastro de Bens'!$W8)=Configurações!$B$5,MONTH('Cadastro de Bens'!$W8)&lt;4)),0,$H9))</f>
        <v/>
      </c>
      <c r="M9" s="13" t="str">
        <f>IF($A9="","",IF(OR(YEAR($D9)&gt;Configurações!$B$5,AND(YEAR($D9)=Configurações!$B$5,MONTH($D9)&gt;5),AND('Cadastro de Bens'!$W8&lt;&gt;"",YEAR('Cadastro de Bens'!$W8)=Configurações!$B$5,MONTH('Cadastro de Bens'!$W8)&lt;5)),0,$H9))</f>
        <v/>
      </c>
      <c r="N9" s="13" t="str">
        <f>IF($A9="","",IF(OR(YEAR($D9)&gt;Configurações!$B$5,AND(YEAR($D9)=Configurações!$B$5,MONTH($D9)&gt;6),AND('Cadastro de Bens'!$W8&lt;&gt;"",YEAR('Cadastro de Bens'!$W8)=Configurações!$B$5,MONTH('Cadastro de Bens'!$W8)&lt;6)),0,$H9))</f>
        <v/>
      </c>
      <c r="O9" s="13" t="str">
        <f>IF($A9="","",IF(OR(YEAR($D9)&gt;Configurações!$B$5,AND(YEAR($D9)=Configurações!$B$5,MONTH($D9)&gt;7),AND('Cadastro de Bens'!$W8&lt;&gt;"",YEAR('Cadastro de Bens'!$W8)=Configurações!$B$5,MONTH('Cadastro de Bens'!$W8)&lt;7)),0,$H9))</f>
        <v/>
      </c>
      <c r="P9" s="13" t="str">
        <f>IF($A9="","",IF(OR(YEAR($D9)&gt;Configurações!$B$5,AND(YEAR($D9)=Configurações!$B$5,MONTH($D9)&gt;8),AND('Cadastro de Bens'!$W8&lt;&gt;"",YEAR('Cadastro de Bens'!$W8)=Configurações!$B$5,MONTH('Cadastro de Bens'!$W8)&lt;8)),0,$H9))</f>
        <v/>
      </c>
      <c r="Q9" s="13" t="str">
        <f>IF($A9="","",IF(OR(YEAR($D9)&gt;Configurações!$B$5,AND(YEAR($D9)=Configurações!$B$5,MONTH($D9)&gt;9),AND('Cadastro de Bens'!$W8&lt;&gt;"",YEAR('Cadastro de Bens'!$W8)=Configurações!$B$5,MONTH('Cadastro de Bens'!$W8)&lt;9)),0,$H9))</f>
        <v/>
      </c>
      <c r="R9" s="13" t="str">
        <f>IF($A9="","",IF(OR(YEAR($D9)&gt;Configurações!$B$5,AND(YEAR($D9)=Configurações!$B$5,MONTH($D9)&gt;10),AND('Cadastro de Bens'!$W8&lt;&gt;"",YEAR('Cadastro de Bens'!$W8)=Configurações!$B$5,MONTH('Cadastro de Bens'!$W8)&lt;10)),0,$H9))</f>
        <v/>
      </c>
      <c r="S9" s="13" t="str">
        <f>IF($A9="","",IF(OR(YEAR($D9)&gt;Configurações!$B$5,AND(YEAR($D9)=Configurações!$B$5,MONTH($D9)&gt;11),AND('Cadastro de Bens'!$W8&lt;&gt;"",YEAR('Cadastro de Bens'!$W8)=Configurações!$B$5,MONTH('Cadastro de Bens'!$W8)&lt;11)),0,$H9))</f>
        <v/>
      </c>
      <c r="T9" s="13" t="str">
        <f>IF($A9="","",IF(OR(YEAR($D9)&gt;Configurações!$B$5,AND(YEAR($D9)=Configurações!$B$5,MONTH($D9)&gt;12),AND('Cadastro de Bens'!$W8&lt;&gt;"",YEAR('Cadastro de Bens'!$W8)=Configurações!$B$5,MONTH('Cadastro de Bens'!$W8)&lt;12)),0,$H9))</f>
        <v/>
      </c>
      <c r="U9" s="13">
        <f t="shared" si="0"/>
        <v>0</v>
      </c>
      <c r="V9" s="13" t="str">
        <f>'Cadastro de Bens'!AG8</f>
        <v/>
      </c>
      <c r="W9" s="13" t="str">
        <f>'Cadastro de Bens'!AH8</f>
        <v/>
      </c>
      <c r="X9" s="13">
        <f>'Cadastro de Bens'!AF8</f>
        <v>0</v>
      </c>
      <c r="Y9" s="13">
        <f t="shared" si="1"/>
        <v>0</v>
      </c>
    </row>
    <row r="10" spans="1:25" x14ac:dyDescent="0.25">
      <c r="A10">
        <f>'Cadastro de Bens'!A9</f>
        <v>0</v>
      </c>
      <c r="B10">
        <f>'Cadastro de Bens'!B9</f>
        <v>0</v>
      </c>
      <c r="C10">
        <f>'Cadastro de Bens'!D9</f>
        <v>0</v>
      </c>
      <c r="D10" s="12">
        <f>'Cadastro de Bens'!J9</f>
        <v>0</v>
      </c>
      <c r="E10" s="13" t="str">
        <f>'Cadastro de Bens'!P9</f>
        <v/>
      </c>
      <c r="F10" s="4">
        <f>'Cadastro de Bens'!R9</f>
        <v>0</v>
      </c>
      <c r="G10" s="4">
        <f>'Cadastro de Bens'!S9</f>
        <v>0</v>
      </c>
      <c r="H10" s="13" t="str">
        <f>'Cadastro de Bens'!AA9</f>
        <v/>
      </c>
      <c r="I10" s="13" t="str">
        <f>IF($A10="","",IF(OR(YEAR($D10)&gt;Configurações!$B$5,AND(YEAR($D10)=Configurações!$B$5,MONTH($D10)&gt;1),AND('Cadastro de Bens'!$W9&lt;&gt;"",YEAR('Cadastro de Bens'!$W9)=Configurações!$B$5,MONTH('Cadastro de Bens'!$W9)&lt;1)),0,$H10))</f>
        <v/>
      </c>
      <c r="J10" s="13" t="str">
        <f>IF($A10="","",IF(OR(YEAR($D10)&gt;Configurações!$B$5,AND(YEAR($D10)=Configurações!$B$5,MONTH($D10)&gt;2),AND('Cadastro de Bens'!$W9&lt;&gt;"",YEAR('Cadastro de Bens'!$W9)=Configurações!$B$5,MONTH('Cadastro de Bens'!$W9)&lt;2)),0,$H10))</f>
        <v/>
      </c>
      <c r="K10" s="13" t="str">
        <f>IF($A10="","",IF(OR(YEAR($D10)&gt;Configurações!$B$5,AND(YEAR($D10)=Configurações!$B$5,MONTH($D10)&gt;3),AND('Cadastro de Bens'!$W9&lt;&gt;"",YEAR('Cadastro de Bens'!$W9)=Configurações!$B$5,MONTH('Cadastro de Bens'!$W9)&lt;3)),0,$H10))</f>
        <v/>
      </c>
      <c r="L10" s="13" t="str">
        <f>IF($A10="","",IF(OR(YEAR($D10)&gt;Configurações!$B$5,AND(YEAR($D10)=Configurações!$B$5,MONTH($D10)&gt;4),AND('Cadastro de Bens'!$W9&lt;&gt;"",YEAR('Cadastro de Bens'!$W9)=Configurações!$B$5,MONTH('Cadastro de Bens'!$W9)&lt;4)),0,$H10))</f>
        <v/>
      </c>
      <c r="M10" s="13" t="str">
        <f>IF($A10="","",IF(OR(YEAR($D10)&gt;Configurações!$B$5,AND(YEAR($D10)=Configurações!$B$5,MONTH($D10)&gt;5),AND('Cadastro de Bens'!$W9&lt;&gt;"",YEAR('Cadastro de Bens'!$W9)=Configurações!$B$5,MONTH('Cadastro de Bens'!$W9)&lt;5)),0,$H10))</f>
        <v/>
      </c>
      <c r="N10" s="13" t="str">
        <f>IF($A10="","",IF(OR(YEAR($D10)&gt;Configurações!$B$5,AND(YEAR($D10)=Configurações!$B$5,MONTH($D10)&gt;6),AND('Cadastro de Bens'!$W9&lt;&gt;"",YEAR('Cadastro de Bens'!$W9)=Configurações!$B$5,MONTH('Cadastro de Bens'!$W9)&lt;6)),0,$H10))</f>
        <v/>
      </c>
      <c r="O10" s="13" t="str">
        <f>IF($A10="","",IF(OR(YEAR($D10)&gt;Configurações!$B$5,AND(YEAR($D10)=Configurações!$B$5,MONTH($D10)&gt;7),AND('Cadastro de Bens'!$W9&lt;&gt;"",YEAR('Cadastro de Bens'!$W9)=Configurações!$B$5,MONTH('Cadastro de Bens'!$W9)&lt;7)),0,$H10))</f>
        <v/>
      </c>
      <c r="P10" s="13" t="str">
        <f>IF($A10="","",IF(OR(YEAR($D10)&gt;Configurações!$B$5,AND(YEAR($D10)=Configurações!$B$5,MONTH($D10)&gt;8),AND('Cadastro de Bens'!$W9&lt;&gt;"",YEAR('Cadastro de Bens'!$W9)=Configurações!$B$5,MONTH('Cadastro de Bens'!$W9)&lt;8)),0,$H10))</f>
        <v/>
      </c>
      <c r="Q10" s="13" t="str">
        <f>IF($A10="","",IF(OR(YEAR($D10)&gt;Configurações!$B$5,AND(YEAR($D10)=Configurações!$B$5,MONTH($D10)&gt;9),AND('Cadastro de Bens'!$W9&lt;&gt;"",YEAR('Cadastro de Bens'!$W9)=Configurações!$B$5,MONTH('Cadastro de Bens'!$W9)&lt;9)),0,$H10))</f>
        <v/>
      </c>
      <c r="R10" s="13" t="str">
        <f>IF($A10="","",IF(OR(YEAR($D10)&gt;Configurações!$B$5,AND(YEAR($D10)=Configurações!$B$5,MONTH($D10)&gt;10),AND('Cadastro de Bens'!$W9&lt;&gt;"",YEAR('Cadastro de Bens'!$W9)=Configurações!$B$5,MONTH('Cadastro de Bens'!$W9)&lt;10)),0,$H10))</f>
        <v/>
      </c>
      <c r="S10" s="13" t="str">
        <f>IF($A10="","",IF(OR(YEAR($D10)&gt;Configurações!$B$5,AND(YEAR($D10)=Configurações!$B$5,MONTH($D10)&gt;11),AND('Cadastro de Bens'!$W9&lt;&gt;"",YEAR('Cadastro de Bens'!$W9)=Configurações!$B$5,MONTH('Cadastro de Bens'!$W9)&lt;11)),0,$H10))</f>
        <v/>
      </c>
      <c r="T10" s="13" t="str">
        <f>IF($A10="","",IF(OR(YEAR($D10)&gt;Configurações!$B$5,AND(YEAR($D10)=Configurações!$B$5,MONTH($D10)&gt;12),AND('Cadastro de Bens'!$W9&lt;&gt;"",YEAR('Cadastro de Bens'!$W9)=Configurações!$B$5,MONTH('Cadastro de Bens'!$W9)&lt;12)),0,$H10))</f>
        <v/>
      </c>
      <c r="U10" s="13">
        <f t="shared" si="0"/>
        <v>0</v>
      </c>
      <c r="V10" s="13" t="str">
        <f>'Cadastro de Bens'!AG9</f>
        <v/>
      </c>
      <c r="W10" s="13" t="str">
        <f>'Cadastro de Bens'!AH9</f>
        <v/>
      </c>
      <c r="X10" s="13">
        <f>'Cadastro de Bens'!AF9</f>
        <v>0</v>
      </c>
      <c r="Y10" s="13">
        <f t="shared" si="1"/>
        <v>0</v>
      </c>
    </row>
    <row r="11" spans="1:25" x14ac:dyDescent="0.25">
      <c r="A11">
        <f>'Cadastro de Bens'!A10</f>
        <v>0</v>
      </c>
      <c r="B11">
        <f>'Cadastro de Bens'!B10</f>
        <v>0</v>
      </c>
      <c r="C11">
        <f>'Cadastro de Bens'!D10</f>
        <v>0</v>
      </c>
      <c r="D11" s="12">
        <f>'Cadastro de Bens'!J10</f>
        <v>0</v>
      </c>
      <c r="E11" s="13" t="str">
        <f>'Cadastro de Bens'!P10</f>
        <v/>
      </c>
      <c r="F11" s="4">
        <f>'Cadastro de Bens'!R10</f>
        <v>0</v>
      </c>
      <c r="G11" s="4">
        <f>'Cadastro de Bens'!S10</f>
        <v>0</v>
      </c>
      <c r="H11" s="13" t="str">
        <f>'Cadastro de Bens'!AA10</f>
        <v/>
      </c>
      <c r="I11" s="13" t="str">
        <f>IF($A11="","",IF(OR(YEAR($D11)&gt;Configurações!$B$5,AND(YEAR($D11)=Configurações!$B$5,MONTH($D11)&gt;1),AND('Cadastro de Bens'!$W10&lt;&gt;"",YEAR('Cadastro de Bens'!$W10)=Configurações!$B$5,MONTH('Cadastro de Bens'!$W10)&lt;1)),0,$H11))</f>
        <v/>
      </c>
      <c r="J11" s="13" t="str">
        <f>IF($A11="","",IF(OR(YEAR($D11)&gt;Configurações!$B$5,AND(YEAR($D11)=Configurações!$B$5,MONTH($D11)&gt;2),AND('Cadastro de Bens'!$W10&lt;&gt;"",YEAR('Cadastro de Bens'!$W10)=Configurações!$B$5,MONTH('Cadastro de Bens'!$W10)&lt;2)),0,$H11))</f>
        <v/>
      </c>
      <c r="K11" s="13" t="str">
        <f>IF($A11="","",IF(OR(YEAR($D11)&gt;Configurações!$B$5,AND(YEAR($D11)=Configurações!$B$5,MONTH($D11)&gt;3),AND('Cadastro de Bens'!$W10&lt;&gt;"",YEAR('Cadastro de Bens'!$W10)=Configurações!$B$5,MONTH('Cadastro de Bens'!$W10)&lt;3)),0,$H11))</f>
        <v/>
      </c>
      <c r="L11" s="13" t="str">
        <f>IF($A11="","",IF(OR(YEAR($D11)&gt;Configurações!$B$5,AND(YEAR($D11)=Configurações!$B$5,MONTH($D11)&gt;4),AND('Cadastro de Bens'!$W10&lt;&gt;"",YEAR('Cadastro de Bens'!$W10)=Configurações!$B$5,MONTH('Cadastro de Bens'!$W10)&lt;4)),0,$H11))</f>
        <v/>
      </c>
      <c r="M11" s="13" t="str">
        <f>IF($A11="","",IF(OR(YEAR($D11)&gt;Configurações!$B$5,AND(YEAR($D11)=Configurações!$B$5,MONTH($D11)&gt;5),AND('Cadastro de Bens'!$W10&lt;&gt;"",YEAR('Cadastro de Bens'!$W10)=Configurações!$B$5,MONTH('Cadastro de Bens'!$W10)&lt;5)),0,$H11))</f>
        <v/>
      </c>
      <c r="N11" s="13" t="str">
        <f>IF($A11="","",IF(OR(YEAR($D11)&gt;Configurações!$B$5,AND(YEAR($D11)=Configurações!$B$5,MONTH($D11)&gt;6),AND('Cadastro de Bens'!$W10&lt;&gt;"",YEAR('Cadastro de Bens'!$W10)=Configurações!$B$5,MONTH('Cadastro de Bens'!$W10)&lt;6)),0,$H11))</f>
        <v/>
      </c>
      <c r="O11" s="13" t="str">
        <f>IF($A11="","",IF(OR(YEAR($D11)&gt;Configurações!$B$5,AND(YEAR($D11)=Configurações!$B$5,MONTH($D11)&gt;7),AND('Cadastro de Bens'!$W10&lt;&gt;"",YEAR('Cadastro de Bens'!$W10)=Configurações!$B$5,MONTH('Cadastro de Bens'!$W10)&lt;7)),0,$H11))</f>
        <v/>
      </c>
      <c r="P11" s="13" t="str">
        <f>IF($A11="","",IF(OR(YEAR($D11)&gt;Configurações!$B$5,AND(YEAR($D11)=Configurações!$B$5,MONTH($D11)&gt;8),AND('Cadastro de Bens'!$W10&lt;&gt;"",YEAR('Cadastro de Bens'!$W10)=Configurações!$B$5,MONTH('Cadastro de Bens'!$W10)&lt;8)),0,$H11))</f>
        <v/>
      </c>
      <c r="Q11" s="13" t="str">
        <f>IF($A11="","",IF(OR(YEAR($D11)&gt;Configurações!$B$5,AND(YEAR($D11)=Configurações!$B$5,MONTH($D11)&gt;9),AND('Cadastro de Bens'!$W10&lt;&gt;"",YEAR('Cadastro de Bens'!$W10)=Configurações!$B$5,MONTH('Cadastro de Bens'!$W10)&lt;9)),0,$H11))</f>
        <v/>
      </c>
      <c r="R11" s="13" t="str">
        <f>IF($A11="","",IF(OR(YEAR($D11)&gt;Configurações!$B$5,AND(YEAR($D11)=Configurações!$B$5,MONTH($D11)&gt;10),AND('Cadastro de Bens'!$W10&lt;&gt;"",YEAR('Cadastro de Bens'!$W10)=Configurações!$B$5,MONTH('Cadastro de Bens'!$W10)&lt;10)),0,$H11))</f>
        <v/>
      </c>
      <c r="S11" s="13" t="str">
        <f>IF($A11="","",IF(OR(YEAR($D11)&gt;Configurações!$B$5,AND(YEAR($D11)=Configurações!$B$5,MONTH($D11)&gt;11),AND('Cadastro de Bens'!$W10&lt;&gt;"",YEAR('Cadastro de Bens'!$W10)=Configurações!$B$5,MONTH('Cadastro de Bens'!$W10)&lt;11)),0,$H11))</f>
        <v/>
      </c>
      <c r="T11" s="13" t="str">
        <f>IF($A11="","",IF(OR(YEAR($D11)&gt;Configurações!$B$5,AND(YEAR($D11)=Configurações!$B$5,MONTH($D11)&gt;12),AND('Cadastro de Bens'!$W10&lt;&gt;"",YEAR('Cadastro de Bens'!$W10)=Configurações!$B$5,MONTH('Cadastro de Bens'!$W10)&lt;12)),0,$H11))</f>
        <v/>
      </c>
      <c r="U11" s="13">
        <f t="shared" si="0"/>
        <v>0</v>
      </c>
      <c r="V11" s="13" t="str">
        <f>'Cadastro de Bens'!AG10</f>
        <v/>
      </c>
      <c r="W11" s="13" t="str">
        <f>'Cadastro de Bens'!AH10</f>
        <v/>
      </c>
      <c r="X11" s="13">
        <f>'Cadastro de Bens'!AF10</f>
        <v>0</v>
      </c>
      <c r="Y11" s="13">
        <f t="shared" si="1"/>
        <v>0</v>
      </c>
    </row>
    <row r="12" spans="1:25" x14ac:dyDescent="0.25">
      <c r="A12">
        <f>'Cadastro de Bens'!A11</f>
        <v>0</v>
      </c>
      <c r="B12">
        <f>'Cadastro de Bens'!B11</f>
        <v>0</v>
      </c>
      <c r="C12">
        <f>'Cadastro de Bens'!D11</f>
        <v>0</v>
      </c>
      <c r="D12" s="12">
        <f>'Cadastro de Bens'!J11</f>
        <v>0</v>
      </c>
      <c r="E12" s="13" t="str">
        <f>'Cadastro de Bens'!P11</f>
        <v/>
      </c>
      <c r="F12" s="4">
        <f>'Cadastro de Bens'!R11</f>
        <v>0</v>
      </c>
      <c r="G12" s="4">
        <f>'Cadastro de Bens'!S11</f>
        <v>0</v>
      </c>
      <c r="H12" s="13" t="str">
        <f>'Cadastro de Bens'!AA11</f>
        <v/>
      </c>
      <c r="I12" s="13" t="str">
        <f>IF($A12="","",IF(OR(YEAR($D12)&gt;Configurações!$B$5,AND(YEAR($D12)=Configurações!$B$5,MONTH($D12)&gt;1),AND('Cadastro de Bens'!$W11&lt;&gt;"",YEAR('Cadastro de Bens'!$W11)=Configurações!$B$5,MONTH('Cadastro de Bens'!$W11)&lt;1)),0,$H12))</f>
        <v/>
      </c>
      <c r="J12" s="13" t="str">
        <f>IF($A12="","",IF(OR(YEAR($D12)&gt;Configurações!$B$5,AND(YEAR($D12)=Configurações!$B$5,MONTH($D12)&gt;2),AND('Cadastro de Bens'!$W11&lt;&gt;"",YEAR('Cadastro de Bens'!$W11)=Configurações!$B$5,MONTH('Cadastro de Bens'!$W11)&lt;2)),0,$H12))</f>
        <v/>
      </c>
      <c r="K12" s="13" t="str">
        <f>IF($A12="","",IF(OR(YEAR($D12)&gt;Configurações!$B$5,AND(YEAR($D12)=Configurações!$B$5,MONTH($D12)&gt;3),AND('Cadastro de Bens'!$W11&lt;&gt;"",YEAR('Cadastro de Bens'!$W11)=Configurações!$B$5,MONTH('Cadastro de Bens'!$W11)&lt;3)),0,$H12))</f>
        <v/>
      </c>
      <c r="L12" s="13" t="str">
        <f>IF($A12="","",IF(OR(YEAR($D12)&gt;Configurações!$B$5,AND(YEAR($D12)=Configurações!$B$5,MONTH($D12)&gt;4),AND('Cadastro de Bens'!$W11&lt;&gt;"",YEAR('Cadastro de Bens'!$W11)=Configurações!$B$5,MONTH('Cadastro de Bens'!$W11)&lt;4)),0,$H12))</f>
        <v/>
      </c>
      <c r="M12" s="13" t="str">
        <f>IF($A12="","",IF(OR(YEAR($D12)&gt;Configurações!$B$5,AND(YEAR($D12)=Configurações!$B$5,MONTH($D12)&gt;5),AND('Cadastro de Bens'!$W11&lt;&gt;"",YEAR('Cadastro de Bens'!$W11)=Configurações!$B$5,MONTH('Cadastro de Bens'!$W11)&lt;5)),0,$H12))</f>
        <v/>
      </c>
      <c r="N12" s="13" t="str">
        <f>IF($A12="","",IF(OR(YEAR($D12)&gt;Configurações!$B$5,AND(YEAR($D12)=Configurações!$B$5,MONTH($D12)&gt;6),AND('Cadastro de Bens'!$W11&lt;&gt;"",YEAR('Cadastro de Bens'!$W11)=Configurações!$B$5,MONTH('Cadastro de Bens'!$W11)&lt;6)),0,$H12))</f>
        <v/>
      </c>
      <c r="O12" s="13" t="str">
        <f>IF($A12="","",IF(OR(YEAR($D12)&gt;Configurações!$B$5,AND(YEAR($D12)=Configurações!$B$5,MONTH($D12)&gt;7),AND('Cadastro de Bens'!$W11&lt;&gt;"",YEAR('Cadastro de Bens'!$W11)=Configurações!$B$5,MONTH('Cadastro de Bens'!$W11)&lt;7)),0,$H12))</f>
        <v/>
      </c>
      <c r="P12" s="13" t="str">
        <f>IF($A12="","",IF(OR(YEAR($D12)&gt;Configurações!$B$5,AND(YEAR($D12)=Configurações!$B$5,MONTH($D12)&gt;8),AND('Cadastro de Bens'!$W11&lt;&gt;"",YEAR('Cadastro de Bens'!$W11)=Configurações!$B$5,MONTH('Cadastro de Bens'!$W11)&lt;8)),0,$H12))</f>
        <v/>
      </c>
      <c r="Q12" s="13" t="str">
        <f>IF($A12="","",IF(OR(YEAR($D12)&gt;Configurações!$B$5,AND(YEAR($D12)=Configurações!$B$5,MONTH($D12)&gt;9),AND('Cadastro de Bens'!$W11&lt;&gt;"",YEAR('Cadastro de Bens'!$W11)=Configurações!$B$5,MONTH('Cadastro de Bens'!$W11)&lt;9)),0,$H12))</f>
        <v/>
      </c>
      <c r="R12" s="13" t="str">
        <f>IF($A12="","",IF(OR(YEAR($D12)&gt;Configurações!$B$5,AND(YEAR($D12)=Configurações!$B$5,MONTH($D12)&gt;10),AND('Cadastro de Bens'!$W11&lt;&gt;"",YEAR('Cadastro de Bens'!$W11)=Configurações!$B$5,MONTH('Cadastro de Bens'!$W11)&lt;10)),0,$H12))</f>
        <v/>
      </c>
      <c r="S12" s="13" t="str">
        <f>IF($A12="","",IF(OR(YEAR($D12)&gt;Configurações!$B$5,AND(YEAR($D12)=Configurações!$B$5,MONTH($D12)&gt;11),AND('Cadastro de Bens'!$W11&lt;&gt;"",YEAR('Cadastro de Bens'!$W11)=Configurações!$B$5,MONTH('Cadastro de Bens'!$W11)&lt;11)),0,$H12))</f>
        <v/>
      </c>
      <c r="T12" s="13" t="str">
        <f>IF($A12="","",IF(OR(YEAR($D12)&gt;Configurações!$B$5,AND(YEAR($D12)=Configurações!$B$5,MONTH($D12)&gt;12),AND('Cadastro de Bens'!$W11&lt;&gt;"",YEAR('Cadastro de Bens'!$W11)=Configurações!$B$5,MONTH('Cadastro de Bens'!$W11)&lt;12)),0,$H12))</f>
        <v/>
      </c>
      <c r="U12" s="13">
        <f t="shared" si="0"/>
        <v>0</v>
      </c>
      <c r="V12" s="13" t="str">
        <f>'Cadastro de Bens'!AG11</f>
        <v/>
      </c>
      <c r="W12" s="13" t="str">
        <f>'Cadastro de Bens'!AH11</f>
        <v/>
      </c>
      <c r="X12" s="13">
        <f>'Cadastro de Bens'!AF11</f>
        <v>0</v>
      </c>
      <c r="Y12" s="13">
        <f t="shared" si="1"/>
        <v>0</v>
      </c>
    </row>
    <row r="13" spans="1:25" x14ac:dyDescent="0.25">
      <c r="A13">
        <f>'Cadastro de Bens'!A12</f>
        <v>0</v>
      </c>
      <c r="B13">
        <f>'Cadastro de Bens'!B12</f>
        <v>0</v>
      </c>
      <c r="C13">
        <f>'Cadastro de Bens'!D12</f>
        <v>0</v>
      </c>
      <c r="D13" s="12">
        <f>'Cadastro de Bens'!J12</f>
        <v>0</v>
      </c>
      <c r="E13" s="13" t="str">
        <f>'Cadastro de Bens'!P12</f>
        <v/>
      </c>
      <c r="F13" s="4">
        <f>'Cadastro de Bens'!R12</f>
        <v>0</v>
      </c>
      <c r="G13" s="4">
        <f>'Cadastro de Bens'!S12</f>
        <v>0</v>
      </c>
      <c r="H13" s="13" t="str">
        <f>'Cadastro de Bens'!AA12</f>
        <v/>
      </c>
      <c r="I13" s="13" t="str">
        <f>IF($A13="","",IF(OR(YEAR($D13)&gt;Configurações!$B$5,AND(YEAR($D13)=Configurações!$B$5,MONTH($D13)&gt;1),AND('Cadastro de Bens'!$W12&lt;&gt;"",YEAR('Cadastro de Bens'!$W12)=Configurações!$B$5,MONTH('Cadastro de Bens'!$W12)&lt;1)),0,$H13))</f>
        <v/>
      </c>
      <c r="J13" s="13" t="str">
        <f>IF($A13="","",IF(OR(YEAR($D13)&gt;Configurações!$B$5,AND(YEAR($D13)=Configurações!$B$5,MONTH($D13)&gt;2),AND('Cadastro de Bens'!$W12&lt;&gt;"",YEAR('Cadastro de Bens'!$W12)=Configurações!$B$5,MONTH('Cadastro de Bens'!$W12)&lt;2)),0,$H13))</f>
        <v/>
      </c>
      <c r="K13" s="13" t="str">
        <f>IF($A13="","",IF(OR(YEAR($D13)&gt;Configurações!$B$5,AND(YEAR($D13)=Configurações!$B$5,MONTH($D13)&gt;3),AND('Cadastro de Bens'!$W12&lt;&gt;"",YEAR('Cadastro de Bens'!$W12)=Configurações!$B$5,MONTH('Cadastro de Bens'!$W12)&lt;3)),0,$H13))</f>
        <v/>
      </c>
      <c r="L13" s="13" t="str">
        <f>IF($A13="","",IF(OR(YEAR($D13)&gt;Configurações!$B$5,AND(YEAR($D13)=Configurações!$B$5,MONTH($D13)&gt;4),AND('Cadastro de Bens'!$W12&lt;&gt;"",YEAR('Cadastro de Bens'!$W12)=Configurações!$B$5,MONTH('Cadastro de Bens'!$W12)&lt;4)),0,$H13))</f>
        <v/>
      </c>
      <c r="M13" s="13" t="str">
        <f>IF($A13="","",IF(OR(YEAR($D13)&gt;Configurações!$B$5,AND(YEAR($D13)=Configurações!$B$5,MONTH($D13)&gt;5),AND('Cadastro de Bens'!$W12&lt;&gt;"",YEAR('Cadastro de Bens'!$W12)=Configurações!$B$5,MONTH('Cadastro de Bens'!$W12)&lt;5)),0,$H13))</f>
        <v/>
      </c>
      <c r="N13" s="13" t="str">
        <f>IF($A13="","",IF(OR(YEAR($D13)&gt;Configurações!$B$5,AND(YEAR($D13)=Configurações!$B$5,MONTH($D13)&gt;6),AND('Cadastro de Bens'!$W12&lt;&gt;"",YEAR('Cadastro de Bens'!$W12)=Configurações!$B$5,MONTH('Cadastro de Bens'!$W12)&lt;6)),0,$H13))</f>
        <v/>
      </c>
      <c r="O13" s="13" t="str">
        <f>IF($A13="","",IF(OR(YEAR($D13)&gt;Configurações!$B$5,AND(YEAR($D13)=Configurações!$B$5,MONTH($D13)&gt;7),AND('Cadastro de Bens'!$W12&lt;&gt;"",YEAR('Cadastro de Bens'!$W12)=Configurações!$B$5,MONTH('Cadastro de Bens'!$W12)&lt;7)),0,$H13))</f>
        <v/>
      </c>
      <c r="P13" s="13" t="str">
        <f>IF($A13="","",IF(OR(YEAR($D13)&gt;Configurações!$B$5,AND(YEAR($D13)=Configurações!$B$5,MONTH($D13)&gt;8),AND('Cadastro de Bens'!$W12&lt;&gt;"",YEAR('Cadastro de Bens'!$W12)=Configurações!$B$5,MONTH('Cadastro de Bens'!$W12)&lt;8)),0,$H13))</f>
        <v/>
      </c>
      <c r="Q13" s="13" t="str">
        <f>IF($A13="","",IF(OR(YEAR($D13)&gt;Configurações!$B$5,AND(YEAR($D13)=Configurações!$B$5,MONTH($D13)&gt;9),AND('Cadastro de Bens'!$W12&lt;&gt;"",YEAR('Cadastro de Bens'!$W12)=Configurações!$B$5,MONTH('Cadastro de Bens'!$W12)&lt;9)),0,$H13))</f>
        <v/>
      </c>
      <c r="R13" s="13" t="str">
        <f>IF($A13="","",IF(OR(YEAR($D13)&gt;Configurações!$B$5,AND(YEAR($D13)=Configurações!$B$5,MONTH($D13)&gt;10),AND('Cadastro de Bens'!$W12&lt;&gt;"",YEAR('Cadastro de Bens'!$W12)=Configurações!$B$5,MONTH('Cadastro de Bens'!$W12)&lt;10)),0,$H13))</f>
        <v/>
      </c>
      <c r="S13" s="13" t="str">
        <f>IF($A13="","",IF(OR(YEAR($D13)&gt;Configurações!$B$5,AND(YEAR($D13)=Configurações!$B$5,MONTH($D13)&gt;11),AND('Cadastro de Bens'!$W12&lt;&gt;"",YEAR('Cadastro de Bens'!$W12)=Configurações!$B$5,MONTH('Cadastro de Bens'!$W12)&lt;11)),0,$H13))</f>
        <v/>
      </c>
      <c r="T13" s="13" t="str">
        <f>IF($A13="","",IF(OR(YEAR($D13)&gt;Configurações!$B$5,AND(YEAR($D13)=Configurações!$B$5,MONTH($D13)&gt;12),AND('Cadastro de Bens'!$W12&lt;&gt;"",YEAR('Cadastro de Bens'!$W12)=Configurações!$B$5,MONTH('Cadastro de Bens'!$W12)&lt;12)),0,$H13))</f>
        <v/>
      </c>
      <c r="U13" s="13">
        <f t="shared" si="0"/>
        <v>0</v>
      </c>
      <c r="V13" s="13" t="str">
        <f>'Cadastro de Bens'!AG12</f>
        <v/>
      </c>
      <c r="W13" s="13" t="str">
        <f>'Cadastro de Bens'!AH12</f>
        <v/>
      </c>
      <c r="X13" s="13">
        <f>'Cadastro de Bens'!AF12</f>
        <v>0</v>
      </c>
      <c r="Y13" s="13">
        <f t="shared" si="1"/>
        <v>0</v>
      </c>
    </row>
    <row r="14" spans="1:25" x14ac:dyDescent="0.25">
      <c r="A14">
        <f>'Cadastro de Bens'!A13</f>
        <v>0</v>
      </c>
      <c r="B14">
        <f>'Cadastro de Bens'!B13</f>
        <v>0</v>
      </c>
      <c r="C14">
        <f>'Cadastro de Bens'!D13</f>
        <v>0</v>
      </c>
      <c r="D14" s="12">
        <f>'Cadastro de Bens'!J13</f>
        <v>0</v>
      </c>
      <c r="E14" s="13" t="str">
        <f>'Cadastro de Bens'!P13</f>
        <v/>
      </c>
      <c r="F14" s="4">
        <f>'Cadastro de Bens'!R13</f>
        <v>0</v>
      </c>
      <c r="G14" s="4">
        <f>'Cadastro de Bens'!S13</f>
        <v>0</v>
      </c>
      <c r="H14" s="13" t="str">
        <f>'Cadastro de Bens'!AA13</f>
        <v/>
      </c>
      <c r="I14" s="13" t="str">
        <f>IF($A14="","",IF(OR(YEAR($D14)&gt;Configurações!$B$5,AND(YEAR($D14)=Configurações!$B$5,MONTH($D14)&gt;1),AND('Cadastro de Bens'!$W13&lt;&gt;"",YEAR('Cadastro de Bens'!$W13)=Configurações!$B$5,MONTH('Cadastro de Bens'!$W13)&lt;1)),0,$H14))</f>
        <v/>
      </c>
      <c r="J14" s="13" t="str">
        <f>IF($A14="","",IF(OR(YEAR($D14)&gt;Configurações!$B$5,AND(YEAR($D14)=Configurações!$B$5,MONTH($D14)&gt;2),AND('Cadastro de Bens'!$W13&lt;&gt;"",YEAR('Cadastro de Bens'!$W13)=Configurações!$B$5,MONTH('Cadastro de Bens'!$W13)&lt;2)),0,$H14))</f>
        <v/>
      </c>
      <c r="K14" s="13" t="str">
        <f>IF($A14="","",IF(OR(YEAR($D14)&gt;Configurações!$B$5,AND(YEAR($D14)=Configurações!$B$5,MONTH($D14)&gt;3),AND('Cadastro de Bens'!$W13&lt;&gt;"",YEAR('Cadastro de Bens'!$W13)=Configurações!$B$5,MONTH('Cadastro de Bens'!$W13)&lt;3)),0,$H14))</f>
        <v/>
      </c>
      <c r="L14" s="13" t="str">
        <f>IF($A14="","",IF(OR(YEAR($D14)&gt;Configurações!$B$5,AND(YEAR($D14)=Configurações!$B$5,MONTH($D14)&gt;4),AND('Cadastro de Bens'!$W13&lt;&gt;"",YEAR('Cadastro de Bens'!$W13)=Configurações!$B$5,MONTH('Cadastro de Bens'!$W13)&lt;4)),0,$H14))</f>
        <v/>
      </c>
      <c r="M14" s="13" t="str">
        <f>IF($A14="","",IF(OR(YEAR($D14)&gt;Configurações!$B$5,AND(YEAR($D14)=Configurações!$B$5,MONTH($D14)&gt;5),AND('Cadastro de Bens'!$W13&lt;&gt;"",YEAR('Cadastro de Bens'!$W13)=Configurações!$B$5,MONTH('Cadastro de Bens'!$W13)&lt;5)),0,$H14))</f>
        <v/>
      </c>
      <c r="N14" s="13" t="str">
        <f>IF($A14="","",IF(OR(YEAR($D14)&gt;Configurações!$B$5,AND(YEAR($D14)=Configurações!$B$5,MONTH($D14)&gt;6),AND('Cadastro de Bens'!$W13&lt;&gt;"",YEAR('Cadastro de Bens'!$W13)=Configurações!$B$5,MONTH('Cadastro de Bens'!$W13)&lt;6)),0,$H14))</f>
        <v/>
      </c>
      <c r="O14" s="13" t="str">
        <f>IF($A14="","",IF(OR(YEAR($D14)&gt;Configurações!$B$5,AND(YEAR($D14)=Configurações!$B$5,MONTH($D14)&gt;7),AND('Cadastro de Bens'!$W13&lt;&gt;"",YEAR('Cadastro de Bens'!$W13)=Configurações!$B$5,MONTH('Cadastro de Bens'!$W13)&lt;7)),0,$H14))</f>
        <v/>
      </c>
      <c r="P14" s="13" t="str">
        <f>IF($A14="","",IF(OR(YEAR($D14)&gt;Configurações!$B$5,AND(YEAR($D14)=Configurações!$B$5,MONTH($D14)&gt;8),AND('Cadastro de Bens'!$W13&lt;&gt;"",YEAR('Cadastro de Bens'!$W13)=Configurações!$B$5,MONTH('Cadastro de Bens'!$W13)&lt;8)),0,$H14))</f>
        <v/>
      </c>
      <c r="Q14" s="13" t="str">
        <f>IF($A14="","",IF(OR(YEAR($D14)&gt;Configurações!$B$5,AND(YEAR($D14)=Configurações!$B$5,MONTH($D14)&gt;9),AND('Cadastro de Bens'!$W13&lt;&gt;"",YEAR('Cadastro de Bens'!$W13)=Configurações!$B$5,MONTH('Cadastro de Bens'!$W13)&lt;9)),0,$H14))</f>
        <v/>
      </c>
      <c r="R14" s="13" t="str">
        <f>IF($A14="","",IF(OR(YEAR($D14)&gt;Configurações!$B$5,AND(YEAR($D14)=Configurações!$B$5,MONTH($D14)&gt;10),AND('Cadastro de Bens'!$W13&lt;&gt;"",YEAR('Cadastro de Bens'!$W13)=Configurações!$B$5,MONTH('Cadastro de Bens'!$W13)&lt;10)),0,$H14))</f>
        <v/>
      </c>
      <c r="S14" s="13" t="str">
        <f>IF($A14="","",IF(OR(YEAR($D14)&gt;Configurações!$B$5,AND(YEAR($D14)=Configurações!$B$5,MONTH($D14)&gt;11),AND('Cadastro de Bens'!$W13&lt;&gt;"",YEAR('Cadastro de Bens'!$W13)=Configurações!$B$5,MONTH('Cadastro de Bens'!$W13)&lt;11)),0,$H14))</f>
        <v/>
      </c>
      <c r="T14" s="13" t="str">
        <f>IF($A14="","",IF(OR(YEAR($D14)&gt;Configurações!$B$5,AND(YEAR($D14)=Configurações!$B$5,MONTH($D14)&gt;12),AND('Cadastro de Bens'!$W13&lt;&gt;"",YEAR('Cadastro de Bens'!$W13)=Configurações!$B$5,MONTH('Cadastro de Bens'!$W13)&lt;12)),0,$H14))</f>
        <v/>
      </c>
      <c r="U14" s="13">
        <f t="shared" si="0"/>
        <v>0</v>
      </c>
      <c r="V14" s="13" t="str">
        <f>'Cadastro de Bens'!AG13</f>
        <v/>
      </c>
      <c r="W14" s="13" t="str">
        <f>'Cadastro de Bens'!AH13</f>
        <v/>
      </c>
      <c r="X14" s="13">
        <f>'Cadastro de Bens'!AF13</f>
        <v>0</v>
      </c>
      <c r="Y14" s="13">
        <f t="shared" si="1"/>
        <v>0</v>
      </c>
    </row>
    <row r="15" spans="1:25" x14ac:dyDescent="0.25">
      <c r="A15">
        <f>'Cadastro de Bens'!A14</f>
        <v>0</v>
      </c>
      <c r="B15">
        <f>'Cadastro de Bens'!B14</f>
        <v>0</v>
      </c>
      <c r="C15">
        <f>'Cadastro de Bens'!D14</f>
        <v>0</v>
      </c>
      <c r="D15" s="12">
        <f>'Cadastro de Bens'!J14</f>
        <v>0</v>
      </c>
      <c r="E15" s="13" t="str">
        <f>'Cadastro de Bens'!P14</f>
        <v/>
      </c>
      <c r="F15" s="4">
        <f>'Cadastro de Bens'!R14</f>
        <v>0</v>
      </c>
      <c r="G15" s="4">
        <f>'Cadastro de Bens'!S14</f>
        <v>0</v>
      </c>
      <c r="H15" s="13" t="str">
        <f>'Cadastro de Bens'!AA14</f>
        <v/>
      </c>
      <c r="I15" s="13" t="str">
        <f>IF($A15="","",IF(OR(YEAR($D15)&gt;Configurações!$B$5,AND(YEAR($D15)=Configurações!$B$5,MONTH($D15)&gt;1),AND('Cadastro de Bens'!$W14&lt;&gt;"",YEAR('Cadastro de Bens'!$W14)=Configurações!$B$5,MONTH('Cadastro de Bens'!$W14)&lt;1)),0,$H15))</f>
        <v/>
      </c>
      <c r="J15" s="13" t="str">
        <f>IF($A15="","",IF(OR(YEAR($D15)&gt;Configurações!$B$5,AND(YEAR($D15)=Configurações!$B$5,MONTH($D15)&gt;2),AND('Cadastro de Bens'!$W14&lt;&gt;"",YEAR('Cadastro de Bens'!$W14)=Configurações!$B$5,MONTH('Cadastro de Bens'!$W14)&lt;2)),0,$H15))</f>
        <v/>
      </c>
      <c r="K15" s="13" t="str">
        <f>IF($A15="","",IF(OR(YEAR($D15)&gt;Configurações!$B$5,AND(YEAR($D15)=Configurações!$B$5,MONTH($D15)&gt;3),AND('Cadastro de Bens'!$W14&lt;&gt;"",YEAR('Cadastro de Bens'!$W14)=Configurações!$B$5,MONTH('Cadastro de Bens'!$W14)&lt;3)),0,$H15))</f>
        <v/>
      </c>
      <c r="L15" s="13" t="str">
        <f>IF($A15="","",IF(OR(YEAR($D15)&gt;Configurações!$B$5,AND(YEAR($D15)=Configurações!$B$5,MONTH($D15)&gt;4),AND('Cadastro de Bens'!$W14&lt;&gt;"",YEAR('Cadastro de Bens'!$W14)=Configurações!$B$5,MONTH('Cadastro de Bens'!$W14)&lt;4)),0,$H15))</f>
        <v/>
      </c>
      <c r="M15" s="13" t="str">
        <f>IF($A15="","",IF(OR(YEAR($D15)&gt;Configurações!$B$5,AND(YEAR($D15)=Configurações!$B$5,MONTH($D15)&gt;5),AND('Cadastro de Bens'!$W14&lt;&gt;"",YEAR('Cadastro de Bens'!$W14)=Configurações!$B$5,MONTH('Cadastro de Bens'!$W14)&lt;5)),0,$H15))</f>
        <v/>
      </c>
      <c r="N15" s="13" t="str">
        <f>IF($A15="","",IF(OR(YEAR($D15)&gt;Configurações!$B$5,AND(YEAR($D15)=Configurações!$B$5,MONTH($D15)&gt;6),AND('Cadastro de Bens'!$W14&lt;&gt;"",YEAR('Cadastro de Bens'!$W14)=Configurações!$B$5,MONTH('Cadastro de Bens'!$W14)&lt;6)),0,$H15))</f>
        <v/>
      </c>
      <c r="O15" s="13" t="str">
        <f>IF($A15="","",IF(OR(YEAR($D15)&gt;Configurações!$B$5,AND(YEAR($D15)=Configurações!$B$5,MONTH($D15)&gt;7),AND('Cadastro de Bens'!$W14&lt;&gt;"",YEAR('Cadastro de Bens'!$W14)=Configurações!$B$5,MONTH('Cadastro de Bens'!$W14)&lt;7)),0,$H15))</f>
        <v/>
      </c>
      <c r="P15" s="13" t="str">
        <f>IF($A15="","",IF(OR(YEAR($D15)&gt;Configurações!$B$5,AND(YEAR($D15)=Configurações!$B$5,MONTH($D15)&gt;8),AND('Cadastro de Bens'!$W14&lt;&gt;"",YEAR('Cadastro de Bens'!$W14)=Configurações!$B$5,MONTH('Cadastro de Bens'!$W14)&lt;8)),0,$H15))</f>
        <v/>
      </c>
      <c r="Q15" s="13" t="str">
        <f>IF($A15="","",IF(OR(YEAR($D15)&gt;Configurações!$B$5,AND(YEAR($D15)=Configurações!$B$5,MONTH($D15)&gt;9),AND('Cadastro de Bens'!$W14&lt;&gt;"",YEAR('Cadastro de Bens'!$W14)=Configurações!$B$5,MONTH('Cadastro de Bens'!$W14)&lt;9)),0,$H15))</f>
        <v/>
      </c>
      <c r="R15" s="13" t="str">
        <f>IF($A15="","",IF(OR(YEAR($D15)&gt;Configurações!$B$5,AND(YEAR($D15)=Configurações!$B$5,MONTH($D15)&gt;10),AND('Cadastro de Bens'!$W14&lt;&gt;"",YEAR('Cadastro de Bens'!$W14)=Configurações!$B$5,MONTH('Cadastro de Bens'!$W14)&lt;10)),0,$H15))</f>
        <v/>
      </c>
      <c r="S15" s="13" t="str">
        <f>IF($A15="","",IF(OR(YEAR($D15)&gt;Configurações!$B$5,AND(YEAR($D15)=Configurações!$B$5,MONTH($D15)&gt;11),AND('Cadastro de Bens'!$W14&lt;&gt;"",YEAR('Cadastro de Bens'!$W14)=Configurações!$B$5,MONTH('Cadastro de Bens'!$W14)&lt;11)),0,$H15))</f>
        <v/>
      </c>
      <c r="T15" s="13" t="str">
        <f>IF($A15="","",IF(OR(YEAR($D15)&gt;Configurações!$B$5,AND(YEAR($D15)=Configurações!$B$5,MONTH($D15)&gt;12),AND('Cadastro de Bens'!$W14&lt;&gt;"",YEAR('Cadastro de Bens'!$W14)=Configurações!$B$5,MONTH('Cadastro de Bens'!$W14)&lt;12)),0,$H15))</f>
        <v/>
      </c>
      <c r="U15" s="13">
        <f t="shared" si="0"/>
        <v>0</v>
      </c>
      <c r="V15" s="13" t="str">
        <f>'Cadastro de Bens'!AG14</f>
        <v/>
      </c>
      <c r="W15" s="13" t="str">
        <f>'Cadastro de Bens'!AH14</f>
        <v/>
      </c>
      <c r="X15" s="13">
        <f>'Cadastro de Bens'!AF14</f>
        <v>0</v>
      </c>
      <c r="Y15" s="13">
        <f t="shared" si="1"/>
        <v>0</v>
      </c>
    </row>
    <row r="16" spans="1:25" x14ac:dyDescent="0.25">
      <c r="A16">
        <f>'Cadastro de Bens'!A15</f>
        <v>0</v>
      </c>
      <c r="B16">
        <f>'Cadastro de Bens'!B15</f>
        <v>0</v>
      </c>
      <c r="C16">
        <f>'Cadastro de Bens'!D15</f>
        <v>0</v>
      </c>
      <c r="D16" s="12">
        <f>'Cadastro de Bens'!J15</f>
        <v>0</v>
      </c>
      <c r="E16" s="13" t="str">
        <f>'Cadastro de Bens'!P15</f>
        <v/>
      </c>
      <c r="F16" s="4">
        <f>'Cadastro de Bens'!R15</f>
        <v>0</v>
      </c>
      <c r="G16" s="4">
        <f>'Cadastro de Bens'!S15</f>
        <v>0</v>
      </c>
      <c r="H16" s="13" t="str">
        <f>'Cadastro de Bens'!AA15</f>
        <v/>
      </c>
      <c r="I16" s="13" t="str">
        <f>IF($A16="","",IF(OR(YEAR($D16)&gt;Configurações!$B$5,AND(YEAR($D16)=Configurações!$B$5,MONTH($D16)&gt;1),AND('Cadastro de Bens'!$W15&lt;&gt;"",YEAR('Cadastro de Bens'!$W15)=Configurações!$B$5,MONTH('Cadastro de Bens'!$W15)&lt;1)),0,$H16))</f>
        <v/>
      </c>
      <c r="J16" s="13" t="str">
        <f>IF($A16="","",IF(OR(YEAR($D16)&gt;Configurações!$B$5,AND(YEAR($D16)=Configurações!$B$5,MONTH($D16)&gt;2),AND('Cadastro de Bens'!$W15&lt;&gt;"",YEAR('Cadastro de Bens'!$W15)=Configurações!$B$5,MONTH('Cadastro de Bens'!$W15)&lt;2)),0,$H16))</f>
        <v/>
      </c>
      <c r="K16" s="13" t="str">
        <f>IF($A16="","",IF(OR(YEAR($D16)&gt;Configurações!$B$5,AND(YEAR($D16)=Configurações!$B$5,MONTH($D16)&gt;3),AND('Cadastro de Bens'!$W15&lt;&gt;"",YEAR('Cadastro de Bens'!$W15)=Configurações!$B$5,MONTH('Cadastro de Bens'!$W15)&lt;3)),0,$H16))</f>
        <v/>
      </c>
      <c r="L16" s="13" t="str">
        <f>IF($A16="","",IF(OR(YEAR($D16)&gt;Configurações!$B$5,AND(YEAR($D16)=Configurações!$B$5,MONTH($D16)&gt;4),AND('Cadastro de Bens'!$W15&lt;&gt;"",YEAR('Cadastro de Bens'!$W15)=Configurações!$B$5,MONTH('Cadastro de Bens'!$W15)&lt;4)),0,$H16))</f>
        <v/>
      </c>
      <c r="M16" s="13" t="str">
        <f>IF($A16="","",IF(OR(YEAR($D16)&gt;Configurações!$B$5,AND(YEAR($D16)=Configurações!$B$5,MONTH($D16)&gt;5),AND('Cadastro de Bens'!$W15&lt;&gt;"",YEAR('Cadastro de Bens'!$W15)=Configurações!$B$5,MONTH('Cadastro de Bens'!$W15)&lt;5)),0,$H16))</f>
        <v/>
      </c>
      <c r="N16" s="13" t="str">
        <f>IF($A16="","",IF(OR(YEAR($D16)&gt;Configurações!$B$5,AND(YEAR($D16)=Configurações!$B$5,MONTH($D16)&gt;6),AND('Cadastro de Bens'!$W15&lt;&gt;"",YEAR('Cadastro de Bens'!$W15)=Configurações!$B$5,MONTH('Cadastro de Bens'!$W15)&lt;6)),0,$H16))</f>
        <v/>
      </c>
      <c r="O16" s="13" t="str">
        <f>IF($A16="","",IF(OR(YEAR($D16)&gt;Configurações!$B$5,AND(YEAR($D16)=Configurações!$B$5,MONTH($D16)&gt;7),AND('Cadastro de Bens'!$W15&lt;&gt;"",YEAR('Cadastro de Bens'!$W15)=Configurações!$B$5,MONTH('Cadastro de Bens'!$W15)&lt;7)),0,$H16))</f>
        <v/>
      </c>
      <c r="P16" s="13" t="str">
        <f>IF($A16="","",IF(OR(YEAR($D16)&gt;Configurações!$B$5,AND(YEAR($D16)=Configurações!$B$5,MONTH($D16)&gt;8),AND('Cadastro de Bens'!$W15&lt;&gt;"",YEAR('Cadastro de Bens'!$W15)=Configurações!$B$5,MONTH('Cadastro de Bens'!$W15)&lt;8)),0,$H16))</f>
        <v/>
      </c>
      <c r="Q16" s="13" t="str">
        <f>IF($A16="","",IF(OR(YEAR($D16)&gt;Configurações!$B$5,AND(YEAR($D16)=Configurações!$B$5,MONTH($D16)&gt;9),AND('Cadastro de Bens'!$W15&lt;&gt;"",YEAR('Cadastro de Bens'!$W15)=Configurações!$B$5,MONTH('Cadastro de Bens'!$W15)&lt;9)),0,$H16))</f>
        <v/>
      </c>
      <c r="R16" s="13" t="str">
        <f>IF($A16="","",IF(OR(YEAR($D16)&gt;Configurações!$B$5,AND(YEAR($D16)=Configurações!$B$5,MONTH($D16)&gt;10),AND('Cadastro de Bens'!$W15&lt;&gt;"",YEAR('Cadastro de Bens'!$W15)=Configurações!$B$5,MONTH('Cadastro de Bens'!$W15)&lt;10)),0,$H16))</f>
        <v/>
      </c>
      <c r="S16" s="13" t="str">
        <f>IF($A16="","",IF(OR(YEAR($D16)&gt;Configurações!$B$5,AND(YEAR($D16)=Configurações!$B$5,MONTH($D16)&gt;11),AND('Cadastro de Bens'!$W15&lt;&gt;"",YEAR('Cadastro de Bens'!$W15)=Configurações!$B$5,MONTH('Cadastro de Bens'!$W15)&lt;11)),0,$H16))</f>
        <v/>
      </c>
      <c r="T16" s="13" t="str">
        <f>IF($A16="","",IF(OR(YEAR($D16)&gt;Configurações!$B$5,AND(YEAR($D16)=Configurações!$B$5,MONTH($D16)&gt;12),AND('Cadastro de Bens'!$W15&lt;&gt;"",YEAR('Cadastro de Bens'!$W15)=Configurações!$B$5,MONTH('Cadastro de Bens'!$W15)&lt;12)),0,$H16))</f>
        <v/>
      </c>
      <c r="U16" s="13">
        <f t="shared" si="0"/>
        <v>0</v>
      </c>
      <c r="V16" s="13" t="str">
        <f>'Cadastro de Bens'!AG15</f>
        <v/>
      </c>
      <c r="W16" s="13" t="str">
        <f>'Cadastro de Bens'!AH15</f>
        <v/>
      </c>
      <c r="X16" s="13">
        <f>'Cadastro de Bens'!AF15</f>
        <v>0</v>
      </c>
      <c r="Y16" s="13">
        <f t="shared" si="1"/>
        <v>0</v>
      </c>
    </row>
    <row r="17" spans="1:25" x14ac:dyDescent="0.25">
      <c r="A17">
        <f>'Cadastro de Bens'!A16</f>
        <v>0</v>
      </c>
      <c r="B17">
        <f>'Cadastro de Bens'!B16</f>
        <v>0</v>
      </c>
      <c r="C17">
        <f>'Cadastro de Bens'!D16</f>
        <v>0</v>
      </c>
      <c r="D17" s="12">
        <f>'Cadastro de Bens'!J16</f>
        <v>0</v>
      </c>
      <c r="E17" s="13" t="str">
        <f>'Cadastro de Bens'!P16</f>
        <v/>
      </c>
      <c r="F17" s="4">
        <f>'Cadastro de Bens'!R16</f>
        <v>0</v>
      </c>
      <c r="G17" s="4">
        <f>'Cadastro de Bens'!S16</f>
        <v>0</v>
      </c>
      <c r="H17" s="13" t="str">
        <f>'Cadastro de Bens'!AA16</f>
        <v/>
      </c>
      <c r="I17" s="13" t="str">
        <f>IF($A17="","",IF(OR(YEAR($D17)&gt;Configurações!$B$5,AND(YEAR($D17)=Configurações!$B$5,MONTH($D17)&gt;1),AND('Cadastro de Bens'!$W16&lt;&gt;"",YEAR('Cadastro de Bens'!$W16)=Configurações!$B$5,MONTH('Cadastro de Bens'!$W16)&lt;1)),0,$H17))</f>
        <v/>
      </c>
      <c r="J17" s="13" t="str">
        <f>IF($A17="","",IF(OR(YEAR($D17)&gt;Configurações!$B$5,AND(YEAR($D17)=Configurações!$B$5,MONTH($D17)&gt;2),AND('Cadastro de Bens'!$W16&lt;&gt;"",YEAR('Cadastro de Bens'!$W16)=Configurações!$B$5,MONTH('Cadastro de Bens'!$W16)&lt;2)),0,$H17))</f>
        <v/>
      </c>
      <c r="K17" s="13" t="str">
        <f>IF($A17="","",IF(OR(YEAR($D17)&gt;Configurações!$B$5,AND(YEAR($D17)=Configurações!$B$5,MONTH($D17)&gt;3),AND('Cadastro de Bens'!$W16&lt;&gt;"",YEAR('Cadastro de Bens'!$W16)=Configurações!$B$5,MONTH('Cadastro de Bens'!$W16)&lt;3)),0,$H17))</f>
        <v/>
      </c>
      <c r="L17" s="13" t="str">
        <f>IF($A17="","",IF(OR(YEAR($D17)&gt;Configurações!$B$5,AND(YEAR($D17)=Configurações!$B$5,MONTH($D17)&gt;4),AND('Cadastro de Bens'!$W16&lt;&gt;"",YEAR('Cadastro de Bens'!$W16)=Configurações!$B$5,MONTH('Cadastro de Bens'!$W16)&lt;4)),0,$H17))</f>
        <v/>
      </c>
      <c r="M17" s="13" t="str">
        <f>IF($A17="","",IF(OR(YEAR($D17)&gt;Configurações!$B$5,AND(YEAR($D17)=Configurações!$B$5,MONTH($D17)&gt;5),AND('Cadastro de Bens'!$W16&lt;&gt;"",YEAR('Cadastro de Bens'!$W16)=Configurações!$B$5,MONTH('Cadastro de Bens'!$W16)&lt;5)),0,$H17))</f>
        <v/>
      </c>
      <c r="N17" s="13" t="str">
        <f>IF($A17="","",IF(OR(YEAR($D17)&gt;Configurações!$B$5,AND(YEAR($D17)=Configurações!$B$5,MONTH($D17)&gt;6),AND('Cadastro de Bens'!$W16&lt;&gt;"",YEAR('Cadastro de Bens'!$W16)=Configurações!$B$5,MONTH('Cadastro de Bens'!$W16)&lt;6)),0,$H17))</f>
        <v/>
      </c>
      <c r="O17" s="13" t="str">
        <f>IF($A17="","",IF(OR(YEAR($D17)&gt;Configurações!$B$5,AND(YEAR($D17)=Configurações!$B$5,MONTH($D17)&gt;7),AND('Cadastro de Bens'!$W16&lt;&gt;"",YEAR('Cadastro de Bens'!$W16)=Configurações!$B$5,MONTH('Cadastro de Bens'!$W16)&lt;7)),0,$H17))</f>
        <v/>
      </c>
      <c r="P17" s="13" t="str">
        <f>IF($A17="","",IF(OR(YEAR($D17)&gt;Configurações!$B$5,AND(YEAR($D17)=Configurações!$B$5,MONTH($D17)&gt;8),AND('Cadastro de Bens'!$W16&lt;&gt;"",YEAR('Cadastro de Bens'!$W16)=Configurações!$B$5,MONTH('Cadastro de Bens'!$W16)&lt;8)),0,$H17))</f>
        <v/>
      </c>
      <c r="Q17" s="13" t="str">
        <f>IF($A17="","",IF(OR(YEAR($D17)&gt;Configurações!$B$5,AND(YEAR($D17)=Configurações!$B$5,MONTH($D17)&gt;9),AND('Cadastro de Bens'!$W16&lt;&gt;"",YEAR('Cadastro de Bens'!$W16)=Configurações!$B$5,MONTH('Cadastro de Bens'!$W16)&lt;9)),0,$H17))</f>
        <v/>
      </c>
      <c r="R17" s="13" t="str">
        <f>IF($A17="","",IF(OR(YEAR($D17)&gt;Configurações!$B$5,AND(YEAR($D17)=Configurações!$B$5,MONTH($D17)&gt;10),AND('Cadastro de Bens'!$W16&lt;&gt;"",YEAR('Cadastro de Bens'!$W16)=Configurações!$B$5,MONTH('Cadastro de Bens'!$W16)&lt;10)),0,$H17))</f>
        <v/>
      </c>
      <c r="S17" s="13" t="str">
        <f>IF($A17="","",IF(OR(YEAR($D17)&gt;Configurações!$B$5,AND(YEAR($D17)=Configurações!$B$5,MONTH($D17)&gt;11),AND('Cadastro de Bens'!$W16&lt;&gt;"",YEAR('Cadastro de Bens'!$W16)=Configurações!$B$5,MONTH('Cadastro de Bens'!$W16)&lt;11)),0,$H17))</f>
        <v/>
      </c>
      <c r="T17" s="13" t="str">
        <f>IF($A17="","",IF(OR(YEAR($D17)&gt;Configurações!$B$5,AND(YEAR($D17)=Configurações!$B$5,MONTH($D17)&gt;12),AND('Cadastro de Bens'!$W16&lt;&gt;"",YEAR('Cadastro de Bens'!$W16)=Configurações!$B$5,MONTH('Cadastro de Bens'!$W16)&lt;12)),0,$H17))</f>
        <v/>
      </c>
      <c r="U17" s="13">
        <f t="shared" si="0"/>
        <v>0</v>
      </c>
      <c r="V17" s="13" t="str">
        <f>'Cadastro de Bens'!AG16</f>
        <v/>
      </c>
      <c r="W17" s="13" t="str">
        <f>'Cadastro de Bens'!AH16</f>
        <v/>
      </c>
      <c r="X17" s="13">
        <f>'Cadastro de Bens'!AF16</f>
        <v>0</v>
      </c>
      <c r="Y17" s="13">
        <f t="shared" si="1"/>
        <v>0</v>
      </c>
    </row>
    <row r="18" spans="1:25" x14ac:dyDescent="0.25">
      <c r="A18">
        <f>'Cadastro de Bens'!A17</f>
        <v>0</v>
      </c>
      <c r="B18">
        <f>'Cadastro de Bens'!B17</f>
        <v>0</v>
      </c>
      <c r="C18">
        <f>'Cadastro de Bens'!D17</f>
        <v>0</v>
      </c>
      <c r="D18" s="12">
        <f>'Cadastro de Bens'!J17</f>
        <v>0</v>
      </c>
      <c r="E18" s="13" t="str">
        <f>'Cadastro de Bens'!P17</f>
        <v/>
      </c>
      <c r="F18" s="4">
        <f>'Cadastro de Bens'!R17</f>
        <v>0</v>
      </c>
      <c r="G18" s="4">
        <f>'Cadastro de Bens'!S17</f>
        <v>0</v>
      </c>
      <c r="H18" s="13" t="str">
        <f>'Cadastro de Bens'!AA17</f>
        <v/>
      </c>
      <c r="I18" s="13" t="str">
        <f>IF($A18="","",IF(OR(YEAR($D18)&gt;Configurações!$B$5,AND(YEAR($D18)=Configurações!$B$5,MONTH($D18)&gt;1),AND('Cadastro de Bens'!$W17&lt;&gt;"",YEAR('Cadastro de Bens'!$W17)=Configurações!$B$5,MONTH('Cadastro de Bens'!$W17)&lt;1)),0,$H18))</f>
        <v/>
      </c>
      <c r="J18" s="13" t="str">
        <f>IF($A18="","",IF(OR(YEAR($D18)&gt;Configurações!$B$5,AND(YEAR($D18)=Configurações!$B$5,MONTH($D18)&gt;2),AND('Cadastro de Bens'!$W17&lt;&gt;"",YEAR('Cadastro de Bens'!$W17)=Configurações!$B$5,MONTH('Cadastro de Bens'!$W17)&lt;2)),0,$H18))</f>
        <v/>
      </c>
      <c r="K18" s="13" t="str">
        <f>IF($A18="","",IF(OR(YEAR($D18)&gt;Configurações!$B$5,AND(YEAR($D18)=Configurações!$B$5,MONTH($D18)&gt;3),AND('Cadastro de Bens'!$W17&lt;&gt;"",YEAR('Cadastro de Bens'!$W17)=Configurações!$B$5,MONTH('Cadastro de Bens'!$W17)&lt;3)),0,$H18))</f>
        <v/>
      </c>
      <c r="L18" s="13" t="str">
        <f>IF($A18="","",IF(OR(YEAR($D18)&gt;Configurações!$B$5,AND(YEAR($D18)=Configurações!$B$5,MONTH($D18)&gt;4),AND('Cadastro de Bens'!$W17&lt;&gt;"",YEAR('Cadastro de Bens'!$W17)=Configurações!$B$5,MONTH('Cadastro de Bens'!$W17)&lt;4)),0,$H18))</f>
        <v/>
      </c>
      <c r="M18" s="13" t="str">
        <f>IF($A18="","",IF(OR(YEAR($D18)&gt;Configurações!$B$5,AND(YEAR($D18)=Configurações!$B$5,MONTH($D18)&gt;5),AND('Cadastro de Bens'!$W17&lt;&gt;"",YEAR('Cadastro de Bens'!$W17)=Configurações!$B$5,MONTH('Cadastro de Bens'!$W17)&lt;5)),0,$H18))</f>
        <v/>
      </c>
      <c r="N18" s="13" t="str">
        <f>IF($A18="","",IF(OR(YEAR($D18)&gt;Configurações!$B$5,AND(YEAR($D18)=Configurações!$B$5,MONTH($D18)&gt;6),AND('Cadastro de Bens'!$W17&lt;&gt;"",YEAR('Cadastro de Bens'!$W17)=Configurações!$B$5,MONTH('Cadastro de Bens'!$W17)&lt;6)),0,$H18))</f>
        <v/>
      </c>
      <c r="O18" s="13" t="str">
        <f>IF($A18="","",IF(OR(YEAR($D18)&gt;Configurações!$B$5,AND(YEAR($D18)=Configurações!$B$5,MONTH($D18)&gt;7),AND('Cadastro de Bens'!$W17&lt;&gt;"",YEAR('Cadastro de Bens'!$W17)=Configurações!$B$5,MONTH('Cadastro de Bens'!$W17)&lt;7)),0,$H18))</f>
        <v/>
      </c>
      <c r="P18" s="13" t="str">
        <f>IF($A18="","",IF(OR(YEAR($D18)&gt;Configurações!$B$5,AND(YEAR($D18)=Configurações!$B$5,MONTH($D18)&gt;8),AND('Cadastro de Bens'!$W17&lt;&gt;"",YEAR('Cadastro de Bens'!$W17)=Configurações!$B$5,MONTH('Cadastro de Bens'!$W17)&lt;8)),0,$H18))</f>
        <v/>
      </c>
      <c r="Q18" s="13" t="str">
        <f>IF($A18="","",IF(OR(YEAR($D18)&gt;Configurações!$B$5,AND(YEAR($D18)=Configurações!$B$5,MONTH($D18)&gt;9),AND('Cadastro de Bens'!$W17&lt;&gt;"",YEAR('Cadastro de Bens'!$W17)=Configurações!$B$5,MONTH('Cadastro de Bens'!$W17)&lt;9)),0,$H18))</f>
        <v/>
      </c>
      <c r="R18" s="13" t="str">
        <f>IF($A18="","",IF(OR(YEAR($D18)&gt;Configurações!$B$5,AND(YEAR($D18)=Configurações!$B$5,MONTH($D18)&gt;10),AND('Cadastro de Bens'!$W17&lt;&gt;"",YEAR('Cadastro de Bens'!$W17)=Configurações!$B$5,MONTH('Cadastro de Bens'!$W17)&lt;10)),0,$H18))</f>
        <v/>
      </c>
      <c r="S18" s="13" t="str">
        <f>IF($A18="","",IF(OR(YEAR($D18)&gt;Configurações!$B$5,AND(YEAR($D18)=Configurações!$B$5,MONTH($D18)&gt;11),AND('Cadastro de Bens'!$W17&lt;&gt;"",YEAR('Cadastro de Bens'!$W17)=Configurações!$B$5,MONTH('Cadastro de Bens'!$W17)&lt;11)),0,$H18))</f>
        <v/>
      </c>
      <c r="T18" s="13" t="str">
        <f>IF($A18="","",IF(OR(YEAR($D18)&gt;Configurações!$B$5,AND(YEAR($D18)=Configurações!$B$5,MONTH($D18)&gt;12),AND('Cadastro de Bens'!$W17&lt;&gt;"",YEAR('Cadastro de Bens'!$W17)=Configurações!$B$5,MONTH('Cadastro de Bens'!$W17)&lt;12)),0,$H18))</f>
        <v/>
      </c>
      <c r="U18" s="13">
        <f t="shared" si="0"/>
        <v>0</v>
      </c>
      <c r="V18" s="13" t="str">
        <f>'Cadastro de Bens'!AG17</f>
        <v/>
      </c>
      <c r="W18" s="13" t="str">
        <f>'Cadastro de Bens'!AH17</f>
        <v/>
      </c>
      <c r="X18" s="13">
        <f>'Cadastro de Bens'!AF17</f>
        <v>0</v>
      </c>
      <c r="Y18" s="13">
        <f t="shared" si="1"/>
        <v>0</v>
      </c>
    </row>
    <row r="19" spans="1:25" x14ac:dyDescent="0.25">
      <c r="A19">
        <f>'Cadastro de Bens'!A18</f>
        <v>0</v>
      </c>
      <c r="B19">
        <f>'Cadastro de Bens'!B18</f>
        <v>0</v>
      </c>
      <c r="C19">
        <f>'Cadastro de Bens'!D18</f>
        <v>0</v>
      </c>
      <c r="D19" s="12">
        <f>'Cadastro de Bens'!J18</f>
        <v>0</v>
      </c>
      <c r="E19" s="13" t="str">
        <f>'Cadastro de Bens'!P18</f>
        <v/>
      </c>
      <c r="F19" s="4">
        <f>'Cadastro de Bens'!R18</f>
        <v>0</v>
      </c>
      <c r="G19" s="4">
        <f>'Cadastro de Bens'!S18</f>
        <v>0</v>
      </c>
      <c r="H19" s="13" t="str">
        <f>'Cadastro de Bens'!AA18</f>
        <v/>
      </c>
      <c r="I19" s="13" t="str">
        <f>IF($A19="","",IF(OR(YEAR($D19)&gt;Configurações!$B$5,AND(YEAR($D19)=Configurações!$B$5,MONTH($D19)&gt;1),AND('Cadastro de Bens'!$W18&lt;&gt;"",YEAR('Cadastro de Bens'!$W18)=Configurações!$B$5,MONTH('Cadastro de Bens'!$W18)&lt;1)),0,$H19))</f>
        <v/>
      </c>
      <c r="J19" s="13" t="str">
        <f>IF($A19="","",IF(OR(YEAR($D19)&gt;Configurações!$B$5,AND(YEAR($D19)=Configurações!$B$5,MONTH($D19)&gt;2),AND('Cadastro de Bens'!$W18&lt;&gt;"",YEAR('Cadastro de Bens'!$W18)=Configurações!$B$5,MONTH('Cadastro de Bens'!$W18)&lt;2)),0,$H19))</f>
        <v/>
      </c>
      <c r="K19" s="13" t="str">
        <f>IF($A19="","",IF(OR(YEAR($D19)&gt;Configurações!$B$5,AND(YEAR($D19)=Configurações!$B$5,MONTH($D19)&gt;3),AND('Cadastro de Bens'!$W18&lt;&gt;"",YEAR('Cadastro de Bens'!$W18)=Configurações!$B$5,MONTH('Cadastro de Bens'!$W18)&lt;3)),0,$H19))</f>
        <v/>
      </c>
      <c r="L19" s="13" t="str">
        <f>IF($A19="","",IF(OR(YEAR($D19)&gt;Configurações!$B$5,AND(YEAR($D19)=Configurações!$B$5,MONTH($D19)&gt;4),AND('Cadastro de Bens'!$W18&lt;&gt;"",YEAR('Cadastro de Bens'!$W18)=Configurações!$B$5,MONTH('Cadastro de Bens'!$W18)&lt;4)),0,$H19))</f>
        <v/>
      </c>
      <c r="M19" s="13" t="str">
        <f>IF($A19="","",IF(OR(YEAR($D19)&gt;Configurações!$B$5,AND(YEAR($D19)=Configurações!$B$5,MONTH($D19)&gt;5),AND('Cadastro de Bens'!$W18&lt;&gt;"",YEAR('Cadastro de Bens'!$W18)=Configurações!$B$5,MONTH('Cadastro de Bens'!$W18)&lt;5)),0,$H19))</f>
        <v/>
      </c>
      <c r="N19" s="13" t="str">
        <f>IF($A19="","",IF(OR(YEAR($D19)&gt;Configurações!$B$5,AND(YEAR($D19)=Configurações!$B$5,MONTH($D19)&gt;6),AND('Cadastro de Bens'!$W18&lt;&gt;"",YEAR('Cadastro de Bens'!$W18)=Configurações!$B$5,MONTH('Cadastro de Bens'!$W18)&lt;6)),0,$H19))</f>
        <v/>
      </c>
      <c r="O19" s="13" t="str">
        <f>IF($A19="","",IF(OR(YEAR($D19)&gt;Configurações!$B$5,AND(YEAR($D19)=Configurações!$B$5,MONTH($D19)&gt;7),AND('Cadastro de Bens'!$W18&lt;&gt;"",YEAR('Cadastro de Bens'!$W18)=Configurações!$B$5,MONTH('Cadastro de Bens'!$W18)&lt;7)),0,$H19))</f>
        <v/>
      </c>
      <c r="P19" s="13" t="str">
        <f>IF($A19="","",IF(OR(YEAR($D19)&gt;Configurações!$B$5,AND(YEAR($D19)=Configurações!$B$5,MONTH($D19)&gt;8),AND('Cadastro de Bens'!$W18&lt;&gt;"",YEAR('Cadastro de Bens'!$W18)=Configurações!$B$5,MONTH('Cadastro de Bens'!$W18)&lt;8)),0,$H19))</f>
        <v/>
      </c>
      <c r="Q19" s="13" t="str">
        <f>IF($A19="","",IF(OR(YEAR($D19)&gt;Configurações!$B$5,AND(YEAR($D19)=Configurações!$B$5,MONTH($D19)&gt;9),AND('Cadastro de Bens'!$W18&lt;&gt;"",YEAR('Cadastro de Bens'!$W18)=Configurações!$B$5,MONTH('Cadastro de Bens'!$W18)&lt;9)),0,$H19))</f>
        <v/>
      </c>
      <c r="R19" s="13" t="str">
        <f>IF($A19="","",IF(OR(YEAR($D19)&gt;Configurações!$B$5,AND(YEAR($D19)=Configurações!$B$5,MONTH($D19)&gt;10),AND('Cadastro de Bens'!$W18&lt;&gt;"",YEAR('Cadastro de Bens'!$W18)=Configurações!$B$5,MONTH('Cadastro de Bens'!$W18)&lt;10)),0,$H19))</f>
        <v/>
      </c>
      <c r="S19" s="13" t="str">
        <f>IF($A19="","",IF(OR(YEAR($D19)&gt;Configurações!$B$5,AND(YEAR($D19)=Configurações!$B$5,MONTH($D19)&gt;11),AND('Cadastro de Bens'!$W18&lt;&gt;"",YEAR('Cadastro de Bens'!$W18)=Configurações!$B$5,MONTH('Cadastro de Bens'!$W18)&lt;11)),0,$H19))</f>
        <v/>
      </c>
      <c r="T19" s="13" t="str">
        <f>IF($A19="","",IF(OR(YEAR($D19)&gt;Configurações!$B$5,AND(YEAR($D19)=Configurações!$B$5,MONTH($D19)&gt;12),AND('Cadastro de Bens'!$W18&lt;&gt;"",YEAR('Cadastro de Bens'!$W18)=Configurações!$B$5,MONTH('Cadastro de Bens'!$W18)&lt;12)),0,$H19))</f>
        <v/>
      </c>
      <c r="U19" s="13">
        <f t="shared" si="0"/>
        <v>0</v>
      </c>
      <c r="V19" s="13" t="str">
        <f>'Cadastro de Bens'!AG18</f>
        <v/>
      </c>
      <c r="W19" s="13" t="str">
        <f>'Cadastro de Bens'!AH18</f>
        <v/>
      </c>
      <c r="X19" s="13">
        <f>'Cadastro de Bens'!AF18</f>
        <v>0</v>
      </c>
      <c r="Y19" s="13">
        <f t="shared" si="1"/>
        <v>0</v>
      </c>
    </row>
    <row r="20" spans="1:25" x14ac:dyDescent="0.25">
      <c r="A20">
        <f>'Cadastro de Bens'!A19</f>
        <v>0</v>
      </c>
      <c r="B20">
        <f>'Cadastro de Bens'!B19</f>
        <v>0</v>
      </c>
      <c r="C20">
        <f>'Cadastro de Bens'!D19</f>
        <v>0</v>
      </c>
      <c r="D20" s="12">
        <f>'Cadastro de Bens'!J19</f>
        <v>0</v>
      </c>
      <c r="E20" s="13" t="str">
        <f>'Cadastro de Bens'!P19</f>
        <v/>
      </c>
      <c r="F20" s="4">
        <f>'Cadastro de Bens'!R19</f>
        <v>0</v>
      </c>
      <c r="G20" s="4">
        <f>'Cadastro de Bens'!S19</f>
        <v>0</v>
      </c>
      <c r="H20" s="13" t="str">
        <f>'Cadastro de Bens'!AA19</f>
        <v/>
      </c>
      <c r="I20" s="13" t="str">
        <f>IF($A20="","",IF(OR(YEAR($D20)&gt;Configurações!$B$5,AND(YEAR($D20)=Configurações!$B$5,MONTH($D20)&gt;1),AND('Cadastro de Bens'!$W19&lt;&gt;"",YEAR('Cadastro de Bens'!$W19)=Configurações!$B$5,MONTH('Cadastro de Bens'!$W19)&lt;1)),0,$H20))</f>
        <v/>
      </c>
      <c r="J20" s="13" t="str">
        <f>IF($A20="","",IF(OR(YEAR($D20)&gt;Configurações!$B$5,AND(YEAR($D20)=Configurações!$B$5,MONTH($D20)&gt;2),AND('Cadastro de Bens'!$W19&lt;&gt;"",YEAR('Cadastro de Bens'!$W19)=Configurações!$B$5,MONTH('Cadastro de Bens'!$W19)&lt;2)),0,$H20))</f>
        <v/>
      </c>
      <c r="K20" s="13" t="str">
        <f>IF($A20="","",IF(OR(YEAR($D20)&gt;Configurações!$B$5,AND(YEAR($D20)=Configurações!$B$5,MONTH($D20)&gt;3),AND('Cadastro de Bens'!$W19&lt;&gt;"",YEAR('Cadastro de Bens'!$W19)=Configurações!$B$5,MONTH('Cadastro de Bens'!$W19)&lt;3)),0,$H20))</f>
        <v/>
      </c>
      <c r="L20" s="13" t="str">
        <f>IF($A20="","",IF(OR(YEAR($D20)&gt;Configurações!$B$5,AND(YEAR($D20)=Configurações!$B$5,MONTH($D20)&gt;4),AND('Cadastro de Bens'!$W19&lt;&gt;"",YEAR('Cadastro de Bens'!$W19)=Configurações!$B$5,MONTH('Cadastro de Bens'!$W19)&lt;4)),0,$H20))</f>
        <v/>
      </c>
      <c r="M20" s="13" t="str">
        <f>IF($A20="","",IF(OR(YEAR($D20)&gt;Configurações!$B$5,AND(YEAR($D20)=Configurações!$B$5,MONTH($D20)&gt;5),AND('Cadastro de Bens'!$W19&lt;&gt;"",YEAR('Cadastro de Bens'!$W19)=Configurações!$B$5,MONTH('Cadastro de Bens'!$W19)&lt;5)),0,$H20))</f>
        <v/>
      </c>
      <c r="N20" s="13" t="str">
        <f>IF($A20="","",IF(OR(YEAR($D20)&gt;Configurações!$B$5,AND(YEAR($D20)=Configurações!$B$5,MONTH($D20)&gt;6),AND('Cadastro de Bens'!$W19&lt;&gt;"",YEAR('Cadastro de Bens'!$W19)=Configurações!$B$5,MONTH('Cadastro de Bens'!$W19)&lt;6)),0,$H20))</f>
        <v/>
      </c>
      <c r="O20" s="13" t="str">
        <f>IF($A20="","",IF(OR(YEAR($D20)&gt;Configurações!$B$5,AND(YEAR($D20)=Configurações!$B$5,MONTH($D20)&gt;7),AND('Cadastro de Bens'!$W19&lt;&gt;"",YEAR('Cadastro de Bens'!$W19)=Configurações!$B$5,MONTH('Cadastro de Bens'!$W19)&lt;7)),0,$H20))</f>
        <v/>
      </c>
      <c r="P20" s="13" t="str">
        <f>IF($A20="","",IF(OR(YEAR($D20)&gt;Configurações!$B$5,AND(YEAR($D20)=Configurações!$B$5,MONTH($D20)&gt;8),AND('Cadastro de Bens'!$W19&lt;&gt;"",YEAR('Cadastro de Bens'!$W19)=Configurações!$B$5,MONTH('Cadastro de Bens'!$W19)&lt;8)),0,$H20))</f>
        <v/>
      </c>
      <c r="Q20" s="13" t="str">
        <f>IF($A20="","",IF(OR(YEAR($D20)&gt;Configurações!$B$5,AND(YEAR($D20)=Configurações!$B$5,MONTH($D20)&gt;9),AND('Cadastro de Bens'!$W19&lt;&gt;"",YEAR('Cadastro de Bens'!$W19)=Configurações!$B$5,MONTH('Cadastro de Bens'!$W19)&lt;9)),0,$H20))</f>
        <v/>
      </c>
      <c r="R20" s="13" t="str">
        <f>IF($A20="","",IF(OR(YEAR($D20)&gt;Configurações!$B$5,AND(YEAR($D20)=Configurações!$B$5,MONTH($D20)&gt;10),AND('Cadastro de Bens'!$W19&lt;&gt;"",YEAR('Cadastro de Bens'!$W19)=Configurações!$B$5,MONTH('Cadastro de Bens'!$W19)&lt;10)),0,$H20))</f>
        <v/>
      </c>
      <c r="S20" s="13" t="str">
        <f>IF($A20="","",IF(OR(YEAR($D20)&gt;Configurações!$B$5,AND(YEAR($D20)=Configurações!$B$5,MONTH($D20)&gt;11),AND('Cadastro de Bens'!$W19&lt;&gt;"",YEAR('Cadastro de Bens'!$W19)=Configurações!$B$5,MONTH('Cadastro de Bens'!$W19)&lt;11)),0,$H20))</f>
        <v/>
      </c>
      <c r="T20" s="13" t="str">
        <f>IF($A20="","",IF(OR(YEAR($D20)&gt;Configurações!$B$5,AND(YEAR($D20)=Configurações!$B$5,MONTH($D20)&gt;12),AND('Cadastro de Bens'!$W19&lt;&gt;"",YEAR('Cadastro de Bens'!$W19)=Configurações!$B$5,MONTH('Cadastro de Bens'!$W19)&lt;12)),0,$H20))</f>
        <v/>
      </c>
      <c r="U20" s="13">
        <f t="shared" si="0"/>
        <v>0</v>
      </c>
      <c r="V20" s="13" t="str">
        <f>'Cadastro de Bens'!AG19</f>
        <v/>
      </c>
      <c r="W20" s="13" t="str">
        <f>'Cadastro de Bens'!AH19</f>
        <v/>
      </c>
      <c r="X20" s="13">
        <f>'Cadastro de Bens'!AF19</f>
        <v>0</v>
      </c>
      <c r="Y20" s="13">
        <f t="shared" si="1"/>
        <v>0</v>
      </c>
    </row>
    <row r="21" spans="1:25" x14ac:dyDescent="0.25">
      <c r="A21">
        <f>'Cadastro de Bens'!A20</f>
        <v>0</v>
      </c>
      <c r="B21">
        <f>'Cadastro de Bens'!B20</f>
        <v>0</v>
      </c>
      <c r="C21">
        <f>'Cadastro de Bens'!D20</f>
        <v>0</v>
      </c>
      <c r="D21" s="12">
        <f>'Cadastro de Bens'!J20</f>
        <v>0</v>
      </c>
      <c r="E21" s="13" t="str">
        <f>'Cadastro de Bens'!P20</f>
        <v/>
      </c>
      <c r="F21" s="4">
        <f>'Cadastro de Bens'!R20</f>
        <v>0</v>
      </c>
      <c r="G21" s="4">
        <f>'Cadastro de Bens'!S20</f>
        <v>0</v>
      </c>
      <c r="H21" s="13" t="str">
        <f>'Cadastro de Bens'!AA20</f>
        <v/>
      </c>
      <c r="I21" s="13" t="str">
        <f>IF($A21="","",IF(OR(YEAR($D21)&gt;Configurações!$B$5,AND(YEAR($D21)=Configurações!$B$5,MONTH($D21)&gt;1),AND('Cadastro de Bens'!$W20&lt;&gt;"",YEAR('Cadastro de Bens'!$W20)=Configurações!$B$5,MONTH('Cadastro de Bens'!$W20)&lt;1)),0,$H21))</f>
        <v/>
      </c>
      <c r="J21" s="13" t="str">
        <f>IF($A21="","",IF(OR(YEAR($D21)&gt;Configurações!$B$5,AND(YEAR($D21)=Configurações!$B$5,MONTH($D21)&gt;2),AND('Cadastro de Bens'!$W20&lt;&gt;"",YEAR('Cadastro de Bens'!$W20)=Configurações!$B$5,MONTH('Cadastro de Bens'!$W20)&lt;2)),0,$H21))</f>
        <v/>
      </c>
      <c r="K21" s="13" t="str">
        <f>IF($A21="","",IF(OR(YEAR($D21)&gt;Configurações!$B$5,AND(YEAR($D21)=Configurações!$B$5,MONTH($D21)&gt;3),AND('Cadastro de Bens'!$W20&lt;&gt;"",YEAR('Cadastro de Bens'!$W20)=Configurações!$B$5,MONTH('Cadastro de Bens'!$W20)&lt;3)),0,$H21))</f>
        <v/>
      </c>
      <c r="L21" s="13" t="str">
        <f>IF($A21="","",IF(OR(YEAR($D21)&gt;Configurações!$B$5,AND(YEAR($D21)=Configurações!$B$5,MONTH($D21)&gt;4),AND('Cadastro de Bens'!$W20&lt;&gt;"",YEAR('Cadastro de Bens'!$W20)=Configurações!$B$5,MONTH('Cadastro de Bens'!$W20)&lt;4)),0,$H21))</f>
        <v/>
      </c>
      <c r="M21" s="13" t="str">
        <f>IF($A21="","",IF(OR(YEAR($D21)&gt;Configurações!$B$5,AND(YEAR($D21)=Configurações!$B$5,MONTH($D21)&gt;5),AND('Cadastro de Bens'!$W20&lt;&gt;"",YEAR('Cadastro de Bens'!$W20)=Configurações!$B$5,MONTH('Cadastro de Bens'!$W20)&lt;5)),0,$H21))</f>
        <v/>
      </c>
      <c r="N21" s="13" t="str">
        <f>IF($A21="","",IF(OR(YEAR($D21)&gt;Configurações!$B$5,AND(YEAR($D21)=Configurações!$B$5,MONTH($D21)&gt;6),AND('Cadastro de Bens'!$W20&lt;&gt;"",YEAR('Cadastro de Bens'!$W20)=Configurações!$B$5,MONTH('Cadastro de Bens'!$W20)&lt;6)),0,$H21))</f>
        <v/>
      </c>
      <c r="O21" s="13" t="str">
        <f>IF($A21="","",IF(OR(YEAR($D21)&gt;Configurações!$B$5,AND(YEAR($D21)=Configurações!$B$5,MONTH($D21)&gt;7),AND('Cadastro de Bens'!$W20&lt;&gt;"",YEAR('Cadastro de Bens'!$W20)=Configurações!$B$5,MONTH('Cadastro de Bens'!$W20)&lt;7)),0,$H21))</f>
        <v/>
      </c>
      <c r="P21" s="13" t="str">
        <f>IF($A21="","",IF(OR(YEAR($D21)&gt;Configurações!$B$5,AND(YEAR($D21)=Configurações!$B$5,MONTH($D21)&gt;8),AND('Cadastro de Bens'!$W20&lt;&gt;"",YEAR('Cadastro de Bens'!$W20)=Configurações!$B$5,MONTH('Cadastro de Bens'!$W20)&lt;8)),0,$H21))</f>
        <v/>
      </c>
      <c r="Q21" s="13" t="str">
        <f>IF($A21="","",IF(OR(YEAR($D21)&gt;Configurações!$B$5,AND(YEAR($D21)=Configurações!$B$5,MONTH($D21)&gt;9),AND('Cadastro de Bens'!$W20&lt;&gt;"",YEAR('Cadastro de Bens'!$W20)=Configurações!$B$5,MONTH('Cadastro de Bens'!$W20)&lt;9)),0,$H21))</f>
        <v/>
      </c>
      <c r="R21" s="13" t="str">
        <f>IF($A21="","",IF(OR(YEAR($D21)&gt;Configurações!$B$5,AND(YEAR($D21)=Configurações!$B$5,MONTH($D21)&gt;10),AND('Cadastro de Bens'!$W20&lt;&gt;"",YEAR('Cadastro de Bens'!$W20)=Configurações!$B$5,MONTH('Cadastro de Bens'!$W20)&lt;10)),0,$H21))</f>
        <v/>
      </c>
      <c r="S21" s="13" t="str">
        <f>IF($A21="","",IF(OR(YEAR($D21)&gt;Configurações!$B$5,AND(YEAR($D21)=Configurações!$B$5,MONTH($D21)&gt;11),AND('Cadastro de Bens'!$W20&lt;&gt;"",YEAR('Cadastro de Bens'!$W20)=Configurações!$B$5,MONTH('Cadastro de Bens'!$W20)&lt;11)),0,$H21))</f>
        <v/>
      </c>
      <c r="T21" s="13" t="str">
        <f>IF($A21="","",IF(OR(YEAR($D21)&gt;Configurações!$B$5,AND(YEAR($D21)=Configurações!$B$5,MONTH($D21)&gt;12),AND('Cadastro de Bens'!$W20&lt;&gt;"",YEAR('Cadastro de Bens'!$W20)=Configurações!$B$5,MONTH('Cadastro de Bens'!$W20)&lt;12)),0,$H21))</f>
        <v/>
      </c>
      <c r="U21" s="13">
        <f t="shared" si="0"/>
        <v>0</v>
      </c>
      <c r="V21" s="13" t="str">
        <f>'Cadastro de Bens'!AG20</f>
        <v/>
      </c>
      <c r="W21" s="13" t="str">
        <f>'Cadastro de Bens'!AH20</f>
        <v/>
      </c>
      <c r="X21" s="13">
        <f>'Cadastro de Bens'!AF20</f>
        <v>0</v>
      </c>
      <c r="Y21" s="13">
        <f t="shared" si="1"/>
        <v>0</v>
      </c>
    </row>
    <row r="22" spans="1:25" x14ac:dyDescent="0.25">
      <c r="A22">
        <f>'Cadastro de Bens'!A21</f>
        <v>0</v>
      </c>
      <c r="B22">
        <f>'Cadastro de Bens'!B21</f>
        <v>0</v>
      </c>
      <c r="C22">
        <f>'Cadastro de Bens'!D21</f>
        <v>0</v>
      </c>
      <c r="D22" s="12">
        <f>'Cadastro de Bens'!J21</f>
        <v>0</v>
      </c>
      <c r="E22" s="13" t="str">
        <f>'Cadastro de Bens'!P21</f>
        <v/>
      </c>
      <c r="F22" s="4">
        <f>'Cadastro de Bens'!R21</f>
        <v>0</v>
      </c>
      <c r="G22" s="4">
        <f>'Cadastro de Bens'!S21</f>
        <v>0</v>
      </c>
      <c r="H22" s="13" t="str">
        <f>'Cadastro de Bens'!AA21</f>
        <v/>
      </c>
      <c r="I22" s="13" t="str">
        <f>IF($A22="","",IF(OR(YEAR($D22)&gt;Configurações!$B$5,AND(YEAR($D22)=Configurações!$B$5,MONTH($D22)&gt;1),AND('Cadastro de Bens'!$W21&lt;&gt;"",YEAR('Cadastro de Bens'!$W21)=Configurações!$B$5,MONTH('Cadastro de Bens'!$W21)&lt;1)),0,$H22))</f>
        <v/>
      </c>
      <c r="J22" s="13" t="str">
        <f>IF($A22="","",IF(OR(YEAR($D22)&gt;Configurações!$B$5,AND(YEAR($D22)=Configurações!$B$5,MONTH($D22)&gt;2),AND('Cadastro de Bens'!$W21&lt;&gt;"",YEAR('Cadastro de Bens'!$W21)=Configurações!$B$5,MONTH('Cadastro de Bens'!$W21)&lt;2)),0,$H22))</f>
        <v/>
      </c>
      <c r="K22" s="13" t="str">
        <f>IF($A22="","",IF(OR(YEAR($D22)&gt;Configurações!$B$5,AND(YEAR($D22)=Configurações!$B$5,MONTH($D22)&gt;3),AND('Cadastro de Bens'!$W21&lt;&gt;"",YEAR('Cadastro de Bens'!$W21)=Configurações!$B$5,MONTH('Cadastro de Bens'!$W21)&lt;3)),0,$H22))</f>
        <v/>
      </c>
      <c r="L22" s="13" t="str">
        <f>IF($A22="","",IF(OR(YEAR($D22)&gt;Configurações!$B$5,AND(YEAR($D22)=Configurações!$B$5,MONTH($D22)&gt;4),AND('Cadastro de Bens'!$W21&lt;&gt;"",YEAR('Cadastro de Bens'!$W21)=Configurações!$B$5,MONTH('Cadastro de Bens'!$W21)&lt;4)),0,$H22))</f>
        <v/>
      </c>
      <c r="M22" s="13" t="str">
        <f>IF($A22="","",IF(OR(YEAR($D22)&gt;Configurações!$B$5,AND(YEAR($D22)=Configurações!$B$5,MONTH($D22)&gt;5),AND('Cadastro de Bens'!$W21&lt;&gt;"",YEAR('Cadastro de Bens'!$W21)=Configurações!$B$5,MONTH('Cadastro de Bens'!$W21)&lt;5)),0,$H22))</f>
        <v/>
      </c>
      <c r="N22" s="13" t="str">
        <f>IF($A22="","",IF(OR(YEAR($D22)&gt;Configurações!$B$5,AND(YEAR($D22)=Configurações!$B$5,MONTH($D22)&gt;6),AND('Cadastro de Bens'!$W21&lt;&gt;"",YEAR('Cadastro de Bens'!$W21)=Configurações!$B$5,MONTH('Cadastro de Bens'!$W21)&lt;6)),0,$H22))</f>
        <v/>
      </c>
      <c r="O22" s="13" t="str">
        <f>IF($A22="","",IF(OR(YEAR($D22)&gt;Configurações!$B$5,AND(YEAR($D22)=Configurações!$B$5,MONTH($D22)&gt;7),AND('Cadastro de Bens'!$W21&lt;&gt;"",YEAR('Cadastro de Bens'!$W21)=Configurações!$B$5,MONTH('Cadastro de Bens'!$W21)&lt;7)),0,$H22))</f>
        <v/>
      </c>
      <c r="P22" s="13" t="str">
        <f>IF($A22="","",IF(OR(YEAR($D22)&gt;Configurações!$B$5,AND(YEAR($D22)=Configurações!$B$5,MONTH($D22)&gt;8),AND('Cadastro de Bens'!$W21&lt;&gt;"",YEAR('Cadastro de Bens'!$W21)=Configurações!$B$5,MONTH('Cadastro de Bens'!$W21)&lt;8)),0,$H22))</f>
        <v/>
      </c>
      <c r="Q22" s="13" t="str">
        <f>IF($A22="","",IF(OR(YEAR($D22)&gt;Configurações!$B$5,AND(YEAR($D22)=Configurações!$B$5,MONTH($D22)&gt;9),AND('Cadastro de Bens'!$W21&lt;&gt;"",YEAR('Cadastro de Bens'!$W21)=Configurações!$B$5,MONTH('Cadastro de Bens'!$W21)&lt;9)),0,$H22))</f>
        <v/>
      </c>
      <c r="R22" s="13" t="str">
        <f>IF($A22="","",IF(OR(YEAR($D22)&gt;Configurações!$B$5,AND(YEAR($D22)=Configurações!$B$5,MONTH($D22)&gt;10),AND('Cadastro de Bens'!$W21&lt;&gt;"",YEAR('Cadastro de Bens'!$W21)=Configurações!$B$5,MONTH('Cadastro de Bens'!$W21)&lt;10)),0,$H22))</f>
        <v/>
      </c>
      <c r="S22" s="13" t="str">
        <f>IF($A22="","",IF(OR(YEAR($D22)&gt;Configurações!$B$5,AND(YEAR($D22)=Configurações!$B$5,MONTH($D22)&gt;11),AND('Cadastro de Bens'!$W21&lt;&gt;"",YEAR('Cadastro de Bens'!$W21)=Configurações!$B$5,MONTH('Cadastro de Bens'!$W21)&lt;11)),0,$H22))</f>
        <v/>
      </c>
      <c r="T22" s="13" t="str">
        <f>IF($A22="","",IF(OR(YEAR($D22)&gt;Configurações!$B$5,AND(YEAR($D22)=Configurações!$B$5,MONTH($D22)&gt;12),AND('Cadastro de Bens'!$W21&lt;&gt;"",YEAR('Cadastro de Bens'!$W21)=Configurações!$B$5,MONTH('Cadastro de Bens'!$W21)&lt;12)),0,$H22))</f>
        <v/>
      </c>
      <c r="U22" s="13">
        <f t="shared" si="0"/>
        <v>0</v>
      </c>
      <c r="V22" s="13" t="str">
        <f>'Cadastro de Bens'!AG21</f>
        <v/>
      </c>
      <c r="W22" s="13" t="str">
        <f>'Cadastro de Bens'!AH21</f>
        <v/>
      </c>
      <c r="X22" s="13">
        <f>'Cadastro de Bens'!AF21</f>
        <v>0</v>
      </c>
      <c r="Y22" s="13">
        <f t="shared" si="1"/>
        <v>0</v>
      </c>
    </row>
    <row r="23" spans="1:25" x14ac:dyDescent="0.25">
      <c r="A23">
        <f>'Cadastro de Bens'!A22</f>
        <v>0</v>
      </c>
      <c r="B23">
        <f>'Cadastro de Bens'!B22</f>
        <v>0</v>
      </c>
      <c r="C23">
        <f>'Cadastro de Bens'!D22</f>
        <v>0</v>
      </c>
      <c r="D23" s="12">
        <f>'Cadastro de Bens'!J22</f>
        <v>0</v>
      </c>
      <c r="E23" s="13" t="str">
        <f>'Cadastro de Bens'!P22</f>
        <v/>
      </c>
      <c r="F23" s="4">
        <f>'Cadastro de Bens'!R22</f>
        <v>0</v>
      </c>
      <c r="G23" s="4">
        <f>'Cadastro de Bens'!S22</f>
        <v>0</v>
      </c>
      <c r="H23" s="13" t="str">
        <f>'Cadastro de Bens'!AA22</f>
        <v/>
      </c>
      <c r="I23" s="13" t="str">
        <f>IF($A23="","",IF(OR(YEAR($D23)&gt;Configurações!$B$5,AND(YEAR($D23)=Configurações!$B$5,MONTH($D23)&gt;1),AND('Cadastro de Bens'!$W22&lt;&gt;"",YEAR('Cadastro de Bens'!$W22)=Configurações!$B$5,MONTH('Cadastro de Bens'!$W22)&lt;1)),0,$H23))</f>
        <v/>
      </c>
      <c r="J23" s="13" t="str">
        <f>IF($A23="","",IF(OR(YEAR($D23)&gt;Configurações!$B$5,AND(YEAR($D23)=Configurações!$B$5,MONTH($D23)&gt;2),AND('Cadastro de Bens'!$W22&lt;&gt;"",YEAR('Cadastro de Bens'!$W22)=Configurações!$B$5,MONTH('Cadastro de Bens'!$W22)&lt;2)),0,$H23))</f>
        <v/>
      </c>
      <c r="K23" s="13" t="str">
        <f>IF($A23="","",IF(OR(YEAR($D23)&gt;Configurações!$B$5,AND(YEAR($D23)=Configurações!$B$5,MONTH($D23)&gt;3),AND('Cadastro de Bens'!$W22&lt;&gt;"",YEAR('Cadastro de Bens'!$W22)=Configurações!$B$5,MONTH('Cadastro de Bens'!$W22)&lt;3)),0,$H23))</f>
        <v/>
      </c>
      <c r="L23" s="13" t="str">
        <f>IF($A23="","",IF(OR(YEAR($D23)&gt;Configurações!$B$5,AND(YEAR($D23)=Configurações!$B$5,MONTH($D23)&gt;4),AND('Cadastro de Bens'!$W22&lt;&gt;"",YEAR('Cadastro de Bens'!$W22)=Configurações!$B$5,MONTH('Cadastro de Bens'!$W22)&lt;4)),0,$H23))</f>
        <v/>
      </c>
      <c r="M23" s="13" t="str">
        <f>IF($A23="","",IF(OR(YEAR($D23)&gt;Configurações!$B$5,AND(YEAR($D23)=Configurações!$B$5,MONTH($D23)&gt;5),AND('Cadastro de Bens'!$W22&lt;&gt;"",YEAR('Cadastro de Bens'!$W22)=Configurações!$B$5,MONTH('Cadastro de Bens'!$W22)&lt;5)),0,$H23))</f>
        <v/>
      </c>
      <c r="N23" s="13" t="str">
        <f>IF($A23="","",IF(OR(YEAR($D23)&gt;Configurações!$B$5,AND(YEAR($D23)=Configurações!$B$5,MONTH($D23)&gt;6),AND('Cadastro de Bens'!$W22&lt;&gt;"",YEAR('Cadastro de Bens'!$W22)=Configurações!$B$5,MONTH('Cadastro de Bens'!$W22)&lt;6)),0,$H23))</f>
        <v/>
      </c>
      <c r="O23" s="13" t="str">
        <f>IF($A23="","",IF(OR(YEAR($D23)&gt;Configurações!$B$5,AND(YEAR($D23)=Configurações!$B$5,MONTH($D23)&gt;7),AND('Cadastro de Bens'!$W22&lt;&gt;"",YEAR('Cadastro de Bens'!$W22)=Configurações!$B$5,MONTH('Cadastro de Bens'!$W22)&lt;7)),0,$H23))</f>
        <v/>
      </c>
      <c r="P23" s="13" t="str">
        <f>IF($A23="","",IF(OR(YEAR($D23)&gt;Configurações!$B$5,AND(YEAR($D23)=Configurações!$B$5,MONTH($D23)&gt;8),AND('Cadastro de Bens'!$W22&lt;&gt;"",YEAR('Cadastro de Bens'!$W22)=Configurações!$B$5,MONTH('Cadastro de Bens'!$W22)&lt;8)),0,$H23))</f>
        <v/>
      </c>
      <c r="Q23" s="13" t="str">
        <f>IF($A23="","",IF(OR(YEAR($D23)&gt;Configurações!$B$5,AND(YEAR($D23)=Configurações!$B$5,MONTH($D23)&gt;9),AND('Cadastro de Bens'!$W22&lt;&gt;"",YEAR('Cadastro de Bens'!$W22)=Configurações!$B$5,MONTH('Cadastro de Bens'!$W22)&lt;9)),0,$H23))</f>
        <v/>
      </c>
      <c r="R23" s="13" t="str">
        <f>IF($A23="","",IF(OR(YEAR($D23)&gt;Configurações!$B$5,AND(YEAR($D23)=Configurações!$B$5,MONTH($D23)&gt;10),AND('Cadastro de Bens'!$W22&lt;&gt;"",YEAR('Cadastro de Bens'!$W22)=Configurações!$B$5,MONTH('Cadastro de Bens'!$W22)&lt;10)),0,$H23))</f>
        <v/>
      </c>
      <c r="S23" s="13" t="str">
        <f>IF($A23="","",IF(OR(YEAR($D23)&gt;Configurações!$B$5,AND(YEAR($D23)=Configurações!$B$5,MONTH($D23)&gt;11),AND('Cadastro de Bens'!$W22&lt;&gt;"",YEAR('Cadastro de Bens'!$W22)=Configurações!$B$5,MONTH('Cadastro de Bens'!$W22)&lt;11)),0,$H23))</f>
        <v/>
      </c>
      <c r="T23" s="13" t="str">
        <f>IF($A23="","",IF(OR(YEAR($D23)&gt;Configurações!$B$5,AND(YEAR($D23)=Configurações!$B$5,MONTH($D23)&gt;12),AND('Cadastro de Bens'!$W22&lt;&gt;"",YEAR('Cadastro de Bens'!$W22)=Configurações!$B$5,MONTH('Cadastro de Bens'!$W22)&lt;12)),0,$H23))</f>
        <v/>
      </c>
      <c r="U23" s="13">
        <f t="shared" si="0"/>
        <v>0</v>
      </c>
      <c r="V23" s="13" t="str">
        <f>'Cadastro de Bens'!AG22</f>
        <v/>
      </c>
      <c r="W23" s="13" t="str">
        <f>'Cadastro de Bens'!AH22</f>
        <v/>
      </c>
      <c r="X23" s="13">
        <f>'Cadastro de Bens'!AF22</f>
        <v>0</v>
      </c>
      <c r="Y23" s="13">
        <f t="shared" si="1"/>
        <v>0</v>
      </c>
    </row>
    <row r="24" spans="1:25" x14ac:dyDescent="0.25">
      <c r="A24">
        <f>'Cadastro de Bens'!A23</f>
        <v>0</v>
      </c>
      <c r="B24">
        <f>'Cadastro de Bens'!B23</f>
        <v>0</v>
      </c>
      <c r="C24">
        <f>'Cadastro de Bens'!D23</f>
        <v>0</v>
      </c>
      <c r="D24" s="12">
        <f>'Cadastro de Bens'!J23</f>
        <v>0</v>
      </c>
      <c r="E24" s="13" t="str">
        <f>'Cadastro de Bens'!P23</f>
        <v/>
      </c>
      <c r="F24" s="4">
        <f>'Cadastro de Bens'!R23</f>
        <v>0</v>
      </c>
      <c r="G24" s="4">
        <f>'Cadastro de Bens'!S23</f>
        <v>0</v>
      </c>
      <c r="H24" s="13" t="str">
        <f>'Cadastro de Bens'!AA23</f>
        <v/>
      </c>
      <c r="I24" s="13" t="str">
        <f>IF($A24="","",IF(OR(YEAR($D24)&gt;Configurações!$B$5,AND(YEAR($D24)=Configurações!$B$5,MONTH($D24)&gt;1),AND('Cadastro de Bens'!$W23&lt;&gt;"",YEAR('Cadastro de Bens'!$W23)=Configurações!$B$5,MONTH('Cadastro de Bens'!$W23)&lt;1)),0,$H24))</f>
        <v/>
      </c>
      <c r="J24" s="13" t="str">
        <f>IF($A24="","",IF(OR(YEAR($D24)&gt;Configurações!$B$5,AND(YEAR($D24)=Configurações!$B$5,MONTH($D24)&gt;2),AND('Cadastro de Bens'!$W23&lt;&gt;"",YEAR('Cadastro de Bens'!$W23)=Configurações!$B$5,MONTH('Cadastro de Bens'!$W23)&lt;2)),0,$H24))</f>
        <v/>
      </c>
      <c r="K24" s="13" t="str">
        <f>IF($A24="","",IF(OR(YEAR($D24)&gt;Configurações!$B$5,AND(YEAR($D24)=Configurações!$B$5,MONTH($D24)&gt;3),AND('Cadastro de Bens'!$W23&lt;&gt;"",YEAR('Cadastro de Bens'!$W23)=Configurações!$B$5,MONTH('Cadastro de Bens'!$W23)&lt;3)),0,$H24))</f>
        <v/>
      </c>
      <c r="L24" s="13" t="str">
        <f>IF($A24="","",IF(OR(YEAR($D24)&gt;Configurações!$B$5,AND(YEAR($D24)=Configurações!$B$5,MONTH($D24)&gt;4),AND('Cadastro de Bens'!$W23&lt;&gt;"",YEAR('Cadastro de Bens'!$W23)=Configurações!$B$5,MONTH('Cadastro de Bens'!$W23)&lt;4)),0,$H24))</f>
        <v/>
      </c>
      <c r="M24" s="13" t="str">
        <f>IF($A24="","",IF(OR(YEAR($D24)&gt;Configurações!$B$5,AND(YEAR($D24)=Configurações!$B$5,MONTH($D24)&gt;5),AND('Cadastro de Bens'!$W23&lt;&gt;"",YEAR('Cadastro de Bens'!$W23)=Configurações!$B$5,MONTH('Cadastro de Bens'!$W23)&lt;5)),0,$H24))</f>
        <v/>
      </c>
      <c r="N24" s="13" t="str">
        <f>IF($A24="","",IF(OR(YEAR($D24)&gt;Configurações!$B$5,AND(YEAR($D24)=Configurações!$B$5,MONTH($D24)&gt;6),AND('Cadastro de Bens'!$W23&lt;&gt;"",YEAR('Cadastro de Bens'!$W23)=Configurações!$B$5,MONTH('Cadastro de Bens'!$W23)&lt;6)),0,$H24))</f>
        <v/>
      </c>
      <c r="O24" s="13" t="str">
        <f>IF($A24="","",IF(OR(YEAR($D24)&gt;Configurações!$B$5,AND(YEAR($D24)=Configurações!$B$5,MONTH($D24)&gt;7),AND('Cadastro de Bens'!$W23&lt;&gt;"",YEAR('Cadastro de Bens'!$W23)=Configurações!$B$5,MONTH('Cadastro de Bens'!$W23)&lt;7)),0,$H24))</f>
        <v/>
      </c>
      <c r="P24" s="13" t="str">
        <f>IF($A24="","",IF(OR(YEAR($D24)&gt;Configurações!$B$5,AND(YEAR($D24)=Configurações!$B$5,MONTH($D24)&gt;8),AND('Cadastro de Bens'!$W23&lt;&gt;"",YEAR('Cadastro de Bens'!$W23)=Configurações!$B$5,MONTH('Cadastro de Bens'!$W23)&lt;8)),0,$H24))</f>
        <v/>
      </c>
      <c r="Q24" s="13" t="str">
        <f>IF($A24="","",IF(OR(YEAR($D24)&gt;Configurações!$B$5,AND(YEAR($D24)=Configurações!$B$5,MONTH($D24)&gt;9),AND('Cadastro de Bens'!$W23&lt;&gt;"",YEAR('Cadastro de Bens'!$W23)=Configurações!$B$5,MONTH('Cadastro de Bens'!$W23)&lt;9)),0,$H24))</f>
        <v/>
      </c>
      <c r="R24" s="13" t="str">
        <f>IF($A24="","",IF(OR(YEAR($D24)&gt;Configurações!$B$5,AND(YEAR($D24)=Configurações!$B$5,MONTH($D24)&gt;10),AND('Cadastro de Bens'!$W23&lt;&gt;"",YEAR('Cadastro de Bens'!$W23)=Configurações!$B$5,MONTH('Cadastro de Bens'!$W23)&lt;10)),0,$H24))</f>
        <v/>
      </c>
      <c r="S24" s="13" t="str">
        <f>IF($A24="","",IF(OR(YEAR($D24)&gt;Configurações!$B$5,AND(YEAR($D24)=Configurações!$B$5,MONTH($D24)&gt;11),AND('Cadastro de Bens'!$W23&lt;&gt;"",YEAR('Cadastro de Bens'!$W23)=Configurações!$B$5,MONTH('Cadastro de Bens'!$W23)&lt;11)),0,$H24))</f>
        <v/>
      </c>
      <c r="T24" s="13" t="str">
        <f>IF($A24="","",IF(OR(YEAR($D24)&gt;Configurações!$B$5,AND(YEAR($D24)=Configurações!$B$5,MONTH($D24)&gt;12),AND('Cadastro de Bens'!$W23&lt;&gt;"",YEAR('Cadastro de Bens'!$W23)=Configurações!$B$5,MONTH('Cadastro de Bens'!$W23)&lt;12)),0,$H24))</f>
        <v/>
      </c>
      <c r="U24" s="13">
        <f t="shared" si="0"/>
        <v>0</v>
      </c>
      <c r="V24" s="13" t="str">
        <f>'Cadastro de Bens'!AG23</f>
        <v/>
      </c>
      <c r="W24" s="13" t="str">
        <f>'Cadastro de Bens'!AH23</f>
        <v/>
      </c>
      <c r="X24" s="13">
        <f>'Cadastro de Bens'!AF23</f>
        <v>0</v>
      </c>
      <c r="Y24" s="13">
        <f t="shared" si="1"/>
        <v>0</v>
      </c>
    </row>
    <row r="25" spans="1:25" x14ac:dyDescent="0.25">
      <c r="A25">
        <f>'Cadastro de Bens'!A24</f>
        <v>0</v>
      </c>
      <c r="B25">
        <f>'Cadastro de Bens'!B24</f>
        <v>0</v>
      </c>
      <c r="C25">
        <f>'Cadastro de Bens'!D24</f>
        <v>0</v>
      </c>
      <c r="D25" s="12">
        <f>'Cadastro de Bens'!J24</f>
        <v>0</v>
      </c>
      <c r="E25" s="13" t="str">
        <f>'Cadastro de Bens'!P24</f>
        <v/>
      </c>
      <c r="F25" s="4">
        <f>'Cadastro de Bens'!R24</f>
        <v>0</v>
      </c>
      <c r="G25" s="4">
        <f>'Cadastro de Bens'!S24</f>
        <v>0</v>
      </c>
      <c r="H25" s="13" t="str">
        <f>'Cadastro de Bens'!AA24</f>
        <v/>
      </c>
      <c r="I25" s="13" t="str">
        <f>IF($A25="","",IF(OR(YEAR($D25)&gt;Configurações!$B$5,AND(YEAR($D25)=Configurações!$B$5,MONTH($D25)&gt;1),AND('Cadastro de Bens'!$W24&lt;&gt;"",YEAR('Cadastro de Bens'!$W24)=Configurações!$B$5,MONTH('Cadastro de Bens'!$W24)&lt;1)),0,$H25))</f>
        <v/>
      </c>
      <c r="J25" s="13" t="str">
        <f>IF($A25="","",IF(OR(YEAR($D25)&gt;Configurações!$B$5,AND(YEAR($D25)=Configurações!$B$5,MONTH($D25)&gt;2),AND('Cadastro de Bens'!$W24&lt;&gt;"",YEAR('Cadastro de Bens'!$W24)=Configurações!$B$5,MONTH('Cadastro de Bens'!$W24)&lt;2)),0,$H25))</f>
        <v/>
      </c>
      <c r="K25" s="13" t="str">
        <f>IF($A25="","",IF(OR(YEAR($D25)&gt;Configurações!$B$5,AND(YEAR($D25)=Configurações!$B$5,MONTH($D25)&gt;3),AND('Cadastro de Bens'!$W24&lt;&gt;"",YEAR('Cadastro de Bens'!$W24)=Configurações!$B$5,MONTH('Cadastro de Bens'!$W24)&lt;3)),0,$H25))</f>
        <v/>
      </c>
      <c r="L25" s="13" t="str">
        <f>IF($A25="","",IF(OR(YEAR($D25)&gt;Configurações!$B$5,AND(YEAR($D25)=Configurações!$B$5,MONTH($D25)&gt;4),AND('Cadastro de Bens'!$W24&lt;&gt;"",YEAR('Cadastro de Bens'!$W24)=Configurações!$B$5,MONTH('Cadastro de Bens'!$W24)&lt;4)),0,$H25))</f>
        <v/>
      </c>
      <c r="M25" s="13" t="str">
        <f>IF($A25="","",IF(OR(YEAR($D25)&gt;Configurações!$B$5,AND(YEAR($D25)=Configurações!$B$5,MONTH($D25)&gt;5),AND('Cadastro de Bens'!$W24&lt;&gt;"",YEAR('Cadastro de Bens'!$W24)=Configurações!$B$5,MONTH('Cadastro de Bens'!$W24)&lt;5)),0,$H25))</f>
        <v/>
      </c>
      <c r="N25" s="13" t="str">
        <f>IF($A25="","",IF(OR(YEAR($D25)&gt;Configurações!$B$5,AND(YEAR($D25)=Configurações!$B$5,MONTH($D25)&gt;6),AND('Cadastro de Bens'!$W24&lt;&gt;"",YEAR('Cadastro de Bens'!$W24)=Configurações!$B$5,MONTH('Cadastro de Bens'!$W24)&lt;6)),0,$H25))</f>
        <v/>
      </c>
      <c r="O25" s="13" t="str">
        <f>IF($A25="","",IF(OR(YEAR($D25)&gt;Configurações!$B$5,AND(YEAR($D25)=Configurações!$B$5,MONTH($D25)&gt;7),AND('Cadastro de Bens'!$W24&lt;&gt;"",YEAR('Cadastro de Bens'!$W24)=Configurações!$B$5,MONTH('Cadastro de Bens'!$W24)&lt;7)),0,$H25))</f>
        <v/>
      </c>
      <c r="P25" s="13" t="str">
        <f>IF($A25="","",IF(OR(YEAR($D25)&gt;Configurações!$B$5,AND(YEAR($D25)=Configurações!$B$5,MONTH($D25)&gt;8),AND('Cadastro de Bens'!$W24&lt;&gt;"",YEAR('Cadastro de Bens'!$W24)=Configurações!$B$5,MONTH('Cadastro de Bens'!$W24)&lt;8)),0,$H25))</f>
        <v/>
      </c>
      <c r="Q25" s="13" t="str">
        <f>IF($A25="","",IF(OR(YEAR($D25)&gt;Configurações!$B$5,AND(YEAR($D25)=Configurações!$B$5,MONTH($D25)&gt;9),AND('Cadastro de Bens'!$W24&lt;&gt;"",YEAR('Cadastro de Bens'!$W24)=Configurações!$B$5,MONTH('Cadastro de Bens'!$W24)&lt;9)),0,$H25))</f>
        <v/>
      </c>
      <c r="R25" s="13" t="str">
        <f>IF($A25="","",IF(OR(YEAR($D25)&gt;Configurações!$B$5,AND(YEAR($D25)=Configurações!$B$5,MONTH($D25)&gt;10),AND('Cadastro de Bens'!$W24&lt;&gt;"",YEAR('Cadastro de Bens'!$W24)=Configurações!$B$5,MONTH('Cadastro de Bens'!$W24)&lt;10)),0,$H25))</f>
        <v/>
      </c>
      <c r="S25" s="13" t="str">
        <f>IF($A25="","",IF(OR(YEAR($D25)&gt;Configurações!$B$5,AND(YEAR($D25)=Configurações!$B$5,MONTH($D25)&gt;11),AND('Cadastro de Bens'!$W24&lt;&gt;"",YEAR('Cadastro de Bens'!$W24)=Configurações!$B$5,MONTH('Cadastro de Bens'!$W24)&lt;11)),0,$H25))</f>
        <v/>
      </c>
      <c r="T25" s="13" t="str">
        <f>IF($A25="","",IF(OR(YEAR($D25)&gt;Configurações!$B$5,AND(YEAR($D25)=Configurações!$B$5,MONTH($D25)&gt;12),AND('Cadastro de Bens'!$W24&lt;&gt;"",YEAR('Cadastro de Bens'!$W24)=Configurações!$B$5,MONTH('Cadastro de Bens'!$W24)&lt;12)),0,$H25))</f>
        <v/>
      </c>
      <c r="U25" s="13">
        <f t="shared" si="0"/>
        <v>0</v>
      </c>
      <c r="V25" s="13" t="str">
        <f>'Cadastro de Bens'!AG24</f>
        <v/>
      </c>
      <c r="W25" s="13" t="str">
        <f>'Cadastro de Bens'!AH24</f>
        <v/>
      </c>
      <c r="X25" s="13">
        <f>'Cadastro de Bens'!AF24</f>
        <v>0</v>
      </c>
      <c r="Y25" s="13">
        <f t="shared" si="1"/>
        <v>0</v>
      </c>
    </row>
    <row r="26" spans="1:25" x14ac:dyDescent="0.25">
      <c r="A26">
        <f>'Cadastro de Bens'!A25</f>
        <v>0</v>
      </c>
      <c r="B26">
        <f>'Cadastro de Bens'!B25</f>
        <v>0</v>
      </c>
      <c r="C26">
        <f>'Cadastro de Bens'!D25</f>
        <v>0</v>
      </c>
      <c r="D26" s="12">
        <f>'Cadastro de Bens'!J25</f>
        <v>0</v>
      </c>
      <c r="E26" s="13" t="str">
        <f>'Cadastro de Bens'!P25</f>
        <v/>
      </c>
      <c r="F26" s="4">
        <f>'Cadastro de Bens'!R25</f>
        <v>0</v>
      </c>
      <c r="G26" s="4">
        <f>'Cadastro de Bens'!S25</f>
        <v>0</v>
      </c>
      <c r="H26" s="13" t="str">
        <f>'Cadastro de Bens'!AA25</f>
        <v/>
      </c>
      <c r="I26" s="13" t="str">
        <f>IF($A26="","",IF(OR(YEAR($D26)&gt;Configurações!$B$5,AND(YEAR($D26)=Configurações!$B$5,MONTH($D26)&gt;1),AND('Cadastro de Bens'!$W25&lt;&gt;"",YEAR('Cadastro de Bens'!$W25)=Configurações!$B$5,MONTH('Cadastro de Bens'!$W25)&lt;1)),0,$H26))</f>
        <v/>
      </c>
      <c r="J26" s="13" t="str">
        <f>IF($A26="","",IF(OR(YEAR($D26)&gt;Configurações!$B$5,AND(YEAR($D26)=Configurações!$B$5,MONTH($D26)&gt;2),AND('Cadastro de Bens'!$W25&lt;&gt;"",YEAR('Cadastro de Bens'!$W25)=Configurações!$B$5,MONTH('Cadastro de Bens'!$W25)&lt;2)),0,$H26))</f>
        <v/>
      </c>
      <c r="K26" s="13" t="str">
        <f>IF($A26="","",IF(OR(YEAR($D26)&gt;Configurações!$B$5,AND(YEAR($D26)=Configurações!$B$5,MONTH($D26)&gt;3),AND('Cadastro de Bens'!$W25&lt;&gt;"",YEAR('Cadastro de Bens'!$W25)=Configurações!$B$5,MONTH('Cadastro de Bens'!$W25)&lt;3)),0,$H26))</f>
        <v/>
      </c>
      <c r="L26" s="13" t="str">
        <f>IF($A26="","",IF(OR(YEAR($D26)&gt;Configurações!$B$5,AND(YEAR($D26)=Configurações!$B$5,MONTH($D26)&gt;4),AND('Cadastro de Bens'!$W25&lt;&gt;"",YEAR('Cadastro de Bens'!$W25)=Configurações!$B$5,MONTH('Cadastro de Bens'!$W25)&lt;4)),0,$H26))</f>
        <v/>
      </c>
      <c r="M26" s="13" t="str">
        <f>IF($A26="","",IF(OR(YEAR($D26)&gt;Configurações!$B$5,AND(YEAR($D26)=Configurações!$B$5,MONTH($D26)&gt;5),AND('Cadastro de Bens'!$W25&lt;&gt;"",YEAR('Cadastro de Bens'!$W25)=Configurações!$B$5,MONTH('Cadastro de Bens'!$W25)&lt;5)),0,$H26))</f>
        <v/>
      </c>
      <c r="N26" s="13" t="str">
        <f>IF($A26="","",IF(OR(YEAR($D26)&gt;Configurações!$B$5,AND(YEAR($D26)=Configurações!$B$5,MONTH($D26)&gt;6),AND('Cadastro de Bens'!$W25&lt;&gt;"",YEAR('Cadastro de Bens'!$W25)=Configurações!$B$5,MONTH('Cadastro de Bens'!$W25)&lt;6)),0,$H26))</f>
        <v/>
      </c>
      <c r="O26" s="13" t="str">
        <f>IF($A26="","",IF(OR(YEAR($D26)&gt;Configurações!$B$5,AND(YEAR($D26)=Configurações!$B$5,MONTH($D26)&gt;7),AND('Cadastro de Bens'!$W25&lt;&gt;"",YEAR('Cadastro de Bens'!$W25)=Configurações!$B$5,MONTH('Cadastro de Bens'!$W25)&lt;7)),0,$H26))</f>
        <v/>
      </c>
      <c r="P26" s="13" t="str">
        <f>IF($A26="","",IF(OR(YEAR($D26)&gt;Configurações!$B$5,AND(YEAR($D26)=Configurações!$B$5,MONTH($D26)&gt;8),AND('Cadastro de Bens'!$W25&lt;&gt;"",YEAR('Cadastro de Bens'!$W25)=Configurações!$B$5,MONTH('Cadastro de Bens'!$W25)&lt;8)),0,$H26))</f>
        <v/>
      </c>
      <c r="Q26" s="13" t="str">
        <f>IF($A26="","",IF(OR(YEAR($D26)&gt;Configurações!$B$5,AND(YEAR($D26)=Configurações!$B$5,MONTH($D26)&gt;9),AND('Cadastro de Bens'!$W25&lt;&gt;"",YEAR('Cadastro de Bens'!$W25)=Configurações!$B$5,MONTH('Cadastro de Bens'!$W25)&lt;9)),0,$H26))</f>
        <v/>
      </c>
      <c r="R26" s="13" t="str">
        <f>IF($A26="","",IF(OR(YEAR($D26)&gt;Configurações!$B$5,AND(YEAR($D26)=Configurações!$B$5,MONTH($D26)&gt;10),AND('Cadastro de Bens'!$W25&lt;&gt;"",YEAR('Cadastro de Bens'!$W25)=Configurações!$B$5,MONTH('Cadastro de Bens'!$W25)&lt;10)),0,$H26))</f>
        <v/>
      </c>
      <c r="S26" s="13" t="str">
        <f>IF($A26="","",IF(OR(YEAR($D26)&gt;Configurações!$B$5,AND(YEAR($D26)=Configurações!$B$5,MONTH($D26)&gt;11),AND('Cadastro de Bens'!$W25&lt;&gt;"",YEAR('Cadastro de Bens'!$W25)=Configurações!$B$5,MONTH('Cadastro de Bens'!$W25)&lt;11)),0,$H26))</f>
        <v/>
      </c>
      <c r="T26" s="13" t="str">
        <f>IF($A26="","",IF(OR(YEAR($D26)&gt;Configurações!$B$5,AND(YEAR($D26)=Configurações!$B$5,MONTH($D26)&gt;12),AND('Cadastro de Bens'!$W25&lt;&gt;"",YEAR('Cadastro de Bens'!$W25)=Configurações!$B$5,MONTH('Cadastro de Bens'!$W25)&lt;12)),0,$H26))</f>
        <v/>
      </c>
      <c r="U26" s="13">
        <f t="shared" si="0"/>
        <v>0</v>
      </c>
      <c r="V26" s="13" t="str">
        <f>'Cadastro de Bens'!AG25</f>
        <v/>
      </c>
      <c r="W26" s="13" t="str">
        <f>'Cadastro de Bens'!AH25</f>
        <v/>
      </c>
      <c r="X26" s="13">
        <f>'Cadastro de Bens'!AF25</f>
        <v>0</v>
      </c>
      <c r="Y26" s="13">
        <f t="shared" si="1"/>
        <v>0</v>
      </c>
    </row>
    <row r="27" spans="1:25" x14ac:dyDescent="0.25">
      <c r="A27">
        <f>'Cadastro de Bens'!A26</f>
        <v>0</v>
      </c>
      <c r="B27">
        <f>'Cadastro de Bens'!B26</f>
        <v>0</v>
      </c>
      <c r="C27">
        <f>'Cadastro de Bens'!D26</f>
        <v>0</v>
      </c>
      <c r="D27" s="12">
        <f>'Cadastro de Bens'!J26</f>
        <v>0</v>
      </c>
      <c r="E27" s="13" t="str">
        <f>'Cadastro de Bens'!P26</f>
        <v/>
      </c>
      <c r="F27" s="4">
        <f>'Cadastro de Bens'!R26</f>
        <v>0</v>
      </c>
      <c r="G27" s="4">
        <f>'Cadastro de Bens'!S26</f>
        <v>0</v>
      </c>
      <c r="H27" s="13" t="str">
        <f>'Cadastro de Bens'!AA26</f>
        <v/>
      </c>
      <c r="I27" s="13" t="str">
        <f>IF($A27="","",IF(OR(YEAR($D27)&gt;Configurações!$B$5,AND(YEAR($D27)=Configurações!$B$5,MONTH($D27)&gt;1),AND('Cadastro de Bens'!$W26&lt;&gt;"",YEAR('Cadastro de Bens'!$W26)=Configurações!$B$5,MONTH('Cadastro de Bens'!$W26)&lt;1)),0,$H27))</f>
        <v/>
      </c>
      <c r="J27" s="13" t="str">
        <f>IF($A27="","",IF(OR(YEAR($D27)&gt;Configurações!$B$5,AND(YEAR($D27)=Configurações!$B$5,MONTH($D27)&gt;2),AND('Cadastro de Bens'!$W26&lt;&gt;"",YEAR('Cadastro de Bens'!$W26)=Configurações!$B$5,MONTH('Cadastro de Bens'!$W26)&lt;2)),0,$H27))</f>
        <v/>
      </c>
      <c r="K27" s="13" t="str">
        <f>IF($A27="","",IF(OR(YEAR($D27)&gt;Configurações!$B$5,AND(YEAR($D27)=Configurações!$B$5,MONTH($D27)&gt;3),AND('Cadastro de Bens'!$W26&lt;&gt;"",YEAR('Cadastro de Bens'!$W26)=Configurações!$B$5,MONTH('Cadastro de Bens'!$W26)&lt;3)),0,$H27))</f>
        <v/>
      </c>
      <c r="L27" s="13" t="str">
        <f>IF($A27="","",IF(OR(YEAR($D27)&gt;Configurações!$B$5,AND(YEAR($D27)=Configurações!$B$5,MONTH($D27)&gt;4),AND('Cadastro de Bens'!$W26&lt;&gt;"",YEAR('Cadastro de Bens'!$W26)=Configurações!$B$5,MONTH('Cadastro de Bens'!$W26)&lt;4)),0,$H27))</f>
        <v/>
      </c>
      <c r="M27" s="13" t="str">
        <f>IF($A27="","",IF(OR(YEAR($D27)&gt;Configurações!$B$5,AND(YEAR($D27)=Configurações!$B$5,MONTH($D27)&gt;5),AND('Cadastro de Bens'!$W26&lt;&gt;"",YEAR('Cadastro de Bens'!$W26)=Configurações!$B$5,MONTH('Cadastro de Bens'!$W26)&lt;5)),0,$H27))</f>
        <v/>
      </c>
      <c r="N27" s="13" t="str">
        <f>IF($A27="","",IF(OR(YEAR($D27)&gt;Configurações!$B$5,AND(YEAR($D27)=Configurações!$B$5,MONTH($D27)&gt;6),AND('Cadastro de Bens'!$W26&lt;&gt;"",YEAR('Cadastro de Bens'!$W26)=Configurações!$B$5,MONTH('Cadastro de Bens'!$W26)&lt;6)),0,$H27))</f>
        <v/>
      </c>
      <c r="O27" s="13" t="str">
        <f>IF($A27="","",IF(OR(YEAR($D27)&gt;Configurações!$B$5,AND(YEAR($D27)=Configurações!$B$5,MONTH($D27)&gt;7),AND('Cadastro de Bens'!$W26&lt;&gt;"",YEAR('Cadastro de Bens'!$W26)=Configurações!$B$5,MONTH('Cadastro de Bens'!$W26)&lt;7)),0,$H27))</f>
        <v/>
      </c>
      <c r="P27" s="13" t="str">
        <f>IF($A27="","",IF(OR(YEAR($D27)&gt;Configurações!$B$5,AND(YEAR($D27)=Configurações!$B$5,MONTH($D27)&gt;8),AND('Cadastro de Bens'!$W26&lt;&gt;"",YEAR('Cadastro de Bens'!$W26)=Configurações!$B$5,MONTH('Cadastro de Bens'!$W26)&lt;8)),0,$H27))</f>
        <v/>
      </c>
      <c r="Q27" s="13" t="str">
        <f>IF($A27="","",IF(OR(YEAR($D27)&gt;Configurações!$B$5,AND(YEAR($D27)=Configurações!$B$5,MONTH($D27)&gt;9),AND('Cadastro de Bens'!$W26&lt;&gt;"",YEAR('Cadastro de Bens'!$W26)=Configurações!$B$5,MONTH('Cadastro de Bens'!$W26)&lt;9)),0,$H27))</f>
        <v/>
      </c>
      <c r="R27" s="13" t="str">
        <f>IF($A27="","",IF(OR(YEAR($D27)&gt;Configurações!$B$5,AND(YEAR($D27)=Configurações!$B$5,MONTH($D27)&gt;10),AND('Cadastro de Bens'!$W26&lt;&gt;"",YEAR('Cadastro de Bens'!$W26)=Configurações!$B$5,MONTH('Cadastro de Bens'!$W26)&lt;10)),0,$H27))</f>
        <v/>
      </c>
      <c r="S27" s="13" t="str">
        <f>IF($A27="","",IF(OR(YEAR($D27)&gt;Configurações!$B$5,AND(YEAR($D27)=Configurações!$B$5,MONTH($D27)&gt;11),AND('Cadastro de Bens'!$W26&lt;&gt;"",YEAR('Cadastro de Bens'!$W26)=Configurações!$B$5,MONTH('Cadastro de Bens'!$W26)&lt;11)),0,$H27))</f>
        <v/>
      </c>
      <c r="T27" s="13" t="str">
        <f>IF($A27="","",IF(OR(YEAR($D27)&gt;Configurações!$B$5,AND(YEAR($D27)=Configurações!$B$5,MONTH($D27)&gt;12),AND('Cadastro de Bens'!$W26&lt;&gt;"",YEAR('Cadastro de Bens'!$W26)=Configurações!$B$5,MONTH('Cadastro de Bens'!$W26)&lt;12)),0,$H27))</f>
        <v/>
      </c>
      <c r="U27" s="13">
        <f t="shared" si="0"/>
        <v>0</v>
      </c>
      <c r="V27" s="13" t="str">
        <f>'Cadastro de Bens'!AG26</f>
        <v/>
      </c>
      <c r="W27" s="13" t="str">
        <f>'Cadastro de Bens'!AH26</f>
        <v/>
      </c>
      <c r="X27" s="13">
        <f>'Cadastro de Bens'!AF26</f>
        <v>0</v>
      </c>
      <c r="Y27" s="13">
        <f t="shared" si="1"/>
        <v>0</v>
      </c>
    </row>
    <row r="28" spans="1:25" x14ac:dyDescent="0.25">
      <c r="A28">
        <f>'Cadastro de Bens'!A27</f>
        <v>0</v>
      </c>
      <c r="B28">
        <f>'Cadastro de Bens'!B27</f>
        <v>0</v>
      </c>
      <c r="C28">
        <f>'Cadastro de Bens'!D27</f>
        <v>0</v>
      </c>
      <c r="D28" s="12">
        <f>'Cadastro de Bens'!J27</f>
        <v>0</v>
      </c>
      <c r="E28" s="13" t="str">
        <f>'Cadastro de Bens'!P27</f>
        <v/>
      </c>
      <c r="F28" s="4">
        <f>'Cadastro de Bens'!R27</f>
        <v>0</v>
      </c>
      <c r="G28" s="4">
        <f>'Cadastro de Bens'!S27</f>
        <v>0</v>
      </c>
      <c r="H28" s="13" t="str">
        <f>'Cadastro de Bens'!AA27</f>
        <v/>
      </c>
      <c r="I28" s="13" t="str">
        <f>IF($A28="","",IF(OR(YEAR($D28)&gt;Configurações!$B$5,AND(YEAR($D28)=Configurações!$B$5,MONTH($D28)&gt;1),AND('Cadastro de Bens'!$W27&lt;&gt;"",YEAR('Cadastro de Bens'!$W27)=Configurações!$B$5,MONTH('Cadastro de Bens'!$W27)&lt;1)),0,$H28))</f>
        <v/>
      </c>
      <c r="J28" s="13" t="str">
        <f>IF($A28="","",IF(OR(YEAR($D28)&gt;Configurações!$B$5,AND(YEAR($D28)=Configurações!$B$5,MONTH($D28)&gt;2),AND('Cadastro de Bens'!$W27&lt;&gt;"",YEAR('Cadastro de Bens'!$W27)=Configurações!$B$5,MONTH('Cadastro de Bens'!$W27)&lt;2)),0,$H28))</f>
        <v/>
      </c>
      <c r="K28" s="13" t="str">
        <f>IF($A28="","",IF(OR(YEAR($D28)&gt;Configurações!$B$5,AND(YEAR($D28)=Configurações!$B$5,MONTH($D28)&gt;3),AND('Cadastro de Bens'!$W27&lt;&gt;"",YEAR('Cadastro de Bens'!$W27)=Configurações!$B$5,MONTH('Cadastro de Bens'!$W27)&lt;3)),0,$H28))</f>
        <v/>
      </c>
      <c r="L28" s="13" t="str">
        <f>IF($A28="","",IF(OR(YEAR($D28)&gt;Configurações!$B$5,AND(YEAR($D28)=Configurações!$B$5,MONTH($D28)&gt;4),AND('Cadastro de Bens'!$W27&lt;&gt;"",YEAR('Cadastro de Bens'!$W27)=Configurações!$B$5,MONTH('Cadastro de Bens'!$W27)&lt;4)),0,$H28))</f>
        <v/>
      </c>
      <c r="M28" s="13" t="str">
        <f>IF($A28="","",IF(OR(YEAR($D28)&gt;Configurações!$B$5,AND(YEAR($D28)=Configurações!$B$5,MONTH($D28)&gt;5),AND('Cadastro de Bens'!$W27&lt;&gt;"",YEAR('Cadastro de Bens'!$W27)=Configurações!$B$5,MONTH('Cadastro de Bens'!$W27)&lt;5)),0,$H28))</f>
        <v/>
      </c>
      <c r="N28" s="13" t="str">
        <f>IF($A28="","",IF(OR(YEAR($D28)&gt;Configurações!$B$5,AND(YEAR($D28)=Configurações!$B$5,MONTH($D28)&gt;6),AND('Cadastro de Bens'!$W27&lt;&gt;"",YEAR('Cadastro de Bens'!$W27)=Configurações!$B$5,MONTH('Cadastro de Bens'!$W27)&lt;6)),0,$H28))</f>
        <v/>
      </c>
      <c r="O28" s="13" t="str">
        <f>IF($A28="","",IF(OR(YEAR($D28)&gt;Configurações!$B$5,AND(YEAR($D28)=Configurações!$B$5,MONTH($D28)&gt;7),AND('Cadastro de Bens'!$W27&lt;&gt;"",YEAR('Cadastro de Bens'!$W27)=Configurações!$B$5,MONTH('Cadastro de Bens'!$W27)&lt;7)),0,$H28))</f>
        <v/>
      </c>
      <c r="P28" s="13" t="str">
        <f>IF($A28="","",IF(OR(YEAR($D28)&gt;Configurações!$B$5,AND(YEAR($D28)=Configurações!$B$5,MONTH($D28)&gt;8),AND('Cadastro de Bens'!$W27&lt;&gt;"",YEAR('Cadastro de Bens'!$W27)=Configurações!$B$5,MONTH('Cadastro de Bens'!$W27)&lt;8)),0,$H28))</f>
        <v/>
      </c>
      <c r="Q28" s="13" t="str">
        <f>IF($A28="","",IF(OR(YEAR($D28)&gt;Configurações!$B$5,AND(YEAR($D28)=Configurações!$B$5,MONTH($D28)&gt;9),AND('Cadastro de Bens'!$W27&lt;&gt;"",YEAR('Cadastro de Bens'!$W27)=Configurações!$B$5,MONTH('Cadastro de Bens'!$W27)&lt;9)),0,$H28))</f>
        <v/>
      </c>
      <c r="R28" s="13" t="str">
        <f>IF($A28="","",IF(OR(YEAR($D28)&gt;Configurações!$B$5,AND(YEAR($D28)=Configurações!$B$5,MONTH($D28)&gt;10),AND('Cadastro de Bens'!$W27&lt;&gt;"",YEAR('Cadastro de Bens'!$W27)=Configurações!$B$5,MONTH('Cadastro de Bens'!$W27)&lt;10)),0,$H28))</f>
        <v/>
      </c>
      <c r="S28" s="13" t="str">
        <f>IF($A28="","",IF(OR(YEAR($D28)&gt;Configurações!$B$5,AND(YEAR($D28)=Configurações!$B$5,MONTH($D28)&gt;11),AND('Cadastro de Bens'!$W27&lt;&gt;"",YEAR('Cadastro de Bens'!$W27)=Configurações!$B$5,MONTH('Cadastro de Bens'!$W27)&lt;11)),0,$H28))</f>
        <v/>
      </c>
      <c r="T28" s="13" t="str">
        <f>IF($A28="","",IF(OR(YEAR($D28)&gt;Configurações!$B$5,AND(YEAR($D28)=Configurações!$B$5,MONTH($D28)&gt;12),AND('Cadastro de Bens'!$W27&lt;&gt;"",YEAR('Cadastro de Bens'!$W27)=Configurações!$B$5,MONTH('Cadastro de Bens'!$W27)&lt;12)),0,$H28))</f>
        <v/>
      </c>
      <c r="U28" s="13">
        <f t="shared" si="0"/>
        <v>0</v>
      </c>
      <c r="V28" s="13" t="str">
        <f>'Cadastro de Bens'!AG27</f>
        <v/>
      </c>
      <c r="W28" s="13" t="str">
        <f>'Cadastro de Bens'!AH27</f>
        <v/>
      </c>
      <c r="X28" s="13">
        <f>'Cadastro de Bens'!AF27</f>
        <v>0</v>
      </c>
      <c r="Y28" s="13">
        <f t="shared" si="1"/>
        <v>0</v>
      </c>
    </row>
    <row r="29" spans="1:25" x14ac:dyDescent="0.25">
      <c r="A29">
        <f>'Cadastro de Bens'!A28</f>
        <v>0</v>
      </c>
      <c r="B29">
        <f>'Cadastro de Bens'!B28</f>
        <v>0</v>
      </c>
      <c r="C29">
        <f>'Cadastro de Bens'!D28</f>
        <v>0</v>
      </c>
      <c r="D29" s="12">
        <f>'Cadastro de Bens'!J28</f>
        <v>0</v>
      </c>
      <c r="E29" s="13" t="str">
        <f>'Cadastro de Bens'!P28</f>
        <v/>
      </c>
      <c r="F29" s="4">
        <f>'Cadastro de Bens'!R28</f>
        <v>0</v>
      </c>
      <c r="G29" s="4">
        <f>'Cadastro de Bens'!S28</f>
        <v>0</v>
      </c>
      <c r="H29" s="13" t="str">
        <f>'Cadastro de Bens'!AA28</f>
        <v/>
      </c>
      <c r="I29" s="13" t="str">
        <f>IF($A29="","",IF(OR(YEAR($D29)&gt;Configurações!$B$5,AND(YEAR($D29)=Configurações!$B$5,MONTH($D29)&gt;1),AND('Cadastro de Bens'!$W28&lt;&gt;"",YEAR('Cadastro de Bens'!$W28)=Configurações!$B$5,MONTH('Cadastro de Bens'!$W28)&lt;1)),0,$H29))</f>
        <v/>
      </c>
      <c r="J29" s="13" t="str">
        <f>IF($A29="","",IF(OR(YEAR($D29)&gt;Configurações!$B$5,AND(YEAR($D29)=Configurações!$B$5,MONTH($D29)&gt;2),AND('Cadastro de Bens'!$W28&lt;&gt;"",YEAR('Cadastro de Bens'!$W28)=Configurações!$B$5,MONTH('Cadastro de Bens'!$W28)&lt;2)),0,$H29))</f>
        <v/>
      </c>
      <c r="K29" s="13" t="str">
        <f>IF($A29="","",IF(OR(YEAR($D29)&gt;Configurações!$B$5,AND(YEAR($D29)=Configurações!$B$5,MONTH($D29)&gt;3),AND('Cadastro de Bens'!$W28&lt;&gt;"",YEAR('Cadastro de Bens'!$W28)=Configurações!$B$5,MONTH('Cadastro de Bens'!$W28)&lt;3)),0,$H29))</f>
        <v/>
      </c>
      <c r="L29" s="13" t="str">
        <f>IF($A29="","",IF(OR(YEAR($D29)&gt;Configurações!$B$5,AND(YEAR($D29)=Configurações!$B$5,MONTH($D29)&gt;4),AND('Cadastro de Bens'!$W28&lt;&gt;"",YEAR('Cadastro de Bens'!$W28)=Configurações!$B$5,MONTH('Cadastro de Bens'!$W28)&lt;4)),0,$H29))</f>
        <v/>
      </c>
      <c r="M29" s="13" t="str">
        <f>IF($A29="","",IF(OR(YEAR($D29)&gt;Configurações!$B$5,AND(YEAR($D29)=Configurações!$B$5,MONTH($D29)&gt;5),AND('Cadastro de Bens'!$W28&lt;&gt;"",YEAR('Cadastro de Bens'!$W28)=Configurações!$B$5,MONTH('Cadastro de Bens'!$W28)&lt;5)),0,$H29))</f>
        <v/>
      </c>
      <c r="N29" s="13" t="str">
        <f>IF($A29="","",IF(OR(YEAR($D29)&gt;Configurações!$B$5,AND(YEAR($D29)=Configurações!$B$5,MONTH($D29)&gt;6),AND('Cadastro de Bens'!$W28&lt;&gt;"",YEAR('Cadastro de Bens'!$W28)=Configurações!$B$5,MONTH('Cadastro de Bens'!$W28)&lt;6)),0,$H29))</f>
        <v/>
      </c>
      <c r="O29" s="13" t="str">
        <f>IF($A29="","",IF(OR(YEAR($D29)&gt;Configurações!$B$5,AND(YEAR($D29)=Configurações!$B$5,MONTH($D29)&gt;7),AND('Cadastro de Bens'!$W28&lt;&gt;"",YEAR('Cadastro de Bens'!$W28)=Configurações!$B$5,MONTH('Cadastro de Bens'!$W28)&lt;7)),0,$H29))</f>
        <v/>
      </c>
      <c r="P29" s="13" t="str">
        <f>IF($A29="","",IF(OR(YEAR($D29)&gt;Configurações!$B$5,AND(YEAR($D29)=Configurações!$B$5,MONTH($D29)&gt;8),AND('Cadastro de Bens'!$W28&lt;&gt;"",YEAR('Cadastro de Bens'!$W28)=Configurações!$B$5,MONTH('Cadastro de Bens'!$W28)&lt;8)),0,$H29))</f>
        <v/>
      </c>
      <c r="Q29" s="13" t="str">
        <f>IF($A29="","",IF(OR(YEAR($D29)&gt;Configurações!$B$5,AND(YEAR($D29)=Configurações!$B$5,MONTH($D29)&gt;9),AND('Cadastro de Bens'!$W28&lt;&gt;"",YEAR('Cadastro de Bens'!$W28)=Configurações!$B$5,MONTH('Cadastro de Bens'!$W28)&lt;9)),0,$H29))</f>
        <v/>
      </c>
      <c r="R29" s="13" t="str">
        <f>IF($A29="","",IF(OR(YEAR($D29)&gt;Configurações!$B$5,AND(YEAR($D29)=Configurações!$B$5,MONTH($D29)&gt;10),AND('Cadastro de Bens'!$W28&lt;&gt;"",YEAR('Cadastro de Bens'!$W28)=Configurações!$B$5,MONTH('Cadastro de Bens'!$W28)&lt;10)),0,$H29))</f>
        <v/>
      </c>
      <c r="S29" s="13" t="str">
        <f>IF($A29="","",IF(OR(YEAR($D29)&gt;Configurações!$B$5,AND(YEAR($D29)=Configurações!$B$5,MONTH($D29)&gt;11),AND('Cadastro de Bens'!$W28&lt;&gt;"",YEAR('Cadastro de Bens'!$W28)=Configurações!$B$5,MONTH('Cadastro de Bens'!$W28)&lt;11)),0,$H29))</f>
        <v/>
      </c>
      <c r="T29" s="13" t="str">
        <f>IF($A29="","",IF(OR(YEAR($D29)&gt;Configurações!$B$5,AND(YEAR($D29)=Configurações!$B$5,MONTH($D29)&gt;12),AND('Cadastro de Bens'!$W28&lt;&gt;"",YEAR('Cadastro de Bens'!$W28)=Configurações!$B$5,MONTH('Cadastro de Bens'!$W28)&lt;12)),0,$H29))</f>
        <v/>
      </c>
      <c r="U29" s="13">
        <f t="shared" si="0"/>
        <v>0</v>
      </c>
      <c r="V29" s="13" t="str">
        <f>'Cadastro de Bens'!AG28</f>
        <v/>
      </c>
      <c r="W29" s="13" t="str">
        <f>'Cadastro de Bens'!AH28</f>
        <v/>
      </c>
      <c r="X29" s="13">
        <f>'Cadastro de Bens'!AF28</f>
        <v>0</v>
      </c>
      <c r="Y29" s="13">
        <f t="shared" si="1"/>
        <v>0</v>
      </c>
    </row>
    <row r="30" spans="1:25" x14ac:dyDescent="0.25">
      <c r="A30">
        <f>'Cadastro de Bens'!A29</f>
        <v>0</v>
      </c>
      <c r="B30">
        <f>'Cadastro de Bens'!B29</f>
        <v>0</v>
      </c>
      <c r="C30">
        <f>'Cadastro de Bens'!D29</f>
        <v>0</v>
      </c>
      <c r="D30" s="12">
        <f>'Cadastro de Bens'!J29</f>
        <v>0</v>
      </c>
      <c r="E30" s="13" t="str">
        <f>'Cadastro de Bens'!P29</f>
        <v/>
      </c>
      <c r="F30" s="4">
        <f>'Cadastro de Bens'!R29</f>
        <v>0</v>
      </c>
      <c r="G30" s="4">
        <f>'Cadastro de Bens'!S29</f>
        <v>0</v>
      </c>
      <c r="H30" s="13" t="str">
        <f>'Cadastro de Bens'!AA29</f>
        <v/>
      </c>
      <c r="I30" s="13" t="str">
        <f>IF($A30="","",IF(OR(YEAR($D30)&gt;Configurações!$B$5,AND(YEAR($D30)=Configurações!$B$5,MONTH($D30)&gt;1),AND('Cadastro de Bens'!$W29&lt;&gt;"",YEAR('Cadastro de Bens'!$W29)=Configurações!$B$5,MONTH('Cadastro de Bens'!$W29)&lt;1)),0,$H30))</f>
        <v/>
      </c>
      <c r="J30" s="13" t="str">
        <f>IF($A30="","",IF(OR(YEAR($D30)&gt;Configurações!$B$5,AND(YEAR($D30)=Configurações!$B$5,MONTH($D30)&gt;2),AND('Cadastro de Bens'!$W29&lt;&gt;"",YEAR('Cadastro de Bens'!$W29)=Configurações!$B$5,MONTH('Cadastro de Bens'!$W29)&lt;2)),0,$H30))</f>
        <v/>
      </c>
      <c r="K30" s="13" t="str">
        <f>IF($A30="","",IF(OR(YEAR($D30)&gt;Configurações!$B$5,AND(YEAR($D30)=Configurações!$B$5,MONTH($D30)&gt;3),AND('Cadastro de Bens'!$W29&lt;&gt;"",YEAR('Cadastro de Bens'!$W29)=Configurações!$B$5,MONTH('Cadastro de Bens'!$W29)&lt;3)),0,$H30))</f>
        <v/>
      </c>
      <c r="L30" s="13" t="str">
        <f>IF($A30="","",IF(OR(YEAR($D30)&gt;Configurações!$B$5,AND(YEAR($D30)=Configurações!$B$5,MONTH($D30)&gt;4),AND('Cadastro de Bens'!$W29&lt;&gt;"",YEAR('Cadastro de Bens'!$W29)=Configurações!$B$5,MONTH('Cadastro de Bens'!$W29)&lt;4)),0,$H30))</f>
        <v/>
      </c>
      <c r="M30" s="13" t="str">
        <f>IF($A30="","",IF(OR(YEAR($D30)&gt;Configurações!$B$5,AND(YEAR($D30)=Configurações!$B$5,MONTH($D30)&gt;5),AND('Cadastro de Bens'!$W29&lt;&gt;"",YEAR('Cadastro de Bens'!$W29)=Configurações!$B$5,MONTH('Cadastro de Bens'!$W29)&lt;5)),0,$H30))</f>
        <v/>
      </c>
      <c r="N30" s="13" t="str">
        <f>IF($A30="","",IF(OR(YEAR($D30)&gt;Configurações!$B$5,AND(YEAR($D30)=Configurações!$B$5,MONTH($D30)&gt;6),AND('Cadastro de Bens'!$W29&lt;&gt;"",YEAR('Cadastro de Bens'!$W29)=Configurações!$B$5,MONTH('Cadastro de Bens'!$W29)&lt;6)),0,$H30))</f>
        <v/>
      </c>
      <c r="O30" s="13" t="str">
        <f>IF($A30="","",IF(OR(YEAR($D30)&gt;Configurações!$B$5,AND(YEAR($D30)=Configurações!$B$5,MONTH($D30)&gt;7),AND('Cadastro de Bens'!$W29&lt;&gt;"",YEAR('Cadastro de Bens'!$W29)=Configurações!$B$5,MONTH('Cadastro de Bens'!$W29)&lt;7)),0,$H30))</f>
        <v/>
      </c>
      <c r="P30" s="13" t="str">
        <f>IF($A30="","",IF(OR(YEAR($D30)&gt;Configurações!$B$5,AND(YEAR($D30)=Configurações!$B$5,MONTH($D30)&gt;8),AND('Cadastro de Bens'!$W29&lt;&gt;"",YEAR('Cadastro de Bens'!$W29)=Configurações!$B$5,MONTH('Cadastro de Bens'!$W29)&lt;8)),0,$H30))</f>
        <v/>
      </c>
      <c r="Q30" s="13" t="str">
        <f>IF($A30="","",IF(OR(YEAR($D30)&gt;Configurações!$B$5,AND(YEAR($D30)=Configurações!$B$5,MONTH($D30)&gt;9),AND('Cadastro de Bens'!$W29&lt;&gt;"",YEAR('Cadastro de Bens'!$W29)=Configurações!$B$5,MONTH('Cadastro de Bens'!$W29)&lt;9)),0,$H30))</f>
        <v/>
      </c>
      <c r="R30" s="13" t="str">
        <f>IF($A30="","",IF(OR(YEAR($D30)&gt;Configurações!$B$5,AND(YEAR($D30)=Configurações!$B$5,MONTH($D30)&gt;10),AND('Cadastro de Bens'!$W29&lt;&gt;"",YEAR('Cadastro de Bens'!$W29)=Configurações!$B$5,MONTH('Cadastro de Bens'!$W29)&lt;10)),0,$H30))</f>
        <v/>
      </c>
      <c r="S30" s="13" t="str">
        <f>IF($A30="","",IF(OR(YEAR($D30)&gt;Configurações!$B$5,AND(YEAR($D30)=Configurações!$B$5,MONTH($D30)&gt;11),AND('Cadastro de Bens'!$W29&lt;&gt;"",YEAR('Cadastro de Bens'!$W29)=Configurações!$B$5,MONTH('Cadastro de Bens'!$W29)&lt;11)),0,$H30))</f>
        <v/>
      </c>
      <c r="T30" s="13" t="str">
        <f>IF($A30="","",IF(OR(YEAR($D30)&gt;Configurações!$B$5,AND(YEAR($D30)=Configurações!$B$5,MONTH($D30)&gt;12),AND('Cadastro de Bens'!$W29&lt;&gt;"",YEAR('Cadastro de Bens'!$W29)=Configurações!$B$5,MONTH('Cadastro de Bens'!$W29)&lt;12)),0,$H30))</f>
        <v/>
      </c>
      <c r="U30" s="13">
        <f t="shared" si="0"/>
        <v>0</v>
      </c>
      <c r="V30" s="13" t="str">
        <f>'Cadastro de Bens'!AG29</f>
        <v/>
      </c>
      <c r="W30" s="13" t="str">
        <f>'Cadastro de Bens'!AH29</f>
        <v/>
      </c>
      <c r="X30" s="13">
        <f>'Cadastro de Bens'!AF29</f>
        <v>0</v>
      </c>
      <c r="Y30" s="13">
        <f t="shared" si="1"/>
        <v>0</v>
      </c>
    </row>
    <row r="31" spans="1:25" x14ac:dyDescent="0.25">
      <c r="A31">
        <f>'Cadastro de Bens'!A30</f>
        <v>0</v>
      </c>
      <c r="B31">
        <f>'Cadastro de Bens'!B30</f>
        <v>0</v>
      </c>
      <c r="C31">
        <f>'Cadastro de Bens'!D30</f>
        <v>0</v>
      </c>
      <c r="D31" s="12">
        <f>'Cadastro de Bens'!J30</f>
        <v>0</v>
      </c>
      <c r="E31" s="13" t="str">
        <f>'Cadastro de Bens'!P30</f>
        <v/>
      </c>
      <c r="F31" s="4">
        <f>'Cadastro de Bens'!R30</f>
        <v>0</v>
      </c>
      <c r="G31" s="4">
        <f>'Cadastro de Bens'!S30</f>
        <v>0</v>
      </c>
      <c r="H31" s="13" t="str">
        <f>'Cadastro de Bens'!AA30</f>
        <v/>
      </c>
      <c r="I31" s="13" t="str">
        <f>IF($A31="","",IF(OR(YEAR($D31)&gt;Configurações!$B$5,AND(YEAR($D31)=Configurações!$B$5,MONTH($D31)&gt;1),AND('Cadastro de Bens'!$W30&lt;&gt;"",YEAR('Cadastro de Bens'!$W30)=Configurações!$B$5,MONTH('Cadastro de Bens'!$W30)&lt;1)),0,$H31))</f>
        <v/>
      </c>
      <c r="J31" s="13" t="str">
        <f>IF($A31="","",IF(OR(YEAR($D31)&gt;Configurações!$B$5,AND(YEAR($D31)=Configurações!$B$5,MONTH($D31)&gt;2),AND('Cadastro de Bens'!$W30&lt;&gt;"",YEAR('Cadastro de Bens'!$W30)=Configurações!$B$5,MONTH('Cadastro de Bens'!$W30)&lt;2)),0,$H31))</f>
        <v/>
      </c>
      <c r="K31" s="13" t="str">
        <f>IF($A31="","",IF(OR(YEAR($D31)&gt;Configurações!$B$5,AND(YEAR($D31)=Configurações!$B$5,MONTH($D31)&gt;3),AND('Cadastro de Bens'!$W30&lt;&gt;"",YEAR('Cadastro de Bens'!$W30)=Configurações!$B$5,MONTH('Cadastro de Bens'!$W30)&lt;3)),0,$H31))</f>
        <v/>
      </c>
      <c r="L31" s="13" t="str">
        <f>IF($A31="","",IF(OR(YEAR($D31)&gt;Configurações!$B$5,AND(YEAR($D31)=Configurações!$B$5,MONTH($D31)&gt;4),AND('Cadastro de Bens'!$W30&lt;&gt;"",YEAR('Cadastro de Bens'!$W30)=Configurações!$B$5,MONTH('Cadastro de Bens'!$W30)&lt;4)),0,$H31))</f>
        <v/>
      </c>
      <c r="M31" s="13" t="str">
        <f>IF($A31="","",IF(OR(YEAR($D31)&gt;Configurações!$B$5,AND(YEAR($D31)=Configurações!$B$5,MONTH($D31)&gt;5),AND('Cadastro de Bens'!$W30&lt;&gt;"",YEAR('Cadastro de Bens'!$W30)=Configurações!$B$5,MONTH('Cadastro de Bens'!$W30)&lt;5)),0,$H31))</f>
        <v/>
      </c>
      <c r="N31" s="13" t="str">
        <f>IF($A31="","",IF(OR(YEAR($D31)&gt;Configurações!$B$5,AND(YEAR($D31)=Configurações!$B$5,MONTH($D31)&gt;6),AND('Cadastro de Bens'!$W30&lt;&gt;"",YEAR('Cadastro de Bens'!$W30)=Configurações!$B$5,MONTH('Cadastro de Bens'!$W30)&lt;6)),0,$H31))</f>
        <v/>
      </c>
      <c r="O31" s="13" t="str">
        <f>IF($A31="","",IF(OR(YEAR($D31)&gt;Configurações!$B$5,AND(YEAR($D31)=Configurações!$B$5,MONTH($D31)&gt;7),AND('Cadastro de Bens'!$W30&lt;&gt;"",YEAR('Cadastro de Bens'!$W30)=Configurações!$B$5,MONTH('Cadastro de Bens'!$W30)&lt;7)),0,$H31))</f>
        <v/>
      </c>
      <c r="P31" s="13" t="str">
        <f>IF($A31="","",IF(OR(YEAR($D31)&gt;Configurações!$B$5,AND(YEAR($D31)=Configurações!$B$5,MONTH($D31)&gt;8),AND('Cadastro de Bens'!$W30&lt;&gt;"",YEAR('Cadastro de Bens'!$W30)=Configurações!$B$5,MONTH('Cadastro de Bens'!$W30)&lt;8)),0,$H31))</f>
        <v/>
      </c>
      <c r="Q31" s="13" t="str">
        <f>IF($A31="","",IF(OR(YEAR($D31)&gt;Configurações!$B$5,AND(YEAR($D31)=Configurações!$B$5,MONTH($D31)&gt;9),AND('Cadastro de Bens'!$W30&lt;&gt;"",YEAR('Cadastro de Bens'!$W30)=Configurações!$B$5,MONTH('Cadastro de Bens'!$W30)&lt;9)),0,$H31))</f>
        <v/>
      </c>
      <c r="R31" s="13" t="str">
        <f>IF($A31="","",IF(OR(YEAR($D31)&gt;Configurações!$B$5,AND(YEAR($D31)=Configurações!$B$5,MONTH($D31)&gt;10),AND('Cadastro de Bens'!$W30&lt;&gt;"",YEAR('Cadastro de Bens'!$W30)=Configurações!$B$5,MONTH('Cadastro de Bens'!$W30)&lt;10)),0,$H31))</f>
        <v/>
      </c>
      <c r="S31" s="13" t="str">
        <f>IF($A31="","",IF(OR(YEAR($D31)&gt;Configurações!$B$5,AND(YEAR($D31)=Configurações!$B$5,MONTH($D31)&gt;11),AND('Cadastro de Bens'!$W30&lt;&gt;"",YEAR('Cadastro de Bens'!$W30)=Configurações!$B$5,MONTH('Cadastro de Bens'!$W30)&lt;11)),0,$H31))</f>
        <v/>
      </c>
      <c r="T31" s="13" t="str">
        <f>IF($A31="","",IF(OR(YEAR($D31)&gt;Configurações!$B$5,AND(YEAR($D31)=Configurações!$B$5,MONTH($D31)&gt;12),AND('Cadastro de Bens'!$W30&lt;&gt;"",YEAR('Cadastro de Bens'!$W30)=Configurações!$B$5,MONTH('Cadastro de Bens'!$W30)&lt;12)),0,$H31))</f>
        <v/>
      </c>
      <c r="U31" s="13">
        <f t="shared" si="0"/>
        <v>0</v>
      </c>
      <c r="V31" s="13" t="str">
        <f>'Cadastro de Bens'!AG30</f>
        <v/>
      </c>
      <c r="W31" s="13" t="str">
        <f>'Cadastro de Bens'!AH30</f>
        <v/>
      </c>
      <c r="X31" s="13">
        <f>'Cadastro de Bens'!AF30</f>
        <v>0</v>
      </c>
      <c r="Y31" s="13">
        <f t="shared" si="1"/>
        <v>0</v>
      </c>
    </row>
    <row r="32" spans="1:25" x14ac:dyDescent="0.25">
      <c r="A32">
        <f>'Cadastro de Bens'!A31</f>
        <v>0</v>
      </c>
      <c r="B32">
        <f>'Cadastro de Bens'!B31</f>
        <v>0</v>
      </c>
      <c r="C32">
        <f>'Cadastro de Bens'!D31</f>
        <v>0</v>
      </c>
      <c r="D32" s="12">
        <f>'Cadastro de Bens'!J31</f>
        <v>0</v>
      </c>
      <c r="E32" s="13" t="str">
        <f>'Cadastro de Bens'!P31</f>
        <v/>
      </c>
      <c r="F32" s="4">
        <f>'Cadastro de Bens'!R31</f>
        <v>0</v>
      </c>
      <c r="G32" s="4">
        <f>'Cadastro de Bens'!S31</f>
        <v>0</v>
      </c>
      <c r="H32" s="13" t="str">
        <f>'Cadastro de Bens'!AA31</f>
        <v/>
      </c>
      <c r="I32" s="13" t="str">
        <f>IF($A32="","",IF(OR(YEAR($D32)&gt;Configurações!$B$5,AND(YEAR($D32)=Configurações!$B$5,MONTH($D32)&gt;1),AND('Cadastro de Bens'!$W31&lt;&gt;"",YEAR('Cadastro de Bens'!$W31)=Configurações!$B$5,MONTH('Cadastro de Bens'!$W31)&lt;1)),0,$H32))</f>
        <v/>
      </c>
      <c r="J32" s="13" t="str">
        <f>IF($A32="","",IF(OR(YEAR($D32)&gt;Configurações!$B$5,AND(YEAR($D32)=Configurações!$B$5,MONTH($D32)&gt;2),AND('Cadastro de Bens'!$W31&lt;&gt;"",YEAR('Cadastro de Bens'!$W31)=Configurações!$B$5,MONTH('Cadastro de Bens'!$W31)&lt;2)),0,$H32))</f>
        <v/>
      </c>
      <c r="K32" s="13" t="str">
        <f>IF($A32="","",IF(OR(YEAR($D32)&gt;Configurações!$B$5,AND(YEAR($D32)=Configurações!$B$5,MONTH($D32)&gt;3),AND('Cadastro de Bens'!$W31&lt;&gt;"",YEAR('Cadastro de Bens'!$W31)=Configurações!$B$5,MONTH('Cadastro de Bens'!$W31)&lt;3)),0,$H32))</f>
        <v/>
      </c>
      <c r="L32" s="13" t="str">
        <f>IF($A32="","",IF(OR(YEAR($D32)&gt;Configurações!$B$5,AND(YEAR($D32)=Configurações!$B$5,MONTH($D32)&gt;4),AND('Cadastro de Bens'!$W31&lt;&gt;"",YEAR('Cadastro de Bens'!$W31)=Configurações!$B$5,MONTH('Cadastro de Bens'!$W31)&lt;4)),0,$H32))</f>
        <v/>
      </c>
      <c r="M32" s="13" t="str">
        <f>IF($A32="","",IF(OR(YEAR($D32)&gt;Configurações!$B$5,AND(YEAR($D32)=Configurações!$B$5,MONTH($D32)&gt;5),AND('Cadastro de Bens'!$W31&lt;&gt;"",YEAR('Cadastro de Bens'!$W31)=Configurações!$B$5,MONTH('Cadastro de Bens'!$W31)&lt;5)),0,$H32))</f>
        <v/>
      </c>
      <c r="N32" s="13" t="str">
        <f>IF($A32="","",IF(OR(YEAR($D32)&gt;Configurações!$B$5,AND(YEAR($D32)=Configurações!$B$5,MONTH($D32)&gt;6),AND('Cadastro de Bens'!$W31&lt;&gt;"",YEAR('Cadastro de Bens'!$W31)=Configurações!$B$5,MONTH('Cadastro de Bens'!$W31)&lt;6)),0,$H32))</f>
        <v/>
      </c>
      <c r="O32" s="13" t="str">
        <f>IF($A32="","",IF(OR(YEAR($D32)&gt;Configurações!$B$5,AND(YEAR($D32)=Configurações!$B$5,MONTH($D32)&gt;7),AND('Cadastro de Bens'!$W31&lt;&gt;"",YEAR('Cadastro de Bens'!$W31)=Configurações!$B$5,MONTH('Cadastro de Bens'!$W31)&lt;7)),0,$H32))</f>
        <v/>
      </c>
      <c r="P32" s="13" t="str">
        <f>IF($A32="","",IF(OR(YEAR($D32)&gt;Configurações!$B$5,AND(YEAR($D32)=Configurações!$B$5,MONTH($D32)&gt;8),AND('Cadastro de Bens'!$W31&lt;&gt;"",YEAR('Cadastro de Bens'!$W31)=Configurações!$B$5,MONTH('Cadastro de Bens'!$W31)&lt;8)),0,$H32))</f>
        <v/>
      </c>
      <c r="Q32" s="13" t="str">
        <f>IF($A32="","",IF(OR(YEAR($D32)&gt;Configurações!$B$5,AND(YEAR($D32)=Configurações!$B$5,MONTH($D32)&gt;9),AND('Cadastro de Bens'!$W31&lt;&gt;"",YEAR('Cadastro de Bens'!$W31)=Configurações!$B$5,MONTH('Cadastro de Bens'!$W31)&lt;9)),0,$H32))</f>
        <v/>
      </c>
      <c r="R32" s="13" t="str">
        <f>IF($A32="","",IF(OR(YEAR($D32)&gt;Configurações!$B$5,AND(YEAR($D32)=Configurações!$B$5,MONTH($D32)&gt;10),AND('Cadastro de Bens'!$W31&lt;&gt;"",YEAR('Cadastro de Bens'!$W31)=Configurações!$B$5,MONTH('Cadastro de Bens'!$W31)&lt;10)),0,$H32))</f>
        <v/>
      </c>
      <c r="S32" s="13" t="str">
        <f>IF($A32="","",IF(OR(YEAR($D32)&gt;Configurações!$B$5,AND(YEAR($D32)=Configurações!$B$5,MONTH($D32)&gt;11),AND('Cadastro de Bens'!$W31&lt;&gt;"",YEAR('Cadastro de Bens'!$W31)=Configurações!$B$5,MONTH('Cadastro de Bens'!$W31)&lt;11)),0,$H32))</f>
        <v/>
      </c>
      <c r="T32" s="13" t="str">
        <f>IF($A32="","",IF(OR(YEAR($D32)&gt;Configurações!$B$5,AND(YEAR($D32)=Configurações!$B$5,MONTH($D32)&gt;12),AND('Cadastro de Bens'!$W31&lt;&gt;"",YEAR('Cadastro de Bens'!$W31)=Configurações!$B$5,MONTH('Cadastro de Bens'!$W31)&lt;12)),0,$H32))</f>
        <v/>
      </c>
      <c r="U32" s="13">
        <f t="shared" si="0"/>
        <v>0</v>
      </c>
      <c r="V32" s="13" t="str">
        <f>'Cadastro de Bens'!AG31</f>
        <v/>
      </c>
      <c r="W32" s="13" t="str">
        <f>'Cadastro de Bens'!AH31</f>
        <v/>
      </c>
      <c r="X32" s="13">
        <f>'Cadastro de Bens'!AF31</f>
        <v>0</v>
      </c>
      <c r="Y32" s="13">
        <f t="shared" si="1"/>
        <v>0</v>
      </c>
    </row>
    <row r="33" spans="1:25" x14ac:dyDescent="0.25">
      <c r="A33">
        <f>'Cadastro de Bens'!A32</f>
        <v>0</v>
      </c>
      <c r="B33">
        <f>'Cadastro de Bens'!B32</f>
        <v>0</v>
      </c>
      <c r="C33">
        <f>'Cadastro de Bens'!D32</f>
        <v>0</v>
      </c>
      <c r="D33" s="12">
        <f>'Cadastro de Bens'!J32</f>
        <v>0</v>
      </c>
      <c r="E33" s="13" t="str">
        <f>'Cadastro de Bens'!P32</f>
        <v/>
      </c>
      <c r="F33" s="4">
        <f>'Cadastro de Bens'!R32</f>
        <v>0</v>
      </c>
      <c r="G33" s="4">
        <f>'Cadastro de Bens'!S32</f>
        <v>0</v>
      </c>
      <c r="H33" s="13" t="str">
        <f>'Cadastro de Bens'!AA32</f>
        <v/>
      </c>
      <c r="I33" s="13" t="str">
        <f>IF($A33="","",IF(OR(YEAR($D33)&gt;Configurações!$B$5,AND(YEAR($D33)=Configurações!$B$5,MONTH($D33)&gt;1),AND('Cadastro de Bens'!$W32&lt;&gt;"",YEAR('Cadastro de Bens'!$W32)=Configurações!$B$5,MONTH('Cadastro de Bens'!$W32)&lt;1)),0,$H33))</f>
        <v/>
      </c>
      <c r="J33" s="13" t="str">
        <f>IF($A33="","",IF(OR(YEAR($D33)&gt;Configurações!$B$5,AND(YEAR($D33)=Configurações!$B$5,MONTH($D33)&gt;2),AND('Cadastro de Bens'!$W32&lt;&gt;"",YEAR('Cadastro de Bens'!$W32)=Configurações!$B$5,MONTH('Cadastro de Bens'!$W32)&lt;2)),0,$H33))</f>
        <v/>
      </c>
      <c r="K33" s="13" t="str">
        <f>IF($A33="","",IF(OR(YEAR($D33)&gt;Configurações!$B$5,AND(YEAR($D33)=Configurações!$B$5,MONTH($D33)&gt;3),AND('Cadastro de Bens'!$W32&lt;&gt;"",YEAR('Cadastro de Bens'!$W32)=Configurações!$B$5,MONTH('Cadastro de Bens'!$W32)&lt;3)),0,$H33))</f>
        <v/>
      </c>
      <c r="L33" s="13" t="str">
        <f>IF($A33="","",IF(OR(YEAR($D33)&gt;Configurações!$B$5,AND(YEAR($D33)=Configurações!$B$5,MONTH($D33)&gt;4),AND('Cadastro de Bens'!$W32&lt;&gt;"",YEAR('Cadastro de Bens'!$W32)=Configurações!$B$5,MONTH('Cadastro de Bens'!$W32)&lt;4)),0,$H33))</f>
        <v/>
      </c>
      <c r="M33" s="13" t="str">
        <f>IF($A33="","",IF(OR(YEAR($D33)&gt;Configurações!$B$5,AND(YEAR($D33)=Configurações!$B$5,MONTH($D33)&gt;5),AND('Cadastro de Bens'!$W32&lt;&gt;"",YEAR('Cadastro de Bens'!$W32)=Configurações!$B$5,MONTH('Cadastro de Bens'!$W32)&lt;5)),0,$H33))</f>
        <v/>
      </c>
      <c r="N33" s="13" t="str">
        <f>IF($A33="","",IF(OR(YEAR($D33)&gt;Configurações!$B$5,AND(YEAR($D33)=Configurações!$B$5,MONTH($D33)&gt;6),AND('Cadastro de Bens'!$W32&lt;&gt;"",YEAR('Cadastro de Bens'!$W32)=Configurações!$B$5,MONTH('Cadastro de Bens'!$W32)&lt;6)),0,$H33))</f>
        <v/>
      </c>
      <c r="O33" s="13" t="str">
        <f>IF($A33="","",IF(OR(YEAR($D33)&gt;Configurações!$B$5,AND(YEAR($D33)=Configurações!$B$5,MONTH($D33)&gt;7),AND('Cadastro de Bens'!$W32&lt;&gt;"",YEAR('Cadastro de Bens'!$W32)=Configurações!$B$5,MONTH('Cadastro de Bens'!$W32)&lt;7)),0,$H33))</f>
        <v/>
      </c>
      <c r="P33" s="13" t="str">
        <f>IF($A33="","",IF(OR(YEAR($D33)&gt;Configurações!$B$5,AND(YEAR($D33)=Configurações!$B$5,MONTH($D33)&gt;8),AND('Cadastro de Bens'!$W32&lt;&gt;"",YEAR('Cadastro de Bens'!$W32)=Configurações!$B$5,MONTH('Cadastro de Bens'!$W32)&lt;8)),0,$H33))</f>
        <v/>
      </c>
      <c r="Q33" s="13" t="str">
        <f>IF($A33="","",IF(OR(YEAR($D33)&gt;Configurações!$B$5,AND(YEAR($D33)=Configurações!$B$5,MONTH($D33)&gt;9),AND('Cadastro de Bens'!$W32&lt;&gt;"",YEAR('Cadastro de Bens'!$W32)=Configurações!$B$5,MONTH('Cadastro de Bens'!$W32)&lt;9)),0,$H33))</f>
        <v/>
      </c>
      <c r="R33" s="13" t="str">
        <f>IF($A33="","",IF(OR(YEAR($D33)&gt;Configurações!$B$5,AND(YEAR($D33)=Configurações!$B$5,MONTH($D33)&gt;10),AND('Cadastro de Bens'!$W32&lt;&gt;"",YEAR('Cadastro de Bens'!$W32)=Configurações!$B$5,MONTH('Cadastro de Bens'!$W32)&lt;10)),0,$H33))</f>
        <v/>
      </c>
      <c r="S33" s="13" t="str">
        <f>IF($A33="","",IF(OR(YEAR($D33)&gt;Configurações!$B$5,AND(YEAR($D33)=Configurações!$B$5,MONTH($D33)&gt;11),AND('Cadastro de Bens'!$W32&lt;&gt;"",YEAR('Cadastro de Bens'!$W32)=Configurações!$B$5,MONTH('Cadastro de Bens'!$W32)&lt;11)),0,$H33))</f>
        <v/>
      </c>
      <c r="T33" s="13" t="str">
        <f>IF($A33="","",IF(OR(YEAR($D33)&gt;Configurações!$B$5,AND(YEAR($D33)=Configurações!$B$5,MONTH($D33)&gt;12),AND('Cadastro de Bens'!$W32&lt;&gt;"",YEAR('Cadastro de Bens'!$W32)=Configurações!$B$5,MONTH('Cadastro de Bens'!$W32)&lt;12)),0,$H33))</f>
        <v/>
      </c>
      <c r="U33" s="13">
        <f t="shared" si="0"/>
        <v>0</v>
      </c>
      <c r="V33" s="13" t="str">
        <f>'Cadastro de Bens'!AG32</f>
        <v/>
      </c>
      <c r="W33" s="13" t="str">
        <f>'Cadastro de Bens'!AH32</f>
        <v/>
      </c>
      <c r="X33" s="13">
        <f>'Cadastro de Bens'!AF32</f>
        <v>0</v>
      </c>
      <c r="Y33" s="13">
        <f t="shared" si="1"/>
        <v>0</v>
      </c>
    </row>
    <row r="34" spans="1:25" x14ac:dyDescent="0.25">
      <c r="A34">
        <f>'Cadastro de Bens'!A33</f>
        <v>0</v>
      </c>
      <c r="B34">
        <f>'Cadastro de Bens'!B33</f>
        <v>0</v>
      </c>
      <c r="C34">
        <f>'Cadastro de Bens'!D33</f>
        <v>0</v>
      </c>
      <c r="D34" s="12">
        <f>'Cadastro de Bens'!J33</f>
        <v>0</v>
      </c>
      <c r="E34" s="13" t="str">
        <f>'Cadastro de Bens'!P33</f>
        <v/>
      </c>
      <c r="F34" s="4">
        <f>'Cadastro de Bens'!R33</f>
        <v>0</v>
      </c>
      <c r="G34" s="4">
        <f>'Cadastro de Bens'!S33</f>
        <v>0</v>
      </c>
      <c r="H34" s="13" t="str">
        <f>'Cadastro de Bens'!AA33</f>
        <v/>
      </c>
      <c r="I34" s="13" t="str">
        <f>IF($A34="","",IF(OR(YEAR($D34)&gt;Configurações!$B$5,AND(YEAR($D34)=Configurações!$B$5,MONTH($D34)&gt;1),AND('Cadastro de Bens'!$W33&lt;&gt;"",YEAR('Cadastro de Bens'!$W33)=Configurações!$B$5,MONTH('Cadastro de Bens'!$W33)&lt;1)),0,$H34))</f>
        <v/>
      </c>
      <c r="J34" s="13" t="str">
        <f>IF($A34="","",IF(OR(YEAR($D34)&gt;Configurações!$B$5,AND(YEAR($D34)=Configurações!$B$5,MONTH($D34)&gt;2),AND('Cadastro de Bens'!$W33&lt;&gt;"",YEAR('Cadastro de Bens'!$W33)=Configurações!$B$5,MONTH('Cadastro de Bens'!$W33)&lt;2)),0,$H34))</f>
        <v/>
      </c>
      <c r="K34" s="13" t="str">
        <f>IF($A34="","",IF(OR(YEAR($D34)&gt;Configurações!$B$5,AND(YEAR($D34)=Configurações!$B$5,MONTH($D34)&gt;3),AND('Cadastro de Bens'!$W33&lt;&gt;"",YEAR('Cadastro de Bens'!$W33)=Configurações!$B$5,MONTH('Cadastro de Bens'!$W33)&lt;3)),0,$H34))</f>
        <v/>
      </c>
      <c r="L34" s="13" t="str">
        <f>IF($A34="","",IF(OR(YEAR($D34)&gt;Configurações!$B$5,AND(YEAR($D34)=Configurações!$B$5,MONTH($D34)&gt;4),AND('Cadastro de Bens'!$W33&lt;&gt;"",YEAR('Cadastro de Bens'!$W33)=Configurações!$B$5,MONTH('Cadastro de Bens'!$W33)&lt;4)),0,$H34))</f>
        <v/>
      </c>
      <c r="M34" s="13" t="str">
        <f>IF($A34="","",IF(OR(YEAR($D34)&gt;Configurações!$B$5,AND(YEAR($D34)=Configurações!$B$5,MONTH($D34)&gt;5),AND('Cadastro de Bens'!$W33&lt;&gt;"",YEAR('Cadastro de Bens'!$W33)=Configurações!$B$5,MONTH('Cadastro de Bens'!$W33)&lt;5)),0,$H34))</f>
        <v/>
      </c>
      <c r="N34" s="13" t="str">
        <f>IF($A34="","",IF(OR(YEAR($D34)&gt;Configurações!$B$5,AND(YEAR($D34)=Configurações!$B$5,MONTH($D34)&gt;6),AND('Cadastro de Bens'!$W33&lt;&gt;"",YEAR('Cadastro de Bens'!$W33)=Configurações!$B$5,MONTH('Cadastro de Bens'!$W33)&lt;6)),0,$H34))</f>
        <v/>
      </c>
      <c r="O34" s="13" t="str">
        <f>IF($A34="","",IF(OR(YEAR($D34)&gt;Configurações!$B$5,AND(YEAR($D34)=Configurações!$B$5,MONTH($D34)&gt;7),AND('Cadastro de Bens'!$W33&lt;&gt;"",YEAR('Cadastro de Bens'!$W33)=Configurações!$B$5,MONTH('Cadastro de Bens'!$W33)&lt;7)),0,$H34))</f>
        <v/>
      </c>
      <c r="P34" s="13" t="str">
        <f>IF($A34="","",IF(OR(YEAR($D34)&gt;Configurações!$B$5,AND(YEAR($D34)=Configurações!$B$5,MONTH($D34)&gt;8),AND('Cadastro de Bens'!$W33&lt;&gt;"",YEAR('Cadastro de Bens'!$W33)=Configurações!$B$5,MONTH('Cadastro de Bens'!$W33)&lt;8)),0,$H34))</f>
        <v/>
      </c>
      <c r="Q34" s="13" t="str">
        <f>IF($A34="","",IF(OR(YEAR($D34)&gt;Configurações!$B$5,AND(YEAR($D34)=Configurações!$B$5,MONTH($D34)&gt;9),AND('Cadastro de Bens'!$W33&lt;&gt;"",YEAR('Cadastro de Bens'!$W33)=Configurações!$B$5,MONTH('Cadastro de Bens'!$W33)&lt;9)),0,$H34))</f>
        <v/>
      </c>
      <c r="R34" s="13" t="str">
        <f>IF($A34="","",IF(OR(YEAR($D34)&gt;Configurações!$B$5,AND(YEAR($D34)=Configurações!$B$5,MONTH($D34)&gt;10),AND('Cadastro de Bens'!$W33&lt;&gt;"",YEAR('Cadastro de Bens'!$W33)=Configurações!$B$5,MONTH('Cadastro de Bens'!$W33)&lt;10)),0,$H34))</f>
        <v/>
      </c>
      <c r="S34" s="13" t="str">
        <f>IF($A34="","",IF(OR(YEAR($D34)&gt;Configurações!$B$5,AND(YEAR($D34)=Configurações!$B$5,MONTH($D34)&gt;11),AND('Cadastro de Bens'!$W33&lt;&gt;"",YEAR('Cadastro de Bens'!$W33)=Configurações!$B$5,MONTH('Cadastro de Bens'!$W33)&lt;11)),0,$H34))</f>
        <v/>
      </c>
      <c r="T34" s="13" t="str">
        <f>IF($A34="","",IF(OR(YEAR($D34)&gt;Configurações!$B$5,AND(YEAR($D34)=Configurações!$B$5,MONTH($D34)&gt;12),AND('Cadastro de Bens'!$W33&lt;&gt;"",YEAR('Cadastro de Bens'!$W33)=Configurações!$B$5,MONTH('Cadastro de Bens'!$W33)&lt;12)),0,$H34))</f>
        <v/>
      </c>
      <c r="U34" s="13">
        <f t="shared" si="0"/>
        <v>0</v>
      </c>
      <c r="V34" s="13" t="str">
        <f>'Cadastro de Bens'!AG33</f>
        <v/>
      </c>
      <c r="W34" s="13" t="str">
        <f>'Cadastro de Bens'!AH33</f>
        <v/>
      </c>
      <c r="X34" s="13">
        <f>'Cadastro de Bens'!AF33</f>
        <v>0</v>
      </c>
      <c r="Y34" s="13">
        <f t="shared" si="1"/>
        <v>0</v>
      </c>
    </row>
    <row r="35" spans="1:25" x14ac:dyDescent="0.25">
      <c r="A35">
        <f>'Cadastro de Bens'!A34</f>
        <v>0</v>
      </c>
      <c r="B35">
        <f>'Cadastro de Bens'!B34</f>
        <v>0</v>
      </c>
      <c r="C35">
        <f>'Cadastro de Bens'!D34</f>
        <v>0</v>
      </c>
      <c r="D35" s="12">
        <f>'Cadastro de Bens'!J34</f>
        <v>0</v>
      </c>
      <c r="E35" s="13" t="str">
        <f>'Cadastro de Bens'!P34</f>
        <v/>
      </c>
      <c r="F35" s="4">
        <f>'Cadastro de Bens'!R34</f>
        <v>0</v>
      </c>
      <c r="G35" s="4">
        <f>'Cadastro de Bens'!S34</f>
        <v>0</v>
      </c>
      <c r="H35" s="13" t="str">
        <f>'Cadastro de Bens'!AA34</f>
        <v/>
      </c>
      <c r="I35" s="13" t="str">
        <f>IF($A35="","",IF(OR(YEAR($D35)&gt;Configurações!$B$5,AND(YEAR($D35)=Configurações!$B$5,MONTH($D35)&gt;1),AND('Cadastro de Bens'!$W34&lt;&gt;"",YEAR('Cadastro de Bens'!$W34)=Configurações!$B$5,MONTH('Cadastro de Bens'!$W34)&lt;1)),0,$H35))</f>
        <v/>
      </c>
      <c r="J35" s="13" t="str">
        <f>IF($A35="","",IF(OR(YEAR($D35)&gt;Configurações!$B$5,AND(YEAR($D35)=Configurações!$B$5,MONTH($D35)&gt;2),AND('Cadastro de Bens'!$W34&lt;&gt;"",YEAR('Cadastro de Bens'!$W34)=Configurações!$B$5,MONTH('Cadastro de Bens'!$W34)&lt;2)),0,$H35))</f>
        <v/>
      </c>
      <c r="K35" s="13" t="str">
        <f>IF($A35="","",IF(OR(YEAR($D35)&gt;Configurações!$B$5,AND(YEAR($D35)=Configurações!$B$5,MONTH($D35)&gt;3),AND('Cadastro de Bens'!$W34&lt;&gt;"",YEAR('Cadastro de Bens'!$W34)=Configurações!$B$5,MONTH('Cadastro de Bens'!$W34)&lt;3)),0,$H35))</f>
        <v/>
      </c>
      <c r="L35" s="13" t="str">
        <f>IF($A35="","",IF(OR(YEAR($D35)&gt;Configurações!$B$5,AND(YEAR($D35)=Configurações!$B$5,MONTH($D35)&gt;4),AND('Cadastro de Bens'!$W34&lt;&gt;"",YEAR('Cadastro de Bens'!$W34)=Configurações!$B$5,MONTH('Cadastro de Bens'!$W34)&lt;4)),0,$H35))</f>
        <v/>
      </c>
      <c r="M35" s="13" t="str">
        <f>IF($A35="","",IF(OR(YEAR($D35)&gt;Configurações!$B$5,AND(YEAR($D35)=Configurações!$B$5,MONTH($D35)&gt;5),AND('Cadastro de Bens'!$W34&lt;&gt;"",YEAR('Cadastro de Bens'!$W34)=Configurações!$B$5,MONTH('Cadastro de Bens'!$W34)&lt;5)),0,$H35))</f>
        <v/>
      </c>
      <c r="N35" s="13" t="str">
        <f>IF($A35="","",IF(OR(YEAR($D35)&gt;Configurações!$B$5,AND(YEAR($D35)=Configurações!$B$5,MONTH($D35)&gt;6),AND('Cadastro de Bens'!$W34&lt;&gt;"",YEAR('Cadastro de Bens'!$W34)=Configurações!$B$5,MONTH('Cadastro de Bens'!$W34)&lt;6)),0,$H35))</f>
        <v/>
      </c>
      <c r="O35" s="13" t="str">
        <f>IF($A35="","",IF(OR(YEAR($D35)&gt;Configurações!$B$5,AND(YEAR($D35)=Configurações!$B$5,MONTH($D35)&gt;7),AND('Cadastro de Bens'!$W34&lt;&gt;"",YEAR('Cadastro de Bens'!$W34)=Configurações!$B$5,MONTH('Cadastro de Bens'!$W34)&lt;7)),0,$H35))</f>
        <v/>
      </c>
      <c r="P35" s="13" t="str">
        <f>IF($A35="","",IF(OR(YEAR($D35)&gt;Configurações!$B$5,AND(YEAR($D35)=Configurações!$B$5,MONTH($D35)&gt;8),AND('Cadastro de Bens'!$W34&lt;&gt;"",YEAR('Cadastro de Bens'!$W34)=Configurações!$B$5,MONTH('Cadastro de Bens'!$W34)&lt;8)),0,$H35))</f>
        <v/>
      </c>
      <c r="Q35" s="13" t="str">
        <f>IF($A35="","",IF(OR(YEAR($D35)&gt;Configurações!$B$5,AND(YEAR($D35)=Configurações!$B$5,MONTH($D35)&gt;9),AND('Cadastro de Bens'!$W34&lt;&gt;"",YEAR('Cadastro de Bens'!$W34)=Configurações!$B$5,MONTH('Cadastro de Bens'!$W34)&lt;9)),0,$H35))</f>
        <v/>
      </c>
      <c r="R35" s="13" t="str">
        <f>IF($A35="","",IF(OR(YEAR($D35)&gt;Configurações!$B$5,AND(YEAR($D35)=Configurações!$B$5,MONTH($D35)&gt;10),AND('Cadastro de Bens'!$W34&lt;&gt;"",YEAR('Cadastro de Bens'!$W34)=Configurações!$B$5,MONTH('Cadastro de Bens'!$W34)&lt;10)),0,$H35))</f>
        <v/>
      </c>
      <c r="S35" s="13" t="str">
        <f>IF($A35="","",IF(OR(YEAR($D35)&gt;Configurações!$B$5,AND(YEAR($D35)=Configurações!$B$5,MONTH($D35)&gt;11),AND('Cadastro de Bens'!$W34&lt;&gt;"",YEAR('Cadastro de Bens'!$W34)=Configurações!$B$5,MONTH('Cadastro de Bens'!$W34)&lt;11)),0,$H35))</f>
        <v/>
      </c>
      <c r="T35" s="13" t="str">
        <f>IF($A35="","",IF(OR(YEAR($D35)&gt;Configurações!$B$5,AND(YEAR($D35)=Configurações!$B$5,MONTH($D35)&gt;12),AND('Cadastro de Bens'!$W34&lt;&gt;"",YEAR('Cadastro de Bens'!$W34)=Configurações!$B$5,MONTH('Cadastro de Bens'!$W34)&lt;12)),0,$H35))</f>
        <v/>
      </c>
      <c r="U35" s="13">
        <f t="shared" si="0"/>
        <v>0</v>
      </c>
      <c r="V35" s="13" t="str">
        <f>'Cadastro de Bens'!AG34</f>
        <v/>
      </c>
      <c r="W35" s="13" t="str">
        <f>'Cadastro de Bens'!AH34</f>
        <v/>
      </c>
      <c r="X35" s="13">
        <f>'Cadastro de Bens'!AF34</f>
        <v>0</v>
      </c>
      <c r="Y35" s="13">
        <f t="shared" si="1"/>
        <v>0</v>
      </c>
    </row>
    <row r="36" spans="1:25" x14ac:dyDescent="0.25">
      <c r="A36">
        <f>'Cadastro de Bens'!A35</f>
        <v>0</v>
      </c>
      <c r="B36">
        <f>'Cadastro de Bens'!B35</f>
        <v>0</v>
      </c>
      <c r="C36">
        <f>'Cadastro de Bens'!D35</f>
        <v>0</v>
      </c>
      <c r="D36" s="12">
        <f>'Cadastro de Bens'!J35</f>
        <v>0</v>
      </c>
      <c r="E36" s="13" t="str">
        <f>'Cadastro de Bens'!P35</f>
        <v/>
      </c>
      <c r="F36" s="4">
        <f>'Cadastro de Bens'!R35</f>
        <v>0</v>
      </c>
      <c r="G36" s="4">
        <f>'Cadastro de Bens'!S35</f>
        <v>0</v>
      </c>
      <c r="H36" s="13" t="str">
        <f>'Cadastro de Bens'!AA35</f>
        <v/>
      </c>
      <c r="I36" s="13" t="str">
        <f>IF($A36="","",IF(OR(YEAR($D36)&gt;Configurações!$B$5,AND(YEAR($D36)=Configurações!$B$5,MONTH($D36)&gt;1),AND('Cadastro de Bens'!$W35&lt;&gt;"",YEAR('Cadastro de Bens'!$W35)=Configurações!$B$5,MONTH('Cadastro de Bens'!$W35)&lt;1)),0,$H36))</f>
        <v/>
      </c>
      <c r="J36" s="13" t="str">
        <f>IF($A36="","",IF(OR(YEAR($D36)&gt;Configurações!$B$5,AND(YEAR($D36)=Configurações!$B$5,MONTH($D36)&gt;2),AND('Cadastro de Bens'!$W35&lt;&gt;"",YEAR('Cadastro de Bens'!$W35)=Configurações!$B$5,MONTH('Cadastro de Bens'!$W35)&lt;2)),0,$H36))</f>
        <v/>
      </c>
      <c r="K36" s="13" t="str">
        <f>IF($A36="","",IF(OR(YEAR($D36)&gt;Configurações!$B$5,AND(YEAR($D36)=Configurações!$B$5,MONTH($D36)&gt;3),AND('Cadastro de Bens'!$W35&lt;&gt;"",YEAR('Cadastro de Bens'!$W35)=Configurações!$B$5,MONTH('Cadastro de Bens'!$W35)&lt;3)),0,$H36))</f>
        <v/>
      </c>
      <c r="L36" s="13" t="str">
        <f>IF($A36="","",IF(OR(YEAR($D36)&gt;Configurações!$B$5,AND(YEAR($D36)=Configurações!$B$5,MONTH($D36)&gt;4),AND('Cadastro de Bens'!$W35&lt;&gt;"",YEAR('Cadastro de Bens'!$W35)=Configurações!$B$5,MONTH('Cadastro de Bens'!$W35)&lt;4)),0,$H36))</f>
        <v/>
      </c>
      <c r="M36" s="13" t="str">
        <f>IF($A36="","",IF(OR(YEAR($D36)&gt;Configurações!$B$5,AND(YEAR($D36)=Configurações!$B$5,MONTH($D36)&gt;5),AND('Cadastro de Bens'!$W35&lt;&gt;"",YEAR('Cadastro de Bens'!$W35)=Configurações!$B$5,MONTH('Cadastro de Bens'!$W35)&lt;5)),0,$H36))</f>
        <v/>
      </c>
      <c r="N36" s="13" t="str">
        <f>IF($A36="","",IF(OR(YEAR($D36)&gt;Configurações!$B$5,AND(YEAR($D36)=Configurações!$B$5,MONTH($D36)&gt;6),AND('Cadastro de Bens'!$W35&lt;&gt;"",YEAR('Cadastro de Bens'!$W35)=Configurações!$B$5,MONTH('Cadastro de Bens'!$W35)&lt;6)),0,$H36))</f>
        <v/>
      </c>
      <c r="O36" s="13" t="str">
        <f>IF($A36="","",IF(OR(YEAR($D36)&gt;Configurações!$B$5,AND(YEAR($D36)=Configurações!$B$5,MONTH($D36)&gt;7),AND('Cadastro de Bens'!$W35&lt;&gt;"",YEAR('Cadastro de Bens'!$W35)=Configurações!$B$5,MONTH('Cadastro de Bens'!$W35)&lt;7)),0,$H36))</f>
        <v/>
      </c>
      <c r="P36" s="13" t="str">
        <f>IF($A36="","",IF(OR(YEAR($D36)&gt;Configurações!$B$5,AND(YEAR($D36)=Configurações!$B$5,MONTH($D36)&gt;8),AND('Cadastro de Bens'!$W35&lt;&gt;"",YEAR('Cadastro de Bens'!$W35)=Configurações!$B$5,MONTH('Cadastro de Bens'!$W35)&lt;8)),0,$H36))</f>
        <v/>
      </c>
      <c r="Q36" s="13" t="str">
        <f>IF($A36="","",IF(OR(YEAR($D36)&gt;Configurações!$B$5,AND(YEAR($D36)=Configurações!$B$5,MONTH($D36)&gt;9),AND('Cadastro de Bens'!$W35&lt;&gt;"",YEAR('Cadastro de Bens'!$W35)=Configurações!$B$5,MONTH('Cadastro de Bens'!$W35)&lt;9)),0,$H36))</f>
        <v/>
      </c>
      <c r="R36" s="13" t="str">
        <f>IF($A36="","",IF(OR(YEAR($D36)&gt;Configurações!$B$5,AND(YEAR($D36)=Configurações!$B$5,MONTH($D36)&gt;10),AND('Cadastro de Bens'!$W35&lt;&gt;"",YEAR('Cadastro de Bens'!$W35)=Configurações!$B$5,MONTH('Cadastro de Bens'!$W35)&lt;10)),0,$H36))</f>
        <v/>
      </c>
      <c r="S36" s="13" t="str">
        <f>IF($A36="","",IF(OR(YEAR($D36)&gt;Configurações!$B$5,AND(YEAR($D36)=Configurações!$B$5,MONTH($D36)&gt;11),AND('Cadastro de Bens'!$W35&lt;&gt;"",YEAR('Cadastro de Bens'!$W35)=Configurações!$B$5,MONTH('Cadastro de Bens'!$W35)&lt;11)),0,$H36))</f>
        <v/>
      </c>
      <c r="T36" s="13" t="str">
        <f>IF($A36="","",IF(OR(YEAR($D36)&gt;Configurações!$B$5,AND(YEAR($D36)=Configurações!$B$5,MONTH($D36)&gt;12),AND('Cadastro de Bens'!$W35&lt;&gt;"",YEAR('Cadastro de Bens'!$W35)=Configurações!$B$5,MONTH('Cadastro de Bens'!$W35)&lt;12)),0,$H36))</f>
        <v/>
      </c>
      <c r="U36" s="13">
        <f t="shared" si="0"/>
        <v>0</v>
      </c>
      <c r="V36" s="13" t="str">
        <f>'Cadastro de Bens'!AG35</f>
        <v/>
      </c>
      <c r="W36" s="13" t="str">
        <f>'Cadastro de Bens'!AH35</f>
        <v/>
      </c>
      <c r="X36" s="13">
        <f>'Cadastro de Bens'!AF35</f>
        <v>0</v>
      </c>
      <c r="Y36" s="13">
        <f t="shared" si="1"/>
        <v>0</v>
      </c>
    </row>
    <row r="37" spans="1:25" x14ac:dyDescent="0.25">
      <c r="A37">
        <f>'Cadastro de Bens'!A36</f>
        <v>0</v>
      </c>
      <c r="B37">
        <f>'Cadastro de Bens'!B36</f>
        <v>0</v>
      </c>
      <c r="C37">
        <f>'Cadastro de Bens'!D36</f>
        <v>0</v>
      </c>
      <c r="D37" s="12">
        <f>'Cadastro de Bens'!J36</f>
        <v>0</v>
      </c>
      <c r="E37" s="13" t="str">
        <f>'Cadastro de Bens'!P36</f>
        <v/>
      </c>
      <c r="F37" s="4">
        <f>'Cadastro de Bens'!R36</f>
        <v>0</v>
      </c>
      <c r="G37" s="4">
        <f>'Cadastro de Bens'!S36</f>
        <v>0</v>
      </c>
      <c r="H37" s="13" t="str">
        <f>'Cadastro de Bens'!AA36</f>
        <v/>
      </c>
      <c r="I37" s="13" t="str">
        <f>IF($A37="","",IF(OR(YEAR($D37)&gt;Configurações!$B$5,AND(YEAR($D37)=Configurações!$B$5,MONTH($D37)&gt;1),AND('Cadastro de Bens'!$W36&lt;&gt;"",YEAR('Cadastro de Bens'!$W36)=Configurações!$B$5,MONTH('Cadastro de Bens'!$W36)&lt;1)),0,$H37))</f>
        <v/>
      </c>
      <c r="J37" s="13" t="str">
        <f>IF($A37="","",IF(OR(YEAR($D37)&gt;Configurações!$B$5,AND(YEAR($D37)=Configurações!$B$5,MONTH($D37)&gt;2),AND('Cadastro de Bens'!$W36&lt;&gt;"",YEAR('Cadastro de Bens'!$W36)=Configurações!$B$5,MONTH('Cadastro de Bens'!$W36)&lt;2)),0,$H37))</f>
        <v/>
      </c>
      <c r="K37" s="13" t="str">
        <f>IF($A37="","",IF(OR(YEAR($D37)&gt;Configurações!$B$5,AND(YEAR($D37)=Configurações!$B$5,MONTH($D37)&gt;3),AND('Cadastro de Bens'!$W36&lt;&gt;"",YEAR('Cadastro de Bens'!$W36)=Configurações!$B$5,MONTH('Cadastro de Bens'!$W36)&lt;3)),0,$H37))</f>
        <v/>
      </c>
      <c r="L37" s="13" t="str">
        <f>IF($A37="","",IF(OR(YEAR($D37)&gt;Configurações!$B$5,AND(YEAR($D37)=Configurações!$B$5,MONTH($D37)&gt;4),AND('Cadastro de Bens'!$W36&lt;&gt;"",YEAR('Cadastro de Bens'!$W36)=Configurações!$B$5,MONTH('Cadastro de Bens'!$W36)&lt;4)),0,$H37))</f>
        <v/>
      </c>
      <c r="M37" s="13" t="str">
        <f>IF($A37="","",IF(OR(YEAR($D37)&gt;Configurações!$B$5,AND(YEAR($D37)=Configurações!$B$5,MONTH($D37)&gt;5),AND('Cadastro de Bens'!$W36&lt;&gt;"",YEAR('Cadastro de Bens'!$W36)=Configurações!$B$5,MONTH('Cadastro de Bens'!$W36)&lt;5)),0,$H37))</f>
        <v/>
      </c>
      <c r="N37" s="13" t="str">
        <f>IF($A37="","",IF(OR(YEAR($D37)&gt;Configurações!$B$5,AND(YEAR($D37)=Configurações!$B$5,MONTH($D37)&gt;6),AND('Cadastro de Bens'!$W36&lt;&gt;"",YEAR('Cadastro de Bens'!$W36)=Configurações!$B$5,MONTH('Cadastro de Bens'!$W36)&lt;6)),0,$H37))</f>
        <v/>
      </c>
      <c r="O37" s="13" t="str">
        <f>IF($A37="","",IF(OR(YEAR($D37)&gt;Configurações!$B$5,AND(YEAR($D37)=Configurações!$B$5,MONTH($D37)&gt;7),AND('Cadastro de Bens'!$W36&lt;&gt;"",YEAR('Cadastro de Bens'!$W36)=Configurações!$B$5,MONTH('Cadastro de Bens'!$W36)&lt;7)),0,$H37))</f>
        <v/>
      </c>
      <c r="P37" s="13" t="str">
        <f>IF($A37="","",IF(OR(YEAR($D37)&gt;Configurações!$B$5,AND(YEAR($D37)=Configurações!$B$5,MONTH($D37)&gt;8),AND('Cadastro de Bens'!$W36&lt;&gt;"",YEAR('Cadastro de Bens'!$W36)=Configurações!$B$5,MONTH('Cadastro de Bens'!$W36)&lt;8)),0,$H37))</f>
        <v/>
      </c>
      <c r="Q37" s="13" t="str">
        <f>IF($A37="","",IF(OR(YEAR($D37)&gt;Configurações!$B$5,AND(YEAR($D37)=Configurações!$B$5,MONTH($D37)&gt;9),AND('Cadastro de Bens'!$W36&lt;&gt;"",YEAR('Cadastro de Bens'!$W36)=Configurações!$B$5,MONTH('Cadastro de Bens'!$W36)&lt;9)),0,$H37))</f>
        <v/>
      </c>
      <c r="R37" s="13" t="str">
        <f>IF($A37="","",IF(OR(YEAR($D37)&gt;Configurações!$B$5,AND(YEAR($D37)=Configurações!$B$5,MONTH($D37)&gt;10),AND('Cadastro de Bens'!$W36&lt;&gt;"",YEAR('Cadastro de Bens'!$W36)=Configurações!$B$5,MONTH('Cadastro de Bens'!$W36)&lt;10)),0,$H37))</f>
        <v/>
      </c>
      <c r="S37" s="13" t="str">
        <f>IF($A37="","",IF(OR(YEAR($D37)&gt;Configurações!$B$5,AND(YEAR($D37)=Configurações!$B$5,MONTH($D37)&gt;11),AND('Cadastro de Bens'!$W36&lt;&gt;"",YEAR('Cadastro de Bens'!$W36)=Configurações!$B$5,MONTH('Cadastro de Bens'!$W36)&lt;11)),0,$H37))</f>
        <v/>
      </c>
      <c r="T37" s="13" t="str">
        <f>IF($A37="","",IF(OR(YEAR($D37)&gt;Configurações!$B$5,AND(YEAR($D37)=Configurações!$B$5,MONTH($D37)&gt;12),AND('Cadastro de Bens'!$W36&lt;&gt;"",YEAR('Cadastro de Bens'!$W36)=Configurações!$B$5,MONTH('Cadastro de Bens'!$W36)&lt;12)),0,$H37))</f>
        <v/>
      </c>
      <c r="U37" s="13">
        <f t="shared" si="0"/>
        <v>0</v>
      </c>
      <c r="V37" s="13" t="str">
        <f>'Cadastro de Bens'!AG36</f>
        <v/>
      </c>
      <c r="W37" s="13" t="str">
        <f>'Cadastro de Bens'!AH36</f>
        <v/>
      </c>
      <c r="X37" s="13">
        <f>'Cadastro de Bens'!AF36</f>
        <v>0</v>
      </c>
      <c r="Y37" s="13">
        <f t="shared" si="1"/>
        <v>0</v>
      </c>
    </row>
    <row r="38" spans="1:25" x14ac:dyDescent="0.25">
      <c r="A38">
        <f>'Cadastro de Bens'!A37</f>
        <v>0</v>
      </c>
      <c r="B38">
        <f>'Cadastro de Bens'!B37</f>
        <v>0</v>
      </c>
      <c r="C38">
        <f>'Cadastro de Bens'!D37</f>
        <v>0</v>
      </c>
      <c r="D38" s="12">
        <f>'Cadastro de Bens'!J37</f>
        <v>0</v>
      </c>
      <c r="E38" s="13" t="str">
        <f>'Cadastro de Bens'!P37</f>
        <v/>
      </c>
      <c r="F38" s="4">
        <f>'Cadastro de Bens'!R37</f>
        <v>0</v>
      </c>
      <c r="G38" s="4">
        <f>'Cadastro de Bens'!S37</f>
        <v>0</v>
      </c>
      <c r="H38" s="13" t="str">
        <f>'Cadastro de Bens'!AA37</f>
        <v/>
      </c>
      <c r="I38" s="13" t="str">
        <f>IF($A38="","",IF(OR(YEAR($D38)&gt;Configurações!$B$5,AND(YEAR($D38)=Configurações!$B$5,MONTH($D38)&gt;1),AND('Cadastro de Bens'!$W37&lt;&gt;"",YEAR('Cadastro de Bens'!$W37)=Configurações!$B$5,MONTH('Cadastro de Bens'!$W37)&lt;1)),0,$H38))</f>
        <v/>
      </c>
      <c r="J38" s="13" t="str">
        <f>IF($A38="","",IF(OR(YEAR($D38)&gt;Configurações!$B$5,AND(YEAR($D38)=Configurações!$B$5,MONTH($D38)&gt;2),AND('Cadastro de Bens'!$W37&lt;&gt;"",YEAR('Cadastro de Bens'!$W37)=Configurações!$B$5,MONTH('Cadastro de Bens'!$W37)&lt;2)),0,$H38))</f>
        <v/>
      </c>
      <c r="K38" s="13" t="str">
        <f>IF($A38="","",IF(OR(YEAR($D38)&gt;Configurações!$B$5,AND(YEAR($D38)=Configurações!$B$5,MONTH($D38)&gt;3),AND('Cadastro de Bens'!$W37&lt;&gt;"",YEAR('Cadastro de Bens'!$W37)=Configurações!$B$5,MONTH('Cadastro de Bens'!$W37)&lt;3)),0,$H38))</f>
        <v/>
      </c>
      <c r="L38" s="13" t="str">
        <f>IF($A38="","",IF(OR(YEAR($D38)&gt;Configurações!$B$5,AND(YEAR($D38)=Configurações!$B$5,MONTH($D38)&gt;4),AND('Cadastro de Bens'!$W37&lt;&gt;"",YEAR('Cadastro de Bens'!$W37)=Configurações!$B$5,MONTH('Cadastro de Bens'!$W37)&lt;4)),0,$H38))</f>
        <v/>
      </c>
      <c r="M38" s="13" t="str">
        <f>IF($A38="","",IF(OR(YEAR($D38)&gt;Configurações!$B$5,AND(YEAR($D38)=Configurações!$B$5,MONTH($D38)&gt;5),AND('Cadastro de Bens'!$W37&lt;&gt;"",YEAR('Cadastro de Bens'!$W37)=Configurações!$B$5,MONTH('Cadastro de Bens'!$W37)&lt;5)),0,$H38))</f>
        <v/>
      </c>
      <c r="N38" s="13" t="str">
        <f>IF($A38="","",IF(OR(YEAR($D38)&gt;Configurações!$B$5,AND(YEAR($D38)=Configurações!$B$5,MONTH($D38)&gt;6),AND('Cadastro de Bens'!$W37&lt;&gt;"",YEAR('Cadastro de Bens'!$W37)=Configurações!$B$5,MONTH('Cadastro de Bens'!$W37)&lt;6)),0,$H38))</f>
        <v/>
      </c>
      <c r="O38" s="13" t="str">
        <f>IF($A38="","",IF(OR(YEAR($D38)&gt;Configurações!$B$5,AND(YEAR($D38)=Configurações!$B$5,MONTH($D38)&gt;7),AND('Cadastro de Bens'!$W37&lt;&gt;"",YEAR('Cadastro de Bens'!$W37)=Configurações!$B$5,MONTH('Cadastro de Bens'!$W37)&lt;7)),0,$H38))</f>
        <v/>
      </c>
      <c r="P38" s="13" t="str">
        <f>IF($A38="","",IF(OR(YEAR($D38)&gt;Configurações!$B$5,AND(YEAR($D38)=Configurações!$B$5,MONTH($D38)&gt;8),AND('Cadastro de Bens'!$W37&lt;&gt;"",YEAR('Cadastro de Bens'!$W37)=Configurações!$B$5,MONTH('Cadastro de Bens'!$W37)&lt;8)),0,$H38))</f>
        <v/>
      </c>
      <c r="Q38" s="13" t="str">
        <f>IF($A38="","",IF(OR(YEAR($D38)&gt;Configurações!$B$5,AND(YEAR($D38)=Configurações!$B$5,MONTH($D38)&gt;9),AND('Cadastro de Bens'!$W37&lt;&gt;"",YEAR('Cadastro de Bens'!$W37)=Configurações!$B$5,MONTH('Cadastro de Bens'!$W37)&lt;9)),0,$H38))</f>
        <v/>
      </c>
      <c r="R38" s="13" t="str">
        <f>IF($A38="","",IF(OR(YEAR($D38)&gt;Configurações!$B$5,AND(YEAR($D38)=Configurações!$B$5,MONTH($D38)&gt;10),AND('Cadastro de Bens'!$W37&lt;&gt;"",YEAR('Cadastro de Bens'!$W37)=Configurações!$B$5,MONTH('Cadastro de Bens'!$W37)&lt;10)),0,$H38))</f>
        <v/>
      </c>
      <c r="S38" s="13" t="str">
        <f>IF($A38="","",IF(OR(YEAR($D38)&gt;Configurações!$B$5,AND(YEAR($D38)=Configurações!$B$5,MONTH($D38)&gt;11),AND('Cadastro de Bens'!$W37&lt;&gt;"",YEAR('Cadastro de Bens'!$W37)=Configurações!$B$5,MONTH('Cadastro de Bens'!$W37)&lt;11)),0,$H38))</f>
        <v/>
      </c>
      <c r="T38" s="13" t="str">
        <f>IF($A38="","",IF(OR(YEAR($D38)&gt;Configurações!$B$5,AND(YEAR($D38)=Configurações!$B$5,MONTH($D38)&gt;12),AND('Cadastro de Bens'!$W37&lt;&gt;"",YEAR('Cadastro de Bens'!$W37)=Configurações!$B$5,MONTH('Cadastro de Bens'!$W37)&lt;12)),0,$H38))</f>
        <v/>
      </c>
      <c r="U38" s="13">
        <f t="shared" si="0"/>
        <v>0</v>
      </c>
      <c r="V38" s="13" t="str">
        <f>'Cadastro de Bens'!AG37</f>
        <v/>
      </c>
      <c r="W38" s="13" t="str">
        <f>'Cadastro de Bens'!AH37</f>
        <v/>
      </c>
      <c r="X38" s="13">
        <f>'Cadastro de Bens'!AF37</f>
        <v>0</v>
      </c>
      <c r="Y38" s="13">
        <f t="shared" si="1"/>
        <v>0</v>
      </c>
    </row>
    <row r="39" spans="1:25" x14ac:dyDescent="0.25">
      <c r="A39">
        <f>'Cadastro de Bens'!A38</f>
        <v>0</v>
      </c>
      <c r="B39">
        <f>'Cadastro de Bens'!B38</f>
        <v>0</v>
      </c>
      <c r="C39">
        <f>'Cadastro de Bens'!D38</f>
        <v>0</v>
      </c>
      <c r="D39" s="12">
        <f>'Cadastro de Bens'!J38</f>
        <v>0</v>
      </c>
      <c r="E39" s="13" t="str">
        <f>'Cadastro de Bens'!P38</f>
        <v/>
      </c>
      <c r="F39" s="4">
        <f>'Cadastro de Bens'!R38</f>
        <v>0</v>
      </c>
      <c r="G39" s="4">
        <f>'Cadastro de Bens'!S38</f>
        <v>0</v>
      </c>
      <c r="H39" s="13" t="str">
        <f>'Cadastro de Bens'!AA38</f>
        <v/>
      </c>
      <c r="I39" s="13" t="str">
        <f>IF($A39="","",IF(OR(YEAR($D39)&gt;Configurações!$B$5,AND(YEAR($D39)=Configurações!$B$5,MONTH($D39)&gt;1),AND('Cadastro de Bens'!$W38&lt;&gt;"",YEAR('Cadastro de Bens'!$W38)=Configurações!$B$5,MONTH('Cadastro de Bens'!$W38)&lt;1)),0,$H39))</f>
        <v/>
      </c>
      <c r="J39" s="13" t="str">
        <f>IF($A39="","",IF(OR(YEAR($D39)&gt;Configurações!$B$5,AND(YEAR($D39)=Configurações!$B$5,MONTH($D39)&gt;2),AND('Cadastro de Bens'!$W38&lt;&gt;"",YEAR('Cadastro de Bens'!$W38)=Configurações!$B$5,MONTH('Cadastro de Bens'!$W38)&lt;2)),0,$H39))</f>
        <v/>
      </c>
      <c r="K39" s="13" t="str">
        <f>IF($A39="","",IF(OR(YEAR($D39)&gt;Configurações!$B$5,AND(YEAR($D39)=Configurações!$B$5,MONTH($D39)&gt;3),AND('Cadastro de Bens'!$W38&lt;&gt;"",YEAR('Cadastro de Bens'!$W38)=Configurações!$B$5,MONTH('Cadastro de Bens'!$W38)&lt;3)),0,$H39))</f>
        <v/>
      </c>
      <c r="L39" s="13" t="str">
        <f>IF($A39="","",IF(OR(YEAR($D39)&gt;Configurações!$B$5,AND(YEAR($D39)=Configurações!$B$5,MONTH($D39)&gt;4),AND('Cadastro de Bens'!$W38&lt;&gt;"",YEAR('Cadastro de Bens'!$W38)=Configurações!$B$5,MONTH('Cadastro de Bens'!$W38)&lt;4)),0,$H39))</f>
        <v/>
      </c>
      <c r="M39" s="13" t="str">
        <f>IF($A39="","",IF(OR(YEAR($D39)&gt;Configurações!$B$5,AND(YEAR($D39)=Configurações!$B$5,MONTH($D39)&gt;5),AND('Cadastro de Bens'!$W38&lt;&gt;"",YEAR('Cadastro de Bens'!$W38)=Configurações!$B$5,MONTH('Cadastro de Bens'!$W38)&lt;5)),0,$H39))</f>
        <v/>
      </c>
      <c r="N39" s="13" t="str">
        <f>IF($A39="","",IF(OR(YEAR($D39)&gt;Configurações!$B$5,AND(YEAR($D39)=Configurações!$B$5,MONTH($D39)&gt;6),AND('Cadastro de Bens'!$W38&lt;&gt;"",YEAR('Cadastro de Bens'!$W38)=Configurações!$B$5,MONTH('Cadastro de Bens'!$W38)&lt;6)),0,$H39))</f>
        <v/>
      </c>
      <c r="O39" s="13" t="str">
        <f>IF($A39="","",IF(OR(YEAR($D39)&gt;Configurações!$B$5,AND(YEAR($D39)=Configurações!$B$5,MONTH($D39)&gt;7),AND('Cadastro de Bens'!$W38&lt;&gt;"",YEAR('Cadastro de Bens'!$W38)=Configurações!$B$5,MONTH('Cadastro de Bens'!$W38)&lt;7)),0,$H39))</f>
        <v/>
      </c>
      <c r="P39" s="13" t="str">
        <f>IF($A39="","",IF(OR(YEAR($D39)&gt;Configurações!$B$5,AND(YEAR($D39)=Configurações!$B$5,MONTH($D39)&gt;8),AND('Cadastro de Bens'!$W38&lt;&gt;"",YEAR('Cadastro de Bens'!$W38)=Configurações!$B$5,MONTH('Cadastro de Bens'!$W38)&lt;8)),0,$H39))</f>
        <v/>
      </c>
      <c r="Q39" s="13" t="str">
        <f>IF($A39="","",IF(OR(YEAR($D39)&gt;Configurações!$B$5,AND(YEAR($D39)=Configurações!$B$5,MONTH($D39)&gt;9),AND('Cadastro de Bens'!$W38&lt;&gt;"",YEAR('Cadastro de Bens'!$W38)=Configurações!$B$5,MONTH('Cadastro de Bens'!$W38)&lt;9)),0,$H39))</f>
        <v/>
      </c>
      <c r="R39" s="13" t="str">
        <f>IF($A39="","",IF(OR(YEAR($D39)&gt;Configurações!$B$5,AND(YEAR($D39)=Configurações!$B$5,MONTH($D39)&gt;10),AND('Cadastro de Bens'!$W38&lt;&gt;"",YEAR('Cadastro de Bens'!$W38)=Configurações!$B$5,MONTH('Cadastro de Bens'!$W38)&lt;10)),0,$H39))</f>
        <v/>
      </c>
      <c r="S39" s="13" t="str">
        <f>IF($A39="","",IF(OR(YEAR($D39)&gt;Configurações!$B$5,AND(YEAR($D39)=Configurações!$B$5,MONTH($D39)&gt;11),AND('Cadastro de Bens'!$W38&lt;&gt;"",YEAR('Cadastro de Bens'!$W38)=Configurações!$B$5,MONTH('Cadastro de Bens'!$W38)&lt;11)),0,$H39))</f>
        <v/>
      </c>
      <c r="T39" s="13" t="str">
        <f>IF($A39="","",IF(OR(YEAR($D39)&gt;Configurações!$B$5,AND(YEAR($D39)=Configurações!$B$5,MONTH($D39)&gt;12),AND('Cadastro de Bens'!$W38&lt;&gt;"",YEAR('Cadastro de Bens'!$W38)=Configurações!$B$5,MONTH('Cadastro de Bens'!$W38)&lt;12)),0,$H39))</f>
        <v/>
      </c>
      <c r="U39" s="13">
        <f t="shared" si="0"/>
        <v>0</v>
      </c>
      <c r="V39" s="13" t="str">
        <f>'Cadastro de Bens'!AG38</f>
        <v/>
      </c>
      <c r="W39" s="13" t="str">
        <f>'Cadastro de Bens'!AH38</f>
        <v/>
      </c>
      <c r="X39" s="13">
        <f>'Cadastro de Bens'!AF38</f>
        <v>0</v>
      </c>
      <c r="Y39" s="13">
        <f t="shared" si="1"/>
        <v>0</v>
      </c>
    </row>
    <row r="40" spans="1:25" x14ac:dyDescent="0.25">
      <c r="A40">
        <f>'Cadastro de Bens'!A39</f>
        <v>0</v>
      </c>
      <c r="B40">
        <f>'Cadastro de Bens'!B39</f>
        <v>0</v>
      </c>
      <c r="C40">
        <f>'Cadastro de Bens'!D39</f>
        <v>0</v>
      </c>
      <c r="D40" s="12">
        <f>'Cadastro de Bens'!J39</f>
        <v>0</v>
      </c>
      <c r="E40" s="13" t="str">
        <f>'Cadastro de Bens'!P39</f>
        <v/>
      </c>
      <c r="F40" s="4">
        <f>'Cadastro de Bens'!R39</f>
        <v>0</v>
      </c>
      <c r="G40" s="4">
        <f>'Cadastro de Bens'!S39</f>
        <v>0</v>
      </c>
      <c r="H40" s="13" t="str">
        <f>'Cadastro de Bens'!AA39</f>
        <v/>
      </c>
      <c r="I40" s="13" t="str">
        <f>IF($A40="","",IF(OR(YEAR($D40)&gt;Configurações!$B$5,AND(YEAR($D40)=Configurações!$B$5,MONTH($D40)&gt;1),AND('Cadastro de Bens'!$W39&lt;&gt;"",YEAR('Cadastro de Bens'!$W39)=Configurações!$B$5,MONTH('Cadastro de Bens'!$W39)&lt;1)),0,$H40))</f>
        <v/>
      </c>
      <c r="J40" s="13" t="str">
        <f>IF($A40="","",IF(OR(YEAR($D40)&gt;Configurações!$B$5,AND(YEAR($D40)=Configurações!$B$5,MONTH($D40)&gt;2),AND('Cadastro de Bens'!$W39&lt;&gt;"",YEAR('Cadastro de Bens'!$W39)=Configurações!$B$5,MONTH('Cadastro de Bens'!$W39)&lt;2)),0,$H40))</f>
        <v/>
      </c>
      <c r="K40" s="13" t="str">
        <f>IF($A40="","",IF(OR(YEAR($D40)&gt;Configurações!$B$5,AND(YEAR($D40)=Configurações!$B$5,MONTH($D40)&gt;3),AND('Cadastro de Bens'!$W39&lt;&gt;"",YEAR('Cadastro de Bens'!$W39)=Configurações!$B$5,MONTH('Cadastro de Bens'!$W39)&lt;3)),0,$H40))</f>
        <v/>
      </c>
      <c r="L40" s="13" t="str">
        <f>IF($A40="","",IF(OR(YEAR($D40)&gt;Configurações!$B$5,AND(YEAR($D40)=Configurações!$B$5,MONTH($D40)&gt;4),AND('Cadastro de Bens'!$W39&lt;&gt;"",YEAR('Cadastro de Bens'!$W39)=Configurações!$B$5,MONTH('Cadastro de Bens'!$W39)&lt;4)),0,$H40))</f>
        <v/>
      </c>
      <c r="M40" s="13" t="str">
        <f>IF($A40="","",IF(OR(YEAR($D40)&gt;Configurações!$B$5,AND(YEAR($D40)=Configurações!$B$5,MONTH($D40)&gt;5),AND('Cadastro de Bens'!$W39&lt;&gt;"",YEAR('Cadastro de Bens'!$W39)=Configurações!$B$5,MONTH('Cadastro de Bens'!$W39)&lt;5)),0,$H40))</f>
        <v/>
      </c>
      <c r="N40" s="13" t="str">
        <f>IF($A40="","",IF(OR(YEAR($D40)&gt;Configurações!$B$5,AND(YEAR($D40)=Configurações!$B$5,MONTH($D40)&gt;6),AND('Cadastro de Bens'!$W39&lt;&gt;"",YEAR('Cadastro de Bens'!$W39)=Configurações!$B$5,MONTH('Cadastro de Bens'!$W39)&lt;6)),0,$H40))</f>
        <v/>
      </c>
      <c r="O40" s="13" t="str">
        <f>IF($A40="","",IF(OR(YEAR($D40)&gt;Configurações!$B$5,AND(YEAR($D40)=Configurações!$B$5,MONTH($D40)&gt;7),AND('Cadastro de Bens'!$W39&lt;&gt;"",YEAR('Cadastro de Bens'!$W39)=Configurações!$B$5,MONTH('Cadastro de Bens'!$W39)&lt;7)),0,$H40))</f>
        <v/>
      </c>
      <c r="P40" s="13" t="str">
        <f>IF($A40="","",IF(OR(YEAR($D40)&gt;Configurações!$B$5,AND(YEAR($D40)=Configurações!$B$5,MONTH($D40)&gt;8),AND('Cadastro de Bens'!$W39&lt;&gt;"",YEAR('Cadastro de Bens'!$W39)=Configurações!$B$5,MONTH('Cadastro de Bens'!$W39)&lt;8)),0,$H40))</f>
        <v/>
      </c>
      <c r="Q40" s="13" t="str">
        <f>IF($A40="","",IF(OR(YEAR($D40)&gt;Configurações!$B$5,AND(YEAR($D40)=Configurações!$B$5,MONTH($D40)&gt;9),AND('Cadastro de Bens'!$W39&lt;&gt;"",YEAR('Cadastro de Bens'!$W39)=Configurações!$B$5,MONTH('Cadastro de Bens'!$W39)&lt;9)),0,$H40))</f>
        <v/>
      </c>
      <c r="R40" s="13" t="str">
        <f>IF($A40="","",IF(OR(YEAR($D40)&gt;Configurações!$B$5,AND(YEAR($D40)=Configurações!$B$5,MONTH($D40)&gt;10),AND('Cadastro de Bens'!$W39&lt;&gt;"",YEAR('Cadastro de Bens'!$W39)=Configurações!$B$5,MONTH('Cadastro de Bens'!$W39)&lt;10)),0,$H40))</f>
        <v/>
      </c>
      <c r="S40" s="13" t="str">
        <f>IF($A40="","",IF(OR(YEAR($D40)&gt;Configurações!$B$5,AND(YEAR($D40)=Configurações!$B$5,MONTH($D40)&gt;11),AND('Cadastro de Bens'!$W39&lt;&gt;"",YEAR('Cadastro de Bens'!$W39)=Configurações!$B$5,MONTH('Cadastro de Bens'!$W39)&lt;11)),0,$H40))</f>
        <v/>
      </c>
      <c r="T40" s="13" t="str">
        <f>IF($A40="","",IF(OR(YEAR($D40)&gt;Configurações!$B$5,AND(YEAR($D40)=Configurações!$B$5,MONTH($D40)&gt;12),AND('Cadastro de Bens'!$W39&lt;&gt;"",YEAR('Cadastro de Bens'!$W39)=Configurações!$B$5,MONTH('Cadastro de Bens'!$W39)&lt;12)),0,$H40))</f>
        <v/>
      </c>
      <c r="U40" s="13">
        <f t="shared" si="0"/>
        <v>0</v>
      </c>
      <c r="V40" s="13" t="str">
        <f>'Cadastro de Bens'!AG39</f>
        <v/>
      </c>
      <c r="W40" s="13" t="str">
        <f>'Cadastro de Bens'!AH39</f>
        <v/>
      </c>
      <c r="X40" s="13">
        <f>'Cadastro de Bens'!AF39</f>
        <v>0</v>
      </c>
      <c r="Y40" s="13">
        <f t="shared" si="1"/>
        <v>0</v>
      </c>
    </row>
    <row r="41" spans="1:25" x14ac:dyDescent="0.25">
      <c r="A41">
        <f>'Cadastro de Bens'!A40</f>
        <v>0</v>
      </c>
      <c r="B41">
        <f>'Cadastro de Bens'!B40</f>
        <v>0</v>
      </c>
      <c r="C41">
        <f>'Cadastro de Bens'!D40</f>
        <v>0</v>
      </c>
      <c r="D41" s="12">
        <f>'Cadastro de Bens'!J40</f>
        <v>0</v>
      </c>
      <c r="E41" s="13" t="str">
        <f>'Cadastro de Bens'!P40</f>
        <v/>
      </c>
      <c r="F41" s="4">
        <f>'Cadastro de Bens'!R40</f>
        <v>0</v>
      </c>
      <c r="G41" s="4">
        <f>'Cadastro de Bens'!S40</f>
        <v>0</v>
      </c>
      <c r="H41" s="13" t="str">
        <f>'Cadastro de Bens'!AA40</f>
        <v/>
      </c>
      <c r="I41" s="13" t="str">
        <f>IF($A41="","",IF(OR(YEAR($D41)&gt;Configurações!$B$5,AND(YEAR($D41)=Configurações!$B$5,MONTH($D41)&gt;1),AND('Cadastro de Bens'!$W40&lt;&gt;"",YEAR('Cadastro de Bens'!$W40)=Configurações!$B$5,MONTH('Cadastro de Bens'!$W40)&lt;1)),0,$H41))</f>
        <v/>
      </c>
      <c r="J41" s="13" t="str">
        <f>IF($A41="","",IF(OR(YEAR($D41)&gt;Configurações!$B$5,AND(YEAR($D41)=Configurações!$B$5,MONTH($D41)&gt;2),AND('Cadastro de Bens'!$W40&lt;&gt;"",YEAR('Cadastro de Bens'!$W40)=Configurações!$B$5,MONTH('Cadastro de Bens'!$W40)&lt;2)),0,$H41))</f>
        <v/>
      </c>
      <c r="K41" s="13" t="str">
        <f>IF($A41="","",IF(OR(YEAR($D41)&gt;Configurações!$B$5,AND(YEAR($D41)=Configurações!$B$5,MONTH($D41)&gt;3),AND('Cadastro de Bens'!$W40&lt;&gt;"",YEAR('Cadastro de Bens'!$W40)=Configurações!$B$5,MONTH('Cadastro de Bens'!$W40)&lt;3)),0,$H41))</f>
        <v/>
      </c>
      <c r="L41" s="13" t="str">
        <f>IF($A41="","",IF(OR(YEAR($D41)&gt;Configurações!$B$5,AND(YEAR($D41)=Configurações!$B$5,MONTH($D41)&gt;4),AND('Cadastro de Bens'!$W40&lt;&gt;"",YEAR('Cadastro de Bens'!$W40)=Configurações!$B$5,MONTH('Cadastro de Bens'!$W40)&lt;4)),0,$H41))</f>
        <v/>
      </c>
      <c r="M41" s="13" t="str">
        <f>IF($A41="","",IF(OR(YEAR($D41)&gt;Configurações!$B$5,AND(YEAR($D41)=Configurações!$B$5,MONTH($D41)&gt;5),AND('Cadastro de Bens'!$W40&lt;&gt;"",YEAR('Cadastro de Bens'!$W40)=Configurações!$B$5,MONTH('Cadastro de Bens'!$W40)&lt;5)),0,$H41))</f>
        <v/>
      </c>
      <c r="N41" s="13" t="str">
        <f>IF($A41="","",IF(OR(YEAR($D41)&gt;Configurações!$B$5,AND(YEAR($D41)=Configurações!$B$5,MONTH($D41)&gt;6),AND('Cadastro de Bens'!$W40&lt;&gt;"",YEAR('Cadastro de Bens'!$W40)=Configurações!$B$5,MONTH('Cadastro de Bens'!$W40)&lt;6)),0,$H41))</f>
        <v/>
      </c>
      <c r="O41" s="13" t="str">
        <f>IF($A41="","",IF(OR(YEAR($D41)&gt;Configurações!$B$5,AND(YEAR($D41)=Configurações!$B$5,MONTH($D41)&gt;7),AND('Cadastro de Bens'!$W40&lt;&gt;"",YEAR('Cadastro de Bens'!$W40)=Configurações!$B$5,MONTH('Cadastro de Bens'!$W40)&lt;7)),0,$H41))</f>
        <v/>
      </c>
      <c r="P41" s="13" t="str">
        <f>IF($A41="","",IF(OR(YEAR($D41)&gt;Configurações!$B$5,AND(YEAR($D41)=Configurações!$B$5,MONTH($D41)&gt;8),AND('Cadastro de Bens'!$W40&lt;&gt;"",YEAR('Cadastro de Bens'!$W40)=Configurações!$B$5,MONTH('Cadastro de Bens'!$W40)&lt;8)),0,$H41))</f>
        <v/>
      </c>
      <c r="Q41" s="13" t="str">
        <f>IF($A41="","",IF(OR(YEAR($D41)&gt;Configurações!$B$5,AND(YEAR($D41)=Configurações!$B$5,MONTH($D41)&gt;9),AND('Cadastro de Bens'!$W40&lt;&gt;"",YEAR('Cadastro de Bens'!$W40)=Configurações!$B$5,MONTH('Cadastro de Bens'!$W40)&lt;9)),0,$H41))</f>
        <v/>
      </c>
      <c r="R41" s="13" t="str">
        <f>IF($A41="","",IF(OR(YEAR($D41)&gt;Configurações!$B$5,AND(YEAR($D41)=Configurações!$B$5,MONTH($D41)&gt;10),AND('Cadastro de Bens'!$W40&lt;&gt;"",YEAR('Cadastro de Bens'!$W40)=Configurações!$B$5,MONTH('Cadastro de Bens'!$W40)&lt;10)),0,$H41))</f>
        <v/>
      </c>
      <c r="S41" s="13" t="str">
        <f>IF($A41="","",IF(OR(YEAR($D41)&gt;Configurações!$B$5,AND(YEAR($D41)=Configurações!$B$5,MONTH($D41)&gt;11),AND('Cadastro de Bens'!$W40&lt;&gt;"",YEAR('Cadastro de Bens'!$W40)=Configurações!$B$5,MONTH('Cadastro de Bens'!$W40)&lt;11)),0,$H41))</f>
        <v/>
      </c>
      <c r="T41" s="13" t="str">
        <f>IF($A41="","",IF(OR(YEAR($D41)&gt;Configurações!$B$5,AND(YEAR($D41)=Configurações!$B$5,MONTH($D41)&gt;12),AND('Cadastro de Bens'!$W40&lt;&gt;"",YEAR('Cadastro de Bens'!$W40)=Configurações!$B$5,MONTH('Cadastro de Bens'!$W40)&lt;12)),0,$H41))</f>
        <v/>
      </c>
      <c r="U41" s="13">
        <f t="shared" si="0"/>
        <v>0</v>
      </c>
      <c r="V41" s="13" t="str">
        <f>'Cadastro de Bens'!AG40</f>
        <v/>
      </c>
      <c r="W41" s="13" t="str">
        <f>'Cadastro de Bens'!AH40</f>
        <v/>
      </c>
      <c r="X41" s="13">
        <f>'Cadastro de Bens'!AF40</f>
        <v>0</v>
      </c>
      <c r="Y41" s="13">
        <f t="shared" si="1"/>
        <v>0</v>
      </c>
    </row>
    <row r="42" spans="1:25" x14ac:dyDescent="0.25">
      <c r="A42">
        <f>'Cadastro de Bens'!A41</f>
        <v>0</v>
      </c>
      <c r="B42">
        <f>'Cadastro de Bens'!B41</f>
        <v>0</v>
      </c>
      <c r="C42">
        <f>'Cadastro de Bens'!D41</f>
        <v>0</v>
      </c>
      <c r="D42" s="12">
        <f>'Cadastro de Bens'!J41</f>
        <v>0</v>
      </c>
      <c r="E42" s="13" t="str">
        <f>'Cadastro de Bens'!P41</f>
        <v/>
      </c>
      <c r="F42" s="4">
        <f>'Cadastro de Bens'!R41</f>
        <v>0</v>
      </c>
      <c r="G42" s="4">
        <f>'Cadastro de Bens'!S41</f>
        <v>0</v>
      </c>
      <c r="H42" s="13" t="str">
        <f>'Cadastro de Bens'!AA41</f>
        <v/>
      </c>
      <c r="I42" s="13" t="str">
        <f>IF($A42="","",IF(OR(YEAR($D42)&gt;Configurações!$B$5,AND(YEAR($D42)=Configurações!$B$5,MONTH($D42)&gt;1),AND('Cadastro de Bens'!$W41&lt;&gt;"",YEAR('Cadastro de Bens'!$W41)=Configurações!$B$5,MONTH('Cadastro de Bens'!$W41)&lt;1)),0,$H42))</f>
        <v/>
      </c>
      <c r="J42" s="13" t="str">
        <f>IF($A42="","",IF(OR(YEAR($D42)&gt;Configurações!$B$5,AND(YEAR($D42)=Configurações!$B$5,MONTH($D42)&gt;2),AND('Cadastro de Bens'!$W41&lt;&gt;"",YEAR('Cadastro de Bens'!$W41)=Configurações!$B$5,MONTH('Cadastro de Bens'!$W41)&lt;2)),0,$H42))</f>
        <v/>
      </c>
      <c r="K42" s="13" t="str">
        <f>IF($A42="","",IF(OR(YEAR($D42)&gt;Configurações!$B$5,AND(YEAR($D42)=Configurações!$B$5,MONTH($D42)&gt;3),AND('Cadastro de Bens'!$W41&lt;&gt;"",YEAR('Cadastro de Bens'!$W41)=Configurações!$B$5,MONTH('Cadastro de Bens'!$W41)&lt;3)),0,$H42))</f>
        <v/>
      </c>
      <c r="L42" s="13" t="str">
        <f>IF($A42="","",IF(OR(YEAR($D42)&gt;Configurações!$B$5,AND(YEAR($D42)=Configurações!$B$5,MONTH($D42)&gt;4),AND('Cadastro de Bens'!$W41&lt;&gt;"",YEAR('Cadastro de Bens'!$W41)=Configurações!$B$5,MONTH('Cadastro de Bens'!$W41)&lt;4)),0,$H42))</f>
        <v/>
      </c>
      <c r="M42" s="13" t="str">
        <f>IF($A42="","",IF(OR(YEAR($D42)&gt;Configurações!$B$5,AND(YEAR($D42)=Configurações!$B$5,MONTH($D42)&gt;5),AND('Cadastro de Bens'!$W41&lt;&gt;"",YEAR('Cadastro de Bens'!$W41)=Configurações!$B$5,MONTH('Cadastro de Bens'!$W41)&lt;5)),0,$H42))</f>
        <v/>
      </c>
      <c r="N42" s="13" t="str">
        <f>IF($A42="","",IF(OR(YEAR($D42)&gt;Configurações!$B$5,AND(YEAR($D42)=Configurações!$B$5,MONTH($D42)&gt;6),AND('Cadastro de Bens'!$W41&lt;&gt;"",YEAR('Cadastro de Bens'!$W41)=Configurações!$B$5,MONTH('Cadastro de Bens'!$W41)&lt;6)),0,$H42))</f>
        <v/>
      </c>
      <c r="O42" s="13" t="str">
        <f>IF($A42="","",IF(OR(YEAR($D42)&gt;Configurações!$B$5,AND(YEAR($D42)=Configurações!$B$5,MONTH($D42)&gt;7),AND('Cadastro de Bens'!$W41&lt;&gt;"",YEAR('Cadastro de Bens'!$W41)=Configurações!$B$5,MONTH('Cadastro de Bens'!$W41)&lt;7)),0,$H42))</f>
        <v/>
      </c>
      <c r="P42" s="13" t="str">
        <f>IF($A42="","",IF(OR(YEAR($D42)&gt;Configurações!$B$5,AND(YEAR($D42)=Configurações!$B$5,MONTH($D42)&gt;8),AND('Cadastro de Bens'!$W41&lt;&gt;"",YEAR('Cadastro de Bens'!$W41)=Configurações!$B$5,MONTH('Cadastro de Bens'!$W41)&lt;8)),0,$H42))</f>
        <v/>
      </c>
      <c r="Q42" s="13" t="str">
        <f>IF($A42="","",IF(OR(YEAR($D42)&gt;Configurações!$B$5,AND(YEAR($D42)=Configurações!$B$5,MONTH($D42)&gt;9),AND('Cadastro de Bens'!$W41&lt;&gt;"",YEAR('Cadastro de Bens'!$W41)=Configurações!$B$5,MONTH('Cadastro de Bens'!$W41)&lt;9)),0,$H42))</f>
        <v/>
      </c>
      <c r="R42" s="13" t="str">
        <f>IF($A42="","",IF(OR(YEAR($D42)&gt;Configurações!$B$5,AND(YEAR($D42)=Configurações!$B$5,MONTH($D42)&gt;10),AND('Cadastro de Bens'!$W41&lt;&gt;"",YEAR('Cadastro de Bens'!$W41)=Configurações!$B$5,MONTH('Cadastro de Bens'!$W41)&lt;10)),0,$H42))</f>
        <v/>
      </c>
      <c r="S42" s="13" t="str">
        <f>IF($A42="","",IF(OR(YEAR($D42)&gt;Configurações!$B$5,AND(YEAR($D42)=Configurações!$B$5,MONTH($D42)&gt;11),AND('Cadastro de Bens'!$W41&lt;&gt;"",YEAR('Cadastro de Bens'!$W41)=Configurações!$B$5,MONTH('Cadastro de Bens'!$W41)&lt;11)),0,$H42))</f>
        <v/>
      </c>
      <c r="T42" s="13" t="str">
        <f>IF($A42="","",IF(OR(YEAR($D42)&gt;Configurações!$B$5,AND(YEAR($D42)=Configurações!$B$5,MONTH($D42)&gt;12),AND('Cadastro de Bens'!$W41&lt;&gt;"",YEAR('Cadastro de Bens'!$W41)=Configurações!$B$5,MONTH('Cadastro de Bens'!$W41)&lt;12)),0,$H42))</f>
        <v/>
      </c>
      <c r="U42" s="13">
        <f t="shared" si="0"/>
        <v>0</v>
      </c>
      <c r="V42" s="13" t="str">
        <f>'Cadastro de Bens'!AG41</f>
        <v/>
      </c>
      <c r="W42" s="13" t="str">
        <f>'Cadastro de Bens'!AH41</f>
        <v/>
      </c>
      <c r="X42" s="13">
        <f>'Cadastro de Bens'!AF41</f>
        <v>0</v>
      </c>
      <c r="Y42" s="13">
        <f t="shared" si="1"/>
        <v>0</v>
      </c>
    </row>
    <row r="43" spans="1:25" x14ac:dyDescent="0.25">
      <c r="A43">
        <f>'Cadastro de Bens'!A42</f>
        <v>0</v>
      </c>
      <c r="B43">
        <f>'Cadastro de Bens'!B42</f>
        <v>0</v>
      </c>
      <c r="C43">
        <f>'Cadastro de Bens'!D42</f>
        <v>0</v>
      </c>
      <c r="D43" s="12">
        <f>'Cadastro de Bens'!J42</f>
        <v>0</v>
      </c>
      <c r="E43" s="13" t="str">
        <f>'Cadastro de Bens'!P42</f>
        <v/>
      </c>
      <c r="F43" s="4">
        <f>'Cadastro de Bens'!R42</f>
        <v>0</v>
      </c>
      <c r="G43" s="4">
        <f>'Cadastro de Bens'!S42</f>
        <v>0</v>
      </c>
      <c r="H43" s="13" t="str">
        <f>'Cadastro de Bens'!AA42</f>
        <v/>
      </c>
      <c r="I43" s="13" t="str">
        <f>IF($A43="","",IF(OR(YEAR($D43)&gt;Configurações!$B$5,AND(YEAR($D43)=Configurações!$B$5,MONTH($D43)&gt;1),AND('Cadastro de Bens'!$W42&lt;&gt;"",YEAR('Cadastro de Bens'!$W42)=Configurações!$B$5,MONTH('Cadastro de Bens'!$W42)&lt;1)),0,$H43))</f>
        <v/>
      </c>
      <c r="J43" s="13" t="str">
        <f>IF($A43="","",IF(OR(YEAR($D43)&gt;Configurações!$B$5,AND(YEAR($D43)=Configurações!$B$5,MONTH($D43)&gt;2),AND('Cadastro de Bens'!$W42&lt;&gt;"",YEAR('Cadastro de Bens'!$W42)=Configurações!$B$5,MONTH('Cadastro de Bens'!$W42)&lt;2)),0,$H43))</f>
        <v/>
      </c>
      <c r="K43" s="13" t="str">
        <f>IF($A43="","",IF(OR(YEAR($D43)&gt;Configurações!$B$5,AND(YEAR($D43)=Configurações!$B$5,MONTH($D43)&gt;3),AND('Cadastro de Bens'!$W42&lt;&gt;"",YEAR('Cadastro de Bens'!$W42)=Configurações!$B$5,MONTH('Cadastro de Bens'!$W42)&lt;3)),0,$H43))</f>
        <v/>
      </c>
      <c r="L43" s="13" t="str">
        <f>IF($A43="","",IF(OR(YEAR($D43)&gt;Configurações!$B$5,AND(YEAR($D43)=Configurações!$B$5,MONTH($D43)&gt;4),AND('Cadastro de Bens'!$W42&lt;&gt;"",YEAR('Cadastro de Bens'!$W42)=Configurações!$B$5,MONTH('Cadastro de Bens'!$W42)&lt;4)),0,$H43))</f>
        <v/>
      </c>
      <c r="M43" s="13" t="str">
        <f>IF($A43="","",IF(OR(YEAR($D43)&gt;Configurações!$B$5,AND(YEAR($D43)=Configurações!$B$5,MONTH($D43)&gt;5),AND('Cadastro de Bens'!$W42&lt;&gt;"",YEAR('Cadastro de Bens'!$W42)=Configurações!$B$5,MONTH('Cadastro de Bens'!$W42)&lt;5)),0,$H43))</f>
        <v/>
      </c>
      <c r="N43" s="13" t="str">
        <f>IF($A43="","",IF(OR(YEAR($D43)&gt;Configurações!$B$5,AND(YEAR($D43)=Configurações!$B$5,MONTH($D43)&gt;6),AND('Cadastro de Bens'!$W42&lt;&gt;"",YEAR('Cadastro de Bens'!$W42)=Configurações!$B$5,MONTH('Cadastro de Bens'!$W42)&lt;6)),0,$H43))</f>
        <v/>
      </c>
      <c r="O43" s="13" t="str">
        <f>IF($A43="","",IF(OR(YEAR($D43)&gt;Configurações!$B$5,AND(YEAR($D43)=Configurações!$B$5,MONTH($D43)&gt;7),AND('Cadastro de Bens'!$W42&lt;&gt;"",YEAR('Cadastro de Bens'!$W42)=Configurações!$B$5,MONTH('Cadastro de Bens'!$W42)&lt;7)),0,$H43))</f>
        <v/>
      </c>
      <c r="P43" s="13" t="str">
        <f>IF($A43="","",IF(OR(YEAR($D43)&gt;Configurações!$B$5,AND(YEAR($D43)=Configurações!$B$5,MONTH($D43)&gt;8),AND('Cadastro de Bens'!$W42&lt;&gt;"",YEAR('Cadastro de Bens'!$W42)=Configurações!$B$5,MONTH('Cadastro de Bens'!$W42)&lt;8)),0,$H43))</f>
        <v/>
      </c>
      <c r="Q43" s="13" t="str">
        <f>IF($A43="","",IF(OR(YEAR($D43)&gt;Configurações!$B$5,AND(YEAR($D43)=Configurações!$B$5,MONTH($D43)&gt;9),AND('Cadastro de Bens'!$W42&lt;&gt;"",YEAR('Cadastro de Bens'!$W42)=Configurações!$B$5,MONTH('Cadastro de Bens'!$W42)&lt;9)),0,$H43))</f>
        <v/>
      </c>
      <c r="R43" s="13" t="str">
        <f>IF($A43="","",IF(OR(YEAR($D43)&gt;Configurações!$B$5,AND(YEAR($D43)=Configurações!$B$5,MONTH($D43)&gt;10),AND('Cadastro de Bens'!$W42&lt;&gt;"",YEAR('Cadastro de Bens'!$W42)=Configurações!$B$5,MONTH('Cadastro de Bens'!$W42)&lt;10)),0,$H43))</f>
        <v/>
      </c>
      <c r="S43" s="13" t="str">
        <f>IF($A43="","",IF(OR(YEAR($D43)&gt;Configurações!$B$5,AND(YEAR($D43)=Configurações!$B$5,MONTH($D43)&gt;11),AND('Cadastro de Bens'!$W42&lt;&gt;"",YEAR('Cadastro de Bens'!$W42)=Configurações!$B$5,MONTH('Cadastro de Bens'!$W42)&lt;11)),0,$H43))</f>
        <v/>
      </c>
      <c r="T43" s="13" t="str">
        <f>IF($A43="","",IF(OR(YEAR($D43)&gt;Configurações!$B$5,AND(YEAR($D43)=Configurações!$B$5,MONTH($D43)&gt;12),AND('Cadastro de Bens'!$W42&lt;&gt;"",YEAR('Cadastro de Bens'!$W42)=Configurações!$B$5,MONTH('Cadastro de Bens'!$W42)&lt;12)),0,$H43))</f>
        <v/>
      </c>
      <c r="U43" s="13">
        <f t="shared" si="0"/>
        <v>0</v>
      </c>
      <c r="V43" s="13" t="str">
        <f>'Cadastro de Bens'!AG42</f>
        <v/>
      </c>
      <c r="W43" s="13" t="str">
        <f>'Cadastro de Bens'!AH42</f>
        <v/>
      </c>
      <c r="X43" s="13">
        <f>'Cadastro de Bens'!AF42</f>
        <v>0</v>
      </c>
      <c r="Y43" s="13">
        <f t="shared" si="1"/>
        <v>0</v>
      </c>
    </row>
    <row r="44" spans="1:25" x14ac:dyDescent="0.25">
      <c r="A44">
        <f>'Cadastro de Bens'!A43</f>
        <v>0</v>
      </c>
      <c r="B44">
        <f>'Cadastro de Bens'!B43</f>
        <v>0</v>
      </c>
      <c r="C44">
        <f>'Cadastro de Bens'!D43</f>
        <v>0</v>
      </c>
      <c r="D44" s="12">
        <f>'Cadastro de Bens'!J43</f>
        <v>0</v>
      </c>
      <c r="E44" s="13" t="str">
        <f>'Cadastro de Bens'!P43</f>
        <v/>
      </c>
      <c r="F44" s="4">
        <f>'Cadastro de Bens'!R43</f>
        <v>0</v>
      </c>
      <c r="G44" s="4">
        <f>'Cadastro de Bens'!S43</f>
        <v>0</v>
      </c>
      <c r="H44" s="13" t="str">
        <f>'Cadastro de Bens'!AA43</f>
        <v/>
      </c>
      <c r="I44" s="13" t="str">
        <f>IF($A44="","",IF(OR(YEAR($D44)&gt;Configurações!$B$5,AND(YEAR($D44)=Configurações!$B$5,MONTH($D44)&gt;1),AND('Cadastro de Bens'!$W43&lt;&gt;"",YEAR('Cadastro de Bens'!$W43)=Configurações!$B$5,MONTH('Cadastro de Bens'!$W43)&lt;1)),0,$H44))</f>
        <v/>
      </c>
      <c r="J44" s="13" t="str">
        <f>IF($A44="","",IF(OR(YEAR($D44)&gt;Configurações!$B$5,AND(YEAR($D44)=Configurações!$B$5,MONTH($D44)&gt;2),AND('Cadastro de Bens'!$W43&lt;&gt;"",YEAR('Cadastro de Bens'!$W43)=Configurações!$B$5,MONTH('Cadastro de Bens'!$W43)&lt;2)),0,$H44))</f>
        <v/>
      </c>
      <c r="K44" s="13" t="str">
        <f>IF($A44="","",IF(OR(YEAR($D44)&gt;Configurações!$B$5,AND(YEAR($D44)=Configurações!$B$5,MONTH($D44)&gt;3),AND('Cadastro de Bens'!$W43&lt;&gt;"",YEAR('Cadastro de Bens'!$W43)=Configurações!$B$5,MONTH('Cadastro de Bens'!$W43)&lt;3)),0,$H44))</f>
        <v/>
      </c>
      <c r="L44" s="13" t="str">
        <f>IF($A44="","",IF(OR(YEAR($D44)&gt;Configurações!$B$5,AND(YEAR($D44)=Configurações!$B$5,MONTH($D44)&gt;4),AND('Cadastro de Bens'!$W43&lt;&gt;"",YEAR('Cadastro de Bens'!$W43)=Configurações!$B$5,MONTH('Cadastro de Bens'!$W43)&lt;4)),0,$H44))</f>
        <v/>
      </c>
      <c r="M44" s="13" t="str">
        <f>IF($A44="","",IF(OR(YEAR($D44)&gt;Configurações!$B$5,AND(YEAR($D44)=Configurações!$B$5,MONTH($D44)&gt;5),AND('Cadastro de Bens'!$W43&lt;&gt;"",YEAR('Cadastro de Bens'!$W43)=Configurações!$B$5,MONTH('Cadastro de Bens'!$W43)&lt;5)),0,$H44))</f>
        <v/>
      </c>
      <c r="N44" s="13" t="str">
        <f>IF($A44="","",IF(OR(YEAR($D44)&gt;Configurações!$B$5,AND(YEAR($D44)=Configurações!$B$5,MONTH($D44)&gt;6),AND('Cadastro de Bens'!$W43&lt;&gt;"",YEAR('Cadastro de Bens'!$W43)=Configurações!$B$5,MONTH('Cadastro de Bens'!$W43)&lt;6)),0,$H44))</f>
        <v/>
      </c>
      <c r="O44" s="13" t="str">
        <f>IF($A44="","",IF(OR(YEAR($D44)&gt;Configurações!$B$5,AND(YEAR($D44)=Configurações!$B$5,MONTH($D44)&gt;7),AND('Cadastro de Bens'!$W43&lt;&gt;"",YEAR('Cadastro de Bens'!$W43)=Configurações!$B$5,MONTH('Cadastro de Bens'!$W43)&lt;7)),0,$H44))</f>
        <v/>
      </c>
      <c r="P44" s="13" t="str">
        <f>IF($A44="","",IF(OR(YEAR($D44)&gt;Configurações!$B$5,AND(YEAR($D44)=Configurações!$B$5,MONTH($D44)&gt;8),AND('Cadastro de Bens'!$W43&lt;&gt;"",YEAR('Cadastro de Bens'!$W43)=Configurações!$B$5,MONTH('Cadastro de Bens'!$W43)&lt;8)),0,$H44))</f>
        <v/>
      </c>
      <c r="Q44" s="13" t="str">
        <f>IF($A44="","",IF(OR(YEAR($D44)&gt;Configurações!$B$5,AND(YEAR($D44)=Configurações!$B$5,MONTH($D44)&gt;9),AND('Cadastro de Bens'!$W43&lt;&gt;"",YEAR('Cadastro de Bens'!$W43)=Configurações!$B$5,MONTH('Cadastro de Bens'!$W43)&lt;9)),0,$H44))</f>
        <v/>
      </c>
      <c r="R44" s="13" t="str">
        <f>IF($A44="","",IF(OR(YEAR($D44)&gt;Configurações!$B$5,AND(YEAR($D44)=Configurações!$B$5,MONTH($D44)&gt;10),AND('Cadastro de Bens'!$W43&lt;&gt;"",YEAR('Cadastro de Bens'!$W43)=Configurações!$B$5,MONTH('Cadastro de Bens'!$W43)&lt;10)),0,$H44))</f>
        <v/>
      </c>
      <c r="S44" s="13" t="str">
        <f>IF($A44="","",IF(OR(YEAR($D44)&gt;Configurações!$B$5,AND(YEAR($D44)=Configurações!$B$5,MONTH($D44)&gt;11),AND('Cadastro de Bens'!$W43&lt;&gt;"",YEAR('Cadastro de Bens'!$W43)=Configurações!$B$5,MONTH('Cadastro de Bens'!$W43)&lt;11)),0,$H44))</f>
        <v/>
      </c>
      <c r="T44" s="13" t="str">
        <f>IF($A44="","",IF(OR(YEAR($D44)&gt;Configurações!$B$5,AND(YEAR($D44)=Configurações!$B$5,MONTH($D44)&gt;12),AND('Cadastro de Bens'!$W43&lt;&gt;"",YEAR('Cadastro de Bens'!$W43)=Configurações!$B$5,MONTH('Cadastro de Bens'!$W43)&lt;12)),0,$H44))</f>
        <v/>
      </c>
      <c r="U44" s="13">
        <f t="shared" si="0"/>
        <v>0</v>
      </c>
      <c r="V44" s="13" t="str">
        <f>'Cadastro de Bens'!AG43</f>
        <v/>
      </c>
      <c r="W44" s="13" t="str">
        <f>'Cadastro de Bens'!AH43</f>
        <v/>
      </c>
      <c r="X44" s="13">
        <f>'Cadastro de Bens'!AF43</f>
        <v>0</v>
      </c>
      <c r="Y44" s="13">
        <f t="shared" si="1"/>
        <v>0</v>
      </c>
    </row>
    <row r="45" spans="1:25" x14ac:dyDescent="0.25">
      <c r="A45">
        <f>'Cadastro de Bens'!A44</f>
        <v>0</v>
      </c>
      <c r="B45">
        <f>'Cadastro de Bens'!B44</f>
        <v>0</v>
      </c>
      <c r="C45">
        <f>'Cadastro de Bens'!D44</f>
        <v>0</v>
      </c>
      <c r="D45" s="12">
        <f>'Cadastro de Bens'!J44</f>
        <v>0</v>
      </c>
      <c r="E45" s="13" t="str">
        <f>'Cadastro de Bens'!P44</f>
        <v/>
      </c>
      <c r="F45" s="4">
        <f>'Cadastro de Bens'!R44</f>
        <v>0</v>
      </c>
      <c r="G45" s="4">
        <f>'Cadastro de Bens'!S44</f>
        <v>0</v>
      </c>
      <c r="H45" s="13" t="str">
        <f>'Cadastro de Bens'!AA44</f>
        <v/>
      </c>
      <c r="I45" s="13" t="str">
        <f>IF($A45="","",IF(OR(YEAR($D45)&gt;Configurações!$B$5,AND(YEAR($D45)=Configurações!$B$5,MONTH($D45)&gt;1),AND('Cadastro de Bens'!$W44&lt;&gt;"",YEAR('Cadastro de Bens'!$W44)=Configurações!$B$5,MONTH('Cadastro de Bens'!$W44)&lt;1)),0,$H45))</f>
        <v/>
      </c>
      <c r="J45" s="13" t="str">
        <f>IF($A45="","",IF(OR(YEAR($D45)&gt;Configurações!$B$5,AND(YEAR($D45)=Configurações!$B$5,MONTH($D45)&gt;2),AND('Cadastro de Bens'!$W44&lt;&gt;"",YEAR('Cadastro de Bens'!$W44)=Configurações!$B$5,MONTH('Cadastro de Bens'!$W44)&lt;2)),0,$H45))</f>
        <v/>
      </c>
      <c r="K45" s="13" t="str">
        <f>IF($A45="","",IF(OR(YEAR($D45)&gt;Configurações!$B$5,AND(YEAR($D45)=Configurações!$B$5,MONTH($D45)&gt;3),AND('Cadastro de Bens'!$W44&lt;&gt;"",YEAR('Cadastro de Bens'!$W44)=Configurações!$B$5,MONTH('Cadastro de Bens'!$W44)&lt;3)),0,$H45))</f>
        <v/>
      </c>
      <c r="L45" s="13" t="str">
        <f>IF($A45="","",IF(OR(YEAR($D45)&gt;Configurações!$B$5,AND(YEAR($D45)=Configurações!$B$5,MONTH($D45)&gt;4),AND('Cadastro de Bens'!$W44&lt;&gt;"",YEAR('Cadastro de Bens'!$W44)=Configurações!$B$5,MONTH('Cadastro de Bens'!$W44)&lt;4)),0,$H45))</f>
        <v/>
      </c>
      <c r="M45" s="13" t="str">
        <f>IF($A45="","",IF(OR(YEAR($D45)&gt;Configurações!$B$5,AND(YEAR($D45)=Configurações!$B$5,MONTH($D45)&gt;5),AND('Cadastro de Bens'!$W44&lt;&gt;"",YEAR('Cadastro de Bens'!$W44)=Configurações!$B$5,MONTH('Cadastro de Bens'!$W44)&lt;5)),0,$H45))</f>
        <v/>
      </c>
      <c r="N45" s="13" t="str">
        <f>IF($A45="","",IF(OR(YEAR($D45)&gt;Configurações!$B$5,AND(YEAR($D45)=Configurações!$B$5,MONTH($D45)&gt;6),AND('Cadastro de Bens'!$W44&lt;&gt;"",YEAR('Cadastro de Bens'!$W44)=Configurações!$B$5,MONTH('Cadastro de Bens'!$W44)&lt;6)),0,$H45))</f>
        <v/>
      </c>
      <c r="O45" s="13" t="str">
        <f>IF($A45="","",IF(OR(YEAR($D45)&gt;Configurações!$B$5,AND(YEAR($D45)=Configurações!$B$5,MONTH($D45)&gt;7),AND('Cadastro de Bens'!$W44&lt;&gt;"",YEAR('Cadastro de Bens'!$W44)=Configurações!$B$5,MONTH('Cadastro de Bens'!$W44)&lt;7)),0,$H45))</f>
        <v/>
      </c>
      <c r="P45" s="13" t="str">
        <f>IF($A45="","",IF(OR(YEAR($D45)&gt;Configurações!$B$5,AND(YEAR($D45)=Configurações!$B$5,MONTH($D45)&gt;8),AND('Cadastro de Bens'!$W44&lt;&gt;"",YEAR('Cadastro de Bens'!$W44)=Configurações!$B$5,MONTH('Cadastro de Bens'!$W44)&lt;8)),0,$H45))</f>
        <v/>
      </c>
      <c r="Q45" s="13" t="str">
        <f>IF($A45="","",IF(OR(YEAR($D45)&gt;Configurações!$B$5,AND(YEAR($D45)=Configurações!$B$5,MONTH($D45)&gt;9),AND('Cadastro de Bens'!$W44&lt;&gt;"",YEAR('Cadastro de Bens'!$W44)=Configurações!$B$5,MONTH('Cadastro de Bens'!$W44)&lt;9)),0,$H45))</f>
        <v/>
      </c>
      <c r="R45" s="13" t="str">
        <f>IF($A45="","",IF(OR(YEAR($D45)&gt;Configurações!$B$5,AND(YEAR($D45)=Configurações!$B$5,MONTH($D45)&gt;10),AND('Cadastro de Bens'!$W44&lt;&gt;"",YEAR('Cadastro de Bens'!$W44)=Configurações!$B$5,MONTH('Cadastro de Bens'!$W44)&lt;10)),0,$H45))</f>
        <v/>
      </c>
      <c r="S45" s="13" t="str">
        <f>IF($A45="","",IF(OR(YEAR($D45)&gt;Configurações!$B$5,AND(YEAR($D45)=Configurações!$B$5,MONTH($D45)&gt;11),AND('Cadastro de Bens'!$W44&lt;&gt;"",YEAR('Cadastro de Bens'!$W44)=Configurações!$B$5,MONTH('Cadastro de Bens'!$W44)&lt;11)),0,$H45))</f>
        <v/>
      </c>
      <c r="T45" s="13" t="str">
        <f>IF($A45="","",IF(OR(YEAR($D45)&gt;Configurações!$B$5,AND(YEAR($D45)=Configurações!$B$5,MONTH($D45)&gt;12),AND('Cadastro de Bens'!$W44&lt;&gt;"",YEAR('Cadastro de Bens'!$W44)=Configurações!$B$5,MONTH('Cadastro de Bens'!$W44)&lt;12)),0,$H45))</f>
        <v/>
      </c>
      <c r="U45" s="13">
        <f t="shared" si="0"/>
        <v>0</v>
      </c>
      <c r="V45" s="13" t="str">
        <f>'Cadastro de Bens'!AG44</f>
        <v/>
      </c>
      <c r="W45" s="13" t="str">
        <f>'Cadastro de Bens'!AH44</f>
        <v/>
      </c>
      <c r="X45" s="13">
        <f>'Cadastro de Bens'!AF44</f>
        <v>0</v>
      </c>
      <c r="Y45" s="13">
        <f t="shared" si="1"/>
        <v>0</v>
      </c>
    </row>
    <row r="46" spans="1:25" x14ac:dyDescent="0.25">
      <c r="A46">
        <f>'Cadastro de Bens'!A45</f>
        <v>0</v>
      </c>
      <c r="B46">
        <f>'Cadastro de Bens'!B45</f>
        <v>0</v>
      </c>
      <c r="C46">
        <f>'Cadastro de Bens'!D45</f>
        <v>0</v>
      </c>
      <c r="D46" s="12">
        <f>'Cadastro de Bens'!J45</f>
        <v>0</v>
      </c>
      <c r="E46" s="13" t="str">
        <f>'Cadastro de Bens'!P45</f>
        <v/>
      </c>
      <c r="F46" s="4">
        <f>'Cadastro de Bens'!R45</f>
        <v>0</v>
      </c>
      <c r="G46" s="4">
        <f>'Cadastro de Bens'!S45</f>
        <v>0</v>
      </c>
      <c r="H46" s="13" t="str">
        <f>'Cadastro de Bens'!AA45</f>
        <v/>
      </c>
      <c r="I46" s="13" t="str">
        <f>IF($A46="","",IF(OR(YEAR($D46)&gt;Configurações!$B$5,AND(YEAR($D46)=Configurações!$B$5,MONTH($D46)&gt;1),AND('Cadastro de Bens'!$W45&lt;&gt;"",YEAR('Cadastro de Bens'!$W45)=Configurações!$B$5,MONTH('Cadastro de Bens'!$W45)&lt;1)),0,$H46))</f>
        <v/>
      </c>
      <c r="J46" s="13" t="str">
        <f>IF($A46="","",IF(OR(YEAR($D46)&gt;Configurações!$B$5,AND(YEAR($D46)=Configurações!$B$5,MONTH($D46)&gt;2),AND('Cadastro de Bens'!$W45&lt;&gt;"",YEAR('Cadastro de Bens'!$W45)=Configurações!$B$5,MONTH('Cadastro de Bens'!$W45)&lt;2)),0,$H46))</f>
        <v/>
      </c>
      <c r="K46" s="13" t="str">
        <f>IF($A46="","",IF(OR(YEAR($D46)&gt;Configurações!$B$5,AND(YEAR($D46)=Configurações!$B$5,MONTH($D46)&gt;3),AND('Cadastro de Bens'!$W45&lt;&gt;"",YEAR('Cadastro de Bens'!$W45)=Configurações!$B$5,MONTH('Cadastro de Bens'!$W45)&lt;3)),0,$H46))</f>
        <v/>
      </c>
      <c r="L46" s="13" t="str">
        <f>IF($A46="","",IF(OR(YEAR($D46)&gt;Configurações!$B$5,AND(YEAR($D46)=Configurações!$B$5,MONTH($D46)&gt;4),AND('Cadastro de Bens'!$W45&lt;&gt;"",YEAR('Cadastro de Bens'!$W45)=Configurações!$B$5,MONTH('Cadastro de Bens'!$W45)&lt;4)),0,$H46))</f>
        <v/>
      </c>
      <c r="M46" s="13" t="str">
        <f>IF($A46="","",IF(OR(YEAR($D46)&gt;Configurações!$B$5,AND(YEAR($D46)=Configurações!$B$5,MONTH($D46)&gt;5),AND('Cadastro de Bens'!$W45&lt;&gt;"",YEAR('Cadastro de Bens'!$W45)=Configurações!$B$5,MONTH('Cadastro de Bens'!$W45)&lt;5)),0,$H46))</f>
        <v/>
      </c>
      <c r="N46" s="13" t="str">
        <f>IF($A46="","",IF(OR(YEAR($D46)&gt;Configurações!$B$5,AND(YEAR($D46)=Configurações!$B$5,MONTH($D46)&gt;6),AND('Cadastro de Bens'!$W45&lt;&gt;"",YEAR('Cadastro de Bens'!$W45)=Configurações!$B$5,MONTH('Cadastro de Bens'!$W45)&lt;6)),0,$H46))</f>
        <v/>
      </c>
      <c r="O46" s="13" t="str">
        <f>IF($A46="","",IF(OR(YEAR($D46)&gt;Configurações!$B$5,AND(YEAR($D46)=Configurações!$B$5,MONTH($D46)&gt;7),AND('Cadastro de Bens'!$W45&lt;&gt;"",YEAR('Cadastro de Bens'!$W45)=Configurações!$B$5,MONTH('Cadastro de Bens'!$W45)&lt;7)),0,$H46))</f>
        <v/>
      </c>
      <c r="P46" s="13" t="str">
        <f>IF($A46="","",IF(OR(YEAR($D46)&gt;Configurações!$B$5,AND(YEAR($D46)=Configurações!$B$5,MONTH($D46)&gt;8),AND('Cadastro de Bens'!$W45&lt;&gt;"",YEAR('Cadastro de Bens'!$W45)=Configurações!$B$5,MONTH('Cadastro de Bens'!$W45)&lt;8)),0,$H46))</f>
        <v/>
      </c>
      <c r="Q46" s="13" t="str">
        <f>IF($A46="","",IF(OR(YEAR($D46)&gt;Configurações!$B$5,AND(YEAR($D46)=Configurações!$B$5,MONTH($D46)&gt;9),AND('Cadastro de Bens'!$W45&lt;&gt;"",YEAR('Cadastro de Bens'!$W45)=Configurações!$B$5,MONTH('Cadastro de Bens'!$W45)&lt;9)),0,$H46))</f>
        <v/>
      </c>
      <c r="R46" s="13" t="str">
        <f>IF($A46="","",IF(OR(YEAR($D46)&gt;Configurações!$B$5,AND(YEAR($D46)=Configurações!$B$5,MONTH($D46)&gt;10),AND('Cadastro de Bens'!$W45&lt;&gt;"",YEAR('Cadastro de Bens'!$W45)=Configurações!$B$5,MONTH('Cadastro de Bens'!$W45)&lt;10)),0,$H46))</f>
        <v/>
      </c>
      <c r="S46" s="13" t="str">
        <f>IF($A46="","",IF(OR(YEAR($D46)&gt;Configurações!$B$5,AND(YEAR($D46)=Configurações!$B$5,MONTH($D46)&gt;11),AND('Cadastro de Bens'!$W45&lt;&gt;"",YEAR('Cadastro de Bens'!$W45)=Configurações!$B$5,MONTH('Cadastro de Bens'!$W45)&lt;11)),0,$H46))</f>
        <v/>
      </c>
      <c r="T46" s="13" t="str">
        <f>IF($A46="","",IF(OR(YEAR($D46)&gt;Configurações!$B$5,AND(YEAR($D46)=Configurações!$B$5,MONTH($D46)&gt;12),AND('Cadastro de Bens'!$W45&lt;&gt;"",YEAR('Cadastro de Bens'!$W45)=Configurações!$B$5,MONTH('Cadastro de Bens'!$W45)&lt;12)),0,$H46))</f>
        <v/>
      </c>
      <c r="U46" s="13">
        <f t="shared" si="0"/>
        <v>0</v>
      </c>
      <c r="V46" s="13" t="str">
        <f>'Cadastro de Bens'!AG45</f>
        <v/>
      </c>
      <c r="W46" s="13" t="str">
        <f>'Cadastro de Bens'!AH45</f>
        <v/>
      </c>
      <c r="X46" s="13">
        <f>'Cadastro de Bens'!AF45</f>
        <v>0</v>
      </c>
      <c r="Y46" s="13">
        <f t="shared" si="1"/>
        <v>0</v>
      </c>
    </row>
    <row r="47" spans="1:25" x14ac:dyDescent="0.25">
      <c r="A47">
        <f>'Cadastro de Bens'!A46</f>
        <v>0</v>
      </c>
      <c r="B47">
        <f>'Cadastro de Bens'!B46</f>
        <v>0</v>
      </c>
      <c r="C47">
        <f>'Cadastro de Bens'!D46</f>
        <v>0</v>
      </c>
      <c r="D47" s="12">
        <f>'Cadastro de Bens'!J46</f>
        <v>0</v>
      </c>
      <c r="E47" s="13" t="str">
        <f>'Cadastro de Bens'!P46</f>
        <v/>
      </c>
      <c r="F47" s="4">
        <f>'Cadastro de Bens'!R46</f>
        <v>0</v>
      </c>
      <c r="G47" s="4">
        <f>'Cadastro de Bens'!S46</f>
        <v>0</v>
      </c>
      <c r="H47" s="13" t="str">
        <f>'Cadastro de Bens'!AA46</f>
        <v/>
      </c>
      <c r="I47" s="13" t="str">
        <f>IF($A47="","",IF(OR(YEAR($D47)&gt;Configurações!$B$5,AND(YEAR($D47)=Configurações!$B$5,MONTH($D47)&gt;1),AND('Cadastro de Bens'!$W46&lt;&gt;"",YEAR('Cadastro de Bens'!$W46)=Configurações!$B$5,MONTH('Cadastro de Bens'!$W46)&lt;1)),0,$H47))</f>
        <v/>
      </c>
      <c r="J47" s="13" t="str">
        <f>IF($A47="","",IF(OR(YEAR($D47)&gt;Configurações!$B$5,AND(YEAR($D47)=Configurações!$B$5,MONTH($D47)&gt;2),AND('Cadastro de Bens'!$W46&lt;&gt;"",YEAR('Cadastro de Bens'!$W46)=Configurações!$B$5,MONTH('Cadastro de Bens'!$W46)&lt;2)),0,$H47))</f>
        <v/>
      </c>
      <c r="K47" s="13" t="str">
        <f>IF($A47="","",IF(OR(YEAR($D47)&gt;Configurações!$B$5,AND(YEAR($D47)=Configurações!$B$5,MONTH($D47)&gt;3),AND('Cadastro de Bens'!$W46&lt;&gt;"",YEAR('Cadastro de Bens'!$W46)=Configurações!$B$5,MONTH('Cadastro de Bens'!$W46)&lt;3)),0,$H47))</f>
        <v/>
      </c>
      <c r="L47" s="13" t="str">
        <f>IF($A47="","",IF(OR(YEAR($D47)&gt;Configurações!$B$5,AND(YEAR($D47)=Configurações!$B$5,MONTH($D47)&gt;4),AND('Cadastro de Bens'!$W46&lt;&gt;"",YEAR('Cadastro de Bens'!$W46)=Configurações!$B$5,MONTH('Cadastro de Bens'!$W46)&lt;4)),0,$H47))</f>
        <v/>
      </c>
      <c r="M47" s="13" t="str">
        <f>IF($A47="","",IF(OR(YEAR($D47)&gt;Configurações!$B$5,AND(YEAR($D47)=Configurações!$B$5,MONTH($D47)&gt;5),AND('Cadastro de Bens'!$W46&lt;&gt;"",YEAR('Cadastro de Bens'!$W46)=Configurações!$B$5,MONTH('Cadastro de Bens'!$W46)&lt;5)),0,$H47))</f>
        <v/>
      </c>
      <c r="N47" s="13" t="str">
        <f>IF($A47="","",IF(OR(YEAR($D47)&gt;Configurações!$B$5,AND(YEAR($D47)=Configurações!$B$5,MONTH($D47)&gt;6),AND('Cadastro de Bens'!$W46&lt;&gt;"",YEAR('Cadastro de Bens'!$W46)=Configurações!$B$5,MONTH('Cadastro de Bens'!$W46)&lt;6)),0,$H47))</f>
        <v/>
      </c>
      <c r="O47" s="13" t="str">
        <f>IF($A47="","",IF(OR(YEAR($D47)&gt;Configurações!$B$5,AND(YEAR($D47)=Configurações!$B$5,MONTH($D47)&gt;7),AND('Cadastro de Bens'!$W46&lt;&gt;"",YEAR('Cadastro de Bens'!$W46)=Configurações!$B$5,MONTH('Cadastro de Bens'!$W46)&lt;7)),0,$H47))</f>
        <v/>
      </c>
      <c r="P47" s="13" t="str">
        <f>IF($A47="","",IF(OR(YEAR($D47)&gt;Configurações!$B$5,AND(YEAR($D47)=Configurações!$B$5,MONTH($D47)&gt;8),AND('Cadastro de Bens'!$W46&lt;&gt;"",YEAR('Cadastro de Bens'!$W46)=Configurações!$B$5,MONTH('Cadastro de Bens'!$W46)&lt;8)),0,$H47))</f>
        <v/>
      </c>
      <c r="Q47" s="13" t="str">
        <f>IF($A47="","",IF(OR(YEAR($D47)&gt;Configurações!$B$5,AND(YEAR($D47)=Configurações!$B$5,MONTH($D47)&gt;9),AND('Cadastro de Bens'!$W46&lt;&gt;"",YEAR('Cadastro de Bens'!$W46)=Configurações!$B$5,MONTH('Cadastro de Bens'!$W46)&lt;9)),0,$H47))</f>
        <v/>
      </c>
      <c r="R47" s="13" t="str">
        <f>IF($A47="","",IF(OR(YEAR($D47)&gt;Configurações!$B$5,AND(YEAR($D47)=Configurações!$B$5,MONTH($D47)&gt;10),AND('Cadastro de Bens'!$W46&lt;&gt;"",YEAR('Cadastro de Bens'!$W46)=Configurações!$B$5,MONTH('Cadastro de Bens'!$W46)&lt;10)),0,$H47))</f>
        <v/>
      </c>
      <c r="S47" s="13" t="str">
        <f>IF($A47="","",IF(OR(YEAR($D47)&gt;Configurações!$B$5,AND(YEAR($D47)=Configurações!$B$5,MONTH($D47)&gt;11),AND('Cadastro de Bens'!$W46&lt;&gt;"",YEAR('Cadastro de Bens'!$W46)=Configurações!$B$5,MONTH('Cadastro de Bens'!$W46)&lt;11)),0,$H47))</f>
        <v/>
      </c>
      <c r="T47" s="13" t="str">
        <f>IF($A47="","",IF(OR(YEAR($D47)&gt;Configurações!$B$5,AND(YEAR($D47)=Configurações!$B$5,MONTH($D47)&gt;12),AND('Cadastro de Bens'!$W46&lt;&gt;"",YEAR('Cadastro de Bens'!$W46)=Configurações!$B$5,MONTH('Cadastro de Bens'!$W46)&lt;12)),0,$H47))</f>
        <v/>
      </c>
      <c r="U47" s="13">
        <f t="shared" si="0"/>
        <v>0</v>
      </c>
      <c r="V47" s="13" t="str">
        <f>'Cadastro de Bens'!AG46</f>
        <v/>
      </c>
      <c r="W47" s="13" t="str">
        <f>'Cadastro de Bens'!AH46</f>
        <v/>
      </c>
      <c r="X47" s="13">
        <f>'Cadastro de Bens'!AF46</f>
        <v>0</v>
      </c>
      <c r="Y47" s="13">
        <f t="shared" si="1"/>
        <v>0</v>
      </c>
    </row>
    <row r="48" spans="1:25" x14ac:dyDescent="0.25">
      <c r="A48">
        <f>'Cadastro de Bens'!A47</f>
        <v>0</v>
      </c>
      <c r="B48">
        <f>'Cadastro de Bens'!B47</f>
        <v>0</v>
      </c>
      <c r="C48">
        <f>'Cadastro de Bens'!D47</f>
        <v>0</v>
      </c>
      <c r="D48" s="12">
        <f>'Cadastro de Bens'!J47</f>
        <v>0</v>
      </c>
      <c r="E48" s="13" t="str">
        <f>'Cadastro de Bens'!P47</f>
        <v/>
      </c>
      <c r="F48" s="4">
        <f>'Cadastro de Bens'!R47</f>
        <v>0</v>
      </c>
      <c r="G48" s="4">
        <f>'Cadastro de Bens'!S47</f>
        <v>0</v>
      </c>
      <c r="H48" s="13" t="str">
        <f>'Cadastro de Bens'!AA47</f>
        <v/>
      </c>
      <c r="I48" s="13" t="str">
        <f>IF($A48="","",IF(OR(YEAR($D48)&gt;Configurações!$B$5,AND(YEAR($D48)=Configurações!$B$5,MONTH($D48)&gt;1),AND('Cadastro de Bens'!$W47&lt;&gt;"",YEAR('Cadastro de Bens'!$W47)=Configurações!$B$5,MONTH('Cadastro de Bens'!$W47)&lt;1)),0,$H48))</f>
        <v/>
      </c>
      <c r="J48" s="13" t="str">
        <f>IF($A48="","",IF(OR(YEAR($D48)&gt;Configurações!$B$5,AND(YEAR($D48)=Configurações!$B$5,MONTH($D48)&gt;2),AND('Cadastro de Bens'!$W47&lt;&gt;"",YEAR('Cadastro de Bens'!$W47)=Configurações!$B$5,MONTH('Cadastro de Bens'!$W47)&lt;2)),0,$H48))</f>
        <v/>
      </c>
      <c r="K48" s="13" t="str">
        <f>IF($A48="","",IF(OR(YEAR($D48)&gt;Configurações!$B$5,AND(YEAR($D48)=Configurações!$B$5,MONTH($D48)&gt;3),AND('Cadastro de Bens'!$W47&lt;&gt;"",YEAR('Cadastro de Bens'!$W47)=Configurações!$B$5,MONTH('Cadastro de Bens'!$W47)&lt;3)),0,$H48))</f>
        <v/>
      </c>
      <c r="L48" s="13" t="str">
        <f>IF($A48="","",IF(OR(YEAR($D48)&gt;Configurações!$B$5,AND(YEAR($D48)=Configurações!$B$5,MONTH($D48)&gt;4),AND('Cadastro de Bens'!$W47&lt;&gt;"",YEAR('Cadastro de Bens'!$W47)=Configurações!$B$5,MONTH('Cadastro de Bens'!$W47)&lt;4)),0,$H48))</f>
        <v/>
      </c>
      <c r="M48" s="13" t="str">
        <f>IF($A48="","",IF(OR(YEAR($D48)&gt;Configurações!$B$5,AND(YEAR($D48)=Configurações!$B$5,MONTH($D48)&gt;5),AND('Cadastro de Bens'!$W47&lt;&gt;"",YEAR('Cadastro de Bens'!$W47)=Configurações!$B$5,MONTH('Cadastro de Bens'!$W47)&lt;5)),0,$H48))</f>
        <v/>
      </c>
      <c r="N48" s="13" t="str">
        <f>IF($A48="","",IF(OR(YEAR($D48)&gt;Configurações!$B$5,AND(YEAR($D48)=Configurações!$B$5,MONTH($D48)&gt;6),AND('Cadastro de Bens'!$W47&lt;&gt;"",YEAR('Cadastro de Bens'!$W47)=Configurações!$B$5,MONTH('Cadastro de Bens'!$W47)&lt;6)),0,$H48))</f>
        <v/>
      </c>
      <c r="O48" s="13" t="str">
        <f>IF($A48="","",IF(OR(YEAR($D48)&gt;Configurações!$B$5,AND(YEAR($D48)=Configurações!$B$5,MONTH($D48)&gt;7),AND('Cadastro de Bens'!$W47&lt;&gt;"",YEAR('Cadastro de Bens'!$W47)=Configurações!$B$5,MONTH('Cadastro de Bens'!$W47)&lt;7)),0,$H48))</f>
        <v/>
      </c>
      <c r="P48" s="13" t="str">
        <f>IF($A48="","",IF(OR(YEAR($D48)&gt;Configurações!$B$5,AND(YEAR($D48)=Configurações!$B$5,MONTH($D48)&gt;8),AND('Cadastro de Bens'!$W47&lt;&gt;"",YEAR('Cadastro de Bens'!$W47)=Configurações!$B$5,MONTH('Cadastro de Bens'!$W47)&lt;8)),0,$H48))</f>
        <v/>
      </c>
      <c r="Q48" s="13" t="str">
        <f>IF($A48="","",IF(OR(YEAR($D48)&gt;Configurações!$B$5,AND(YEAR($D48)=Configurações!$B$5,MONTH($D48)&gt;9),AND('Cadastro de Bens'!$W47&lt;&gt;"",YEAR('Cadastro de Bens'!$W47)=Configurações!$B$5,MONTH('Cadastro de Bens'!$W47)&lt;9)),0,$H48))</f>
        <v/>
      </c>
      <c r="R48" s="13" t="str">
        <f>IF($A48="","",IF(OR(YEAR($D48)&gt;Configurações!$B$5,AND(YEAR($D48)=Configurações!$B$5,MONTH($D48)&gt;10),AND('Cadastro de Bens'!$W47&lt;&gt;"",YEAR('Cadastro de Bens'!$W47)=Configurações!$B$5,MONTH('Cadastro de Bens'!$W47)&lt;10)),0,$H48))</f>
        <v/>
      </c>
      <c r="S48" s="13" t="str">
        <f>IF($A48="","",IF(OR(YEAR($D48)&gt;Configurações!$B$5,AND(YEAR($D48)=Configurações!$B$5,MONTH($D48)&gt;11),AND('Cadastro de Bens'!$W47&lt;&gt;"",YEAR('Cadastro de Bens'!$W47)=Configurações!$B$5,MONTH('Cadastro de Bens'!$W47)&lt;11)),0,$H48))</f>
        <v/>
      </c>
      <c r="T48" s="13" t="str">
        <f>IF($A48="","",IF(OR(YEAR($D48)&gt;Configurações!$B$5,AND(YEAR($D48)=Configurações!$B$5,MONTH($D48)&gt;12),AND('Cadastro de Bens'!$W47&lt;&gt;"",YEAR('Cadastro de Bens'!$W47)=Configurações!$B$5,MONTH('Cadastro de Bens'!$W47)&lt;12)),0,$H48))</f>
        <v/>
      </c>
      <c r="U48" s="13">
        <f t="shared" si="0"/>
        <v>0</v>
      </c>
      <c r="V48" s="13" t="str">
        <f>'Cadastro de Bens'!AG47</f>
        <v/>
      </c>
      <c r="W48" s="13" t="str">
        <f>'Cadastro de Bens'!AH47</f>
        <v/>
      </c>
      <c r="X48" s="13">
        <f>'Cadastro de Bens'!AF47</f>
        <v>0</v>
      </c>
      <c r="Y48" s="13">
        <f t="shared" si="1"/>
        <v>0</v>
      </c>
    </row>
    <row r="49" spans="1:25" x14ac:dyDescent="0.25">
      <c r="A49">
        <f>'Cadastro de Bens'!A48</f>
        <v>0</v>
      </c>
      <c r="B49">
        <f>'Cadastro de Bens'!B48</f>
        <v>0</v>
      </c>
      <c r="C49">
        <f>'Cadastro de Bens'!D48</f>
        <v>0</v>
      </c>
      <c r="D49" s="12">
        <f>'Cadastro de Bens'!J48</f>
        <v>0</v>
      </c>
      <c r="E49" s="13" t="str">
        <f>'Cadastro de Bens'!P48</f>
        <v/>
      </c>
      <c r="F49" s="4">
        <f>'Cadastro de Bens'!R48</f>
        <v>0</v>
      </c>
      <c r="G49" s="4">
        <f>'Cadastro de Bens'!S48</f>
        <v>0</v>
      </c>
      <c r="H49" s="13" t="str">
        <f>'Cadastro de Bens'!AA48</f>
        <v/>
      </c>
      <c r="I49" s="13" t="str">
        <f>IF($A49="","",IF(OR(YEAR($D49)&gt;Configurações!$B$5,AND(YEAR($D49)=Configurações!$B$5,MONTH($D49)&gt;1),AND('Cadastro de Bens'!$W48&lt;&gt;"",YEAR('Cadastro de Bens'!$W48)=Configurações!$B$5,MONTH('Cadastro de Bens'!$W48)&lt;1)),0,$H49))</f>
        <v/>
      </c>
      <c r="J49" s="13" t="str">
        <f>IF($A49="","",IF(OR(YEAR($D49)&gt;Configurações!$B$5,AND(YEAR($D49)=Configurações!$B$5,MONTH($D49)&gt;2),AND('Cadastro de Bens'!$W48&lt;&gt;"",YEAR('Cadastro de Bens'!$W48)=Configurações!$B$5,MONTH('Cadastro de Bens'!$W48)&lt;2)),0,$H49))</f>
        <v/>
      </c>
      <c r="K49" s="13" t="str">
        <f>IF($A49="","",IF(OR(YEAR($D49)&gt;Configurações!$B$5,AND(YEAR($D49)=Configurações!$B$5,MONTH($D49)&gt;3),AND('Cadastro de Bens'!$W48&lt;&gt;"",YEAR('Cadastro de Bens'!$W48)=Configurações!$B$5,MONTH('Cadastro de Bens'!$W48)&lt;3)),0,$H49))</f>
        <v/>
      </c>
      <c r="L49" s="13" t="str">
        <f>IF($A49="","",IF(OR(YEAR($D49)&gt;Configurações!$B$5,AND(YEAR($D49)=Configurações!$B$5,MONTH($D49)&gt;4),AND('Cadastro de Bens'!$W48&lt;&gt;"",YEAR('Cadastro de Bens'!$W48)=Configurações!$B$5,MONTH('Cadastro de Bens'!$W48)&lt;4)),0,$H49))</f>
        <v/>
      </c>
      <c r="M49" s="13" t="str">
        <f>IF($A49="","",IF(OR(YEAR($D49)&gt;Configurações!$B$5,AND(YEAR($D49)=Configurações!$B$5,MONTH($D49)&gt;5),AND('Cadastro de Bens'!$W48&lt;&gt;"",YEAR('Cadastro de Bens'!$W48)=Configurações!$B$5,MONTH('Cadastro de Bens'!$W48)&lt;5)),0,$H49))</f>
        <v/>
      </c>
      <c r="N49" s="13" t="str">
        <f>IF($A49="","",IF(OR(YEAR($D49)&gt;Configurações!$B$5,AND(YEAR($D49)=Configurações!$B$5,MONTH($D49)&gt;6),AND('Cadastro de Bens'!$W48&lt;&gt;"",YEAR('Cadastro de Bens'!$W48)=Configurações!$B$5,MONTH('Cadastro de Bens'!$W48)&lt;6)),0,$H49))</f>
        <v/>
      </c>
      <c r="O49" s="13" t="str">
        <f>IF($A49="","",IF(OR(YEAR($D49)&gt;Configurações!$B$5,AND(YEAR($D49)=Configurações!$B$5,MONTH($D49)&gt;7),AND('Cadastro de Bens'!$W48&lt;&gt;"",YEAR('Cadastro de Bens'!$W48)=Configurações!$B$5,MONTH('Cadastro de Bens'!$W48)&lt;7)),0,$H49))</f>
        <v/>
      </c>
      <c r="P49" s="13" t="str">
        <f>IF($A49="","",IF(OR(YEAR($D49)&gt;Configurações!$B$5,AND(YEAR($D49)=Configurações!$B$5,MONTH($D49)&gt;8),AND('Cadastro de Bens'!$W48&lt;&gt;"",YEAR('Cadastro de Bens'!$W48)=Configurações!$B$5,MONTH('Cadastro de Bens'!$W48)&lt;8)),0,$H49))</f>
        <v/>
      </c>
      <c r="Q49" s="13" t="str">
        <f>IF($A49="","",IF(OR(YEAR($D49)&gt;Configurações!$B$5,AND(YEAR($D49)=Configurações!$B$5,MONTH($D49)&gt;9),AND('Cadastro de Bens'!$W48&lt;&gt;"",YEAR('Cadastro de Bens'!$W48)=Configurações!$B$5,MONTH('Cadastro de Bens'!$W48)&lt;9)),0,$H49))</f>
        <v/>
      </c>
      <c r="R49" s="13" t="str">
        <f>IF($A49="","",IF(OR(YEAR($D49)&gt;Configurações!$B$5,AND(YEAR($D49)=Configurações!$B$5,MONTH($D49)&gt;10),AND('Cadastro de Bens'!$W48&lt;&gt;"",YEAR('Cadastro de Bens'!$W48)=Configurações!$B$5,MONTH('Cadastro de Bens'!$W48)&lt;10)),0,$H49))</f>
        <v/>
      </c>
      <c r="S49" s="13" t="str">
        <f>IF($A49="","",IF(OR(YEAR($D49)&gt;Configurações!$B$5,AND(YEAR($D49)=Configurações!$B$5,MONTH($D49)&gt;11),AND('Cadastro de Bens'!$W48&lt;&gt;"",YEAR('Cadastro de Bens'!$W48)=Configurações!$B$5,MONTH('Cadastro de Bens'!$W48)&lt;11)),0,$H49))</f>
        <v/>
      </c>
      <c r="T49" s="13" t="str">
        <f>IF($A49="","",IF(OR(YEAR($D49)&gt;Configurações!$B$5,AND(YEAR($D49)=Configurações!$B$5,MONTH($D49)&gt;12),AND('Cadastro de Bens'!$W48&lt;&gt;"",YEAR('Cadastro de Bens'!$W48)=Configurações!$B$5,MONTH('Cadastro de Bens'!$W48)&lt;12)),0,$H49))</f>
        <v/>
      </c>
      <c r="U49" s="13">
        <f t="shared" si="0"/>
        <v>0</v>
      </c>
      <c r="V49" s="13" t="str">
        <f>'Cadastro de Bens'!AG48</f>
        <v/>
      </c>
      <c r="W49" s="13" t="str">
        <f>'Cadastro de Bens'!AH48</f>
        <v/>
      </c>
      <c r="X49" s="13">
        <f>'Cadastro de Bens'!AF48</f>
        <v>0</v>
      </c>
      <c r="Y49" s="13">
        <f t="shared" si="1"/>
        <v>0</v>
      </c>
    </row>
    <row r="50" spans="1:25" x14ac:dyDescent="0.25">
      <c r="A50">
        <f>'Cadastro de Bens'!A49</f>
        <v>0</v>
      </c>
      <c r="B50">
        <f>'Cadastro de Bens'!B49</f>
        <v>0</v>
      </c>
      <c r="C50">
        <f>'Cadastro de Bens'!D49</f>
        <v>0</v>
      </c>
      <c r="D50" s="12">
        <f>'Cadastro de Bens'!J49</f>
        <v>0</v>
      </c>
      <c r="E50" s="13" t="str">
        <f>'Cadastro de Bens'!P49</f>
        <v/>
      </c>
      <c r="F50" s="4">
        <f>'Cadastro de Bens'!R49</f>
        <v>0</v>
      </c>
      <c r="G50" s="4">
        <f>'Cadastro de Bens'!S49</f>
        <v>0</v>
      </c>
      <c r="H50" s="13" t="str">
        <f>'Cadastro de Bens'!AA49</f>
        <v/>
      </c>
      <c r="I50" s="13" t="str">
        <f>IF($A50="","",IF(OR(YEAR($D50)&gt;Configurações!$B$5,AND(YEAR($D50)=Configurações!$B$5,MONTH($D50)&gt;1),AND('Cadastro de Bens'!$W49&lt;&gt;"",YEAR('Cadastro de Bens'!$W49)=Configurações!$B$5,MONTH('Cadastro de Bens'!$W49)&lt;1)),0,$H50))</f>
        <v/>
      </c>
      <c r="J50" s="13" t="str">
        <f>IF($A50="","",IF(OR(YEAR($D50)&gt;Configurações!$B$5,AND(YEAR($D50)=Configurações!$B$5,MONTH($D50)&gt;2),AND('Cadastro de Bens'!$W49&lt;&gt;"",YEAR('Cadastro de Bens'!$W49)=Configurações!$B$5,MONTH('Cadastro de Bens'!$W49)&lt;2)),0,$H50))</f>
        <v/>
      </c>
      <c r="K50" s="13" t="str">
        <f>IF($A50="","",IF(OR(YEAR($D50)&gt;Configurações!$B$5,AND(YEAR($D50)=Configurações!$B$5,MONTH($D50)&gt;3),AND('Cadastro de Bens'!$W49&lt;&gt;"",YEAR('Cadastro de Bens'!$W49)=Configurações!$B$5,MONTH('Cadastro de Bens'!$W49)&lt;3)),0,$H50))</f>
        <v/>
      </c>
      <c r="L50" s="13" t="str">
        <f>IF($A50="","",IF(OR(YEAR($D50)&gt;Configurações!$B$5,AND(YEAR($D50)=Configurações!$B$5,MONTH($D50)&gt;4),AND('Cadastro de Bens'!$W49&lt;&gt;"",YEAR('Cadastro de Bens'!$W49)=Configurações!$B$5,MONTH('Cadastro de Bens'!$W49)&lt;4)),0,$H50))</f>
        <v/>
      </c>
      <c r="M50" s="13" t="str">
        <f>IF($A50="","",IF(OR(YEAR($D50)&gt;Configurações!$B$5,AND(YEAR($D50)=Configurações!$B$5,MONTH($D50)&gt;5),AND('Cadastro de Bens'!$W49&lt;&gt;"",YEAR('Cadastro de Bens'!$W49)=Configurações!$B$5,MONTH('Cadastro de Bens'!$W49)&lt;5)),0,$H50))</f>
        <v/>
      </c>
      <c r="N50" s="13" t="str">
        <f>IF($A50="","",IF(OR(YEAR($D50)&gt;Configurações!$B$5,AND(YEAR($D50)=Configurações!$B$5,MONTH($D50)&gt;6),AND('Cadastro de Bens'!$W49&lt;&gt;"",YEAR('Cadastro de Bens'!$W49)=Configurações!$B$5,MONTH('Cadastro de Bens'!$W49)&lt;6)),0,$H50))</f>
        <v/>
      </c>
      <c r="O50" s="13" t="str">
        <f>IF($A50="","",IF(OR(YEAR($D50)&gt;Configurações!$B$5,AND(YEAR($D50)=Configurações!$B$5,MONTH($D50)&gt;7),AND('Cadastro de Bens'!$W49&lt;&gt;"",YEAR('Cadastro de Bens'!$W49)=Configurações!$B$5,MONTH('Cadastro de Bens'!$W49)&lt;7)),0,$H50))</f>
        <v/>
      </c>
      <c r="P50" s="13" t="str">
        <f>IF($A50="","",IF(OR(YEAR($D50)&gt;Configurações!$B$5,AND(YEAR($D50)=Configurações!$B$5,MONTH($D50)&gt;8),AND('Cadastro de Bens'!$W49&lt;&gt;"",YEAR('Cadastro de Bens'!$W49)=Configurações!$B$5,MONTH('Cadastro de Bens'!$W49)&lt;8)),0,$H50))</f>
        <v/>
      </c>
      <c r="Q50" s="13" t="str">
        <f>IF($A50="","",IF(OR(YEAR($D50)&gt;Configurações!$B$5,AND(YEAR($D50)=Configurações!$B$5,MONTH($D50)&gt;9),AND('Cadastro de Bens'!$W49&lt;&gt;"",YEAR('Cadastro de Bens'!$W49)=Configurações!$B$5,MONTH('Cadastro de Bens'!$W49)&lt;9)),0,$H50))</f>
        <v/>
      </c>
      <c r="R50" s="13" t="str">
        <f>IF($A50="","",IF(OR(YEAR($D50)&gt;Configurações!$B$5,AND(YEAR($D50)=Configurações!$B$5,MONTH($D50)&gt;10),AND('Cadastro de Bens'!$W49&lt;&gt;"",YEAR('Cadastro de Bens'!$W49)=Configurações!$B$5,MONTH('Cadastro de Bens'!$W49)&lt;10)),0,$H50))</f>
        <v/>
      </c>
      <c r="S50" s="13" t="str">
        <f>IF($A50="","",IF(OR(YEAR($D50)&gt;Configurações!$B$5,AND(YEAR($D50)=Configurações!$B$5,MONTH($D50)&gt;11),AND('Cadastro de Bens'!$W49&lt;&gt;"",YEAR('Cadastro de Bens'!$W49)=Configurações!$B$5,MONTH('Cadastro de Bens'!$W49)&lt;11)),0,$H50))</f>
        <v/>
      </c>
      <c r="T50" s="13" t="str">
        <f>IF($A50="","",IF(OR(YEAR($D50)&gt;Configurações!$B$5,AND(YEAR($D50)=Configurações!$B$5,MONTH($D50)&gt;12),AND('Cadastro de Bens'!$W49&lt;&gt;"",YEAR('Cadastro de Bens'!$W49)=Configurações!$B$5,MONTH('Cadastro de Bens'!$W49)&lt;12)),0,$H50))</f>
        <v/>
      </c>
      <c r="U50" s="13">
        <f t="shared" si="0"/>
        <v>0</v>
      </c>
      <c r="V50" s="13" t="str">
        <f>'Cadastro de Bens'!AG49</f>
        <v/>
      </c>
      <c r="W50" s="13" t="str">
        <f>'Cadastro de Bens'!AH49</f>
        <v/>
      </c>
      <c r="X50" s="13">
        <f>'Cadastro de Bens'!AF49</f>
        <v>0</v>
      </c>
      <c r="Y50" s="13">
        <f t="shared" si="1"/>
        <v>0</v>
      </c>
    </row>
    <row r="51" spans="1:25" x14ac:dyDescent="0.25">
      <c r="A51">
        <f>'Cadastro de Bens'!A50</f>
        <v>0</v>
      </c>
      <c r="B51">
        <f>'Cadastro de Bens'!B50</f>
        <v>0</v>
      </c>
      <c r="C51">
        <f>'Cadastro de Bens'!D50</f>
        <v>0</v>
      </c>
      <c r="D51" s="12">
        <f>'Cadastro de Bens'!J50</f>
        <v>0</v>
      </c>
      <c r="E51" s="13" t="str">
        <f>'Cadastro de Bens'!P50</f>
        <v/>
      </c>
      <c r="F51" s="4">
        <f>'Cadastro de Bens'!R50</f>
        <v>0</v>
      </c>
      <c r="G51" s="4">
        <f>'Cadastro de Bens'!S50</f>
        <v>0</v>
      </c>
      <c r="H51" s="13" t="str">
        <f>'Cadastro de Bens'!AA50</f>
        <v/>
      </c>
      <c r="I51" s="13" t="str">
        <f>IF($A51="","",IF(OR(YEAR($D51)&gt;Configurações!$B$5,AND(YEAR($D51)=Configurações!$B$5,MONTH($D51)&gt;1),AND('Cadastro de Bens'!$W50&lt;&gt;"",YEAR('Cadastro de Bens'!$W50)=Configurações!$B$5,MONTH('Cadastro de Bens'!$W50)&lt;1)),0,$H51))</f>
        <v/>
      </c>
      <c r="J51" s="13" t="str">
        <f>IF($A51="","",IF(OR(YEAR($D51)&gt;Configurações!$B$5,AND(YEAR($D51)=Configurações!$B$5,MONTH($D51)&gt;2),AND('Cadastro de Bens'!$W50&lt;&gt;"",YEAR('Cadastro de Bens'!$W50)=Configurações!$B$5,MONTH('Cadastro de Bens'!$W50)&lt;2)),0,$H51))</f>
        <v/>
      </c>
      <c r="K51" s="13" t="str">
        <f>IF($A51="","",IF(OR(YEAR($D51)&gt;Configurações!$B$5,AND(YEAR($D51)=Configurações!$B$5,MONTH($D51)&gt;3),AND('Cadastro de Bens'!$W50&lt;&gt;"",YEAR('Cadastro de Bens'!$W50)=Configurações!$B$5,MONTH('Cadastro de Bens'!$W50)&lt;3)),0,$H51))</f>
        <v/>
      </c>
      <c r="L51" s="13" t="str">
        <f>IF($A51="","",IF(OR(YEAR($D51)&gt;Configurações!$B$5,AND(YEAR($D51)=Configurações!$B$5,MONTH($D51)&gt;4),AND('Cadastro de Bens'!$W50&lt;&gt;"",YEAR('Cadastro de Bens'!$W50)=Configurações!$B$5,MONTH('Cadastro de Bens'!$W50)&lt;4)),0,$H51))</f>
        <v/>
      </c>
      <c r="M51" s="13" t="str">
        <f>IF($A51="","",IF(OR(YEAR($D51)&gt;Configurações!$B$5,AND(YEAR($D51)=Configurações!$B$5,MONTH($D51)&gt;5),AND('Cadastro de Bens'!$W50&lt;&gt;"",YEAR('Cadastro de Bens'!$W50)=Configurações!$B$5,MONTH('Cadastro de Bens'!$W50)&lt;5)),0,$H51))</f>
        <v/>
      </c>
      <c r="N51" s="13" t="str">
        <f>IF($A51="","",IF(OR(YEAR($D51)&gt;Configurações!$B$5,AND(YEAR($D51)=Configurações!$B$5,MONTH($D51)&gt;6),AND('Cadastro de Bens'!$W50&lt;&gt;"",YEAR('Cadastro de Bens'!$W50)=Configurações!$B$5,MONTH('Cadastro de Bens'!$W50)&lt;6)),0,$H51))</f>
        <v/>
      </c>
      <c r="O51" s="13" t="str">
        <f>IF($A51="","",IF(OR(YEAR($D51)&gt;Configurações!$B$5,AND(YEAR($D51)=Configurações!$B$5,MONTH($D51)&gt;7),AND('Cadastro de Bens'!$W50&lt;&gt;"",YEAR('Cadastro de Bens'!$W50)=Configurações!$B$5,MONTH('Cadastro de Bens'!$W50)&lt;7)),0,$H51))</f>
        <v/>
      </c>
      <c r="P51" s="13" t="str">
        <f>IF($A51="","",IF(OR(YEAR($D51)&gt;Configurações!$B$5,AND(YEAR($D51)=Configurações!$B$5,MONTH($D51)&gt;8),AND('Cadastro de Bens'!$W50&lt;&gt;"",YEAR('Cadastro de Bens'!$W50)=Configurações!$B$5,MONTH('Cadastro de Bens'!$W50)&lt;8)),0,$H51))</f>
        <v/>
      </c>
      <c r="Q51" s="13" t="str">
        <f>IF($A51="","",IF(OR(YEAR($D51)&gt;Configurações!$B$5,AND(YEAR($D51)=Configurações!$B$5,MONTH($D51)&gt;9),AND('Cadastro de Bens'!$W50&lt;&gt;"",YEAR('Cadastro de Bens'!$W50)=Configurações!$B$5,MONTH('Cadastro de Bens'!$W50)&lt;9)),0,$H51))</f>
        <v/>
      </c>
      <c r="R51" s="13" t="str">
        <f>IF($A51="","",IF(OR(YEAR($D51)&gt;Configurações!$B$5,AND(YEAR($D51)=Configurações!$B$5,MONTH($D51)&gt;10),AND('Cadastro de Bens'!$W50&lt;&gt;"",YEAR('Cadastro de Bens'!$W50)=Configurações!$B$5,MONTH('Cadastro de Bens'!$W50)&lt;10)),0,$H51))</f>
        <v/>
      </c>
      <c r="S51" s="13" t="str">
        <f>IF($A51="","",IF(OR(YEAR($D51)&gt;Configurações!$B$5,AND(YEAR($D51)=Configurações!$B$5,MONTH($D51)&gt;11),AND('Cadastro de Bens'!$W50&lt;&gt;"",YEAR('Cadastro de Bens'!$W50)=Configurações!$B$5,MONTH('Cadastro de Bens'!$W50)&lt;11)),0,$H51))</f>
        <v/>
      </c>
      <c r="T51" s="13" t="str">
        <f>IF($A51="","",IF(OR(YEAR($D51)&gt;Configurações!$B$5,AND(YEAR($D51)=Configurações!$B$5,MONTH($D51)&gt;12),AND('Cadastro de Bens'!$W50&lt;&gt;"",YEAR('Cadastro de Bens'!$W50)=Configurações!$B$5,MONTH('Cadastro de Bens'!$W50)&lt;12)),0,$H51))</f>
        <v/>
      </c>
      <c r="U51" s="13">
        <f t="shared" si="0"/>
        <v>0</v>
      </c>
      <c r="V51" s="13" t="str">
        <f>'Cadastro de Bens'!AG50</f>
        <v/>
      </c>
      <c r="W51" s="13" t="str">
        <f>'Cadastro de Bens'!AH50</f>
        <v/>
      </c>
      <c r="X51" s="13">
        <f>'Cadastro de Bens'!AF50</f>
        <v>0</v>
      </c>
      <c r="Y51" s="13">
        <f t="shared" si="1"/>
        <v>0</v>
      </c>
    </row>
    <row r="52" spans="1:25" x14ac:dyDescent="0.25">
      <c r="A52">
        <f>'Cadastro de Bens'!A51</f>
        <v>0</v>
      </c>
      <c r="B52">
        <f>'Cadastro de Bens'!B51</f>
        <v>0</v>
      </c>
      <c r="C52">
        <f>'Cadastro de Bens'!D51</f>
        <v>0</v>
      </c>
      <c r="D52" s="12">
        <f>'Cadastro de Bens'!J51</f>
        <v>0</v>
      </c>
      <c r="E52" s="13" t="str">
        <f>'Cadastro de Bens'!P51</f>
        <v/>
      </c>
      <c r="F52" s="4">
        <f>'Cadastro de Bens'!R51</f>
        <v>0</v>
      </c>
      <c r="G52" s="4">
        <f>'Cadastro de Bens'!S51</f>
        <v>0</v>
      </c>
      <c r="H52" s="13" t="str">
        <f>'Cadastro de Bens'!AA51</f>
        <v/>
      </c>
      <c r="I52" s="13" t="str">
        <f>IF($A52="","",IF(OR(YEAR($D52)&gt;Configurações!$B$5,AND(YEAR($D52)=Configurações!$B$5,MONTH($D52)&gt;1),AND('Cadastro de Bens'!$W51&lt;&gt;"",YEAR('Cadastro de Bens'!$W51)=Configurações!$B$5,MONTH('Cadastro de Bens'!$W51)&lt;1)),0,$H52))</f>
        <v/>
      </c>
      <c r="J52" s="13" t="str">
        <f>IF($A52="","",IF(OR(YEAR($D52)&gt;Configurações!$B$5,AND(YEAR($D52)=Configurações!$B$5,MONTH($D52)&gt;2),AND('Cadastro de Bens'!$W51&lt;&gt;"",YEAR('Cadastro de Bens'!$W51)=Configurações!$B$5,MONTH('Cadastro de Bens'!$W51)&lt;2)),0,$H52))</f>
        <v/>
      </c>
      <c r="K52" s="13" t="str">
        <f>IF($A52="","",IF(OR(YEAR($D52)&gt;Configurações!$B$5,AND(YEAR($D52)=Configurações!$B$5,MONTH($D52)&gt;3),AND('Cadastro de Bens'!$W51&lt;&gt;"",YEAR('Cadastro de Bens'!$W51)=Configurações!$B$5,MONTH('Cadastro de Bens'!$W51)&lt;3)),0,$H52))</f>
        <v/>
      </c>
      <c r="L52" s="13" t="str">
        <f>IF($A52="","",IF(OR(YEAR($D52)&gt;Configurações!$B$5,AND(YEAR($D52)=Configurações!$B$5,MONTH($D52)&gt;4),AND('Cadastro de Bens'!$W51&lt;&gt;"",YEAR('Cadastro de Bens'!$W51)=Configurações!$B$5,MONTH('Cadastro de Bens'!$W51)&lt;4)),0,$H52))</f>
        <v/>
      </c>
      <c r="M52" s="13" t="str">
        <f>IF($A52="","",IF(OR(YEAR($D52)&gt;Configurações!$B$5,AND(YEAR($D52)=Configurações!$B$5,MONTH($D52)&gt;5),AND('Cadastro de Bens'!$W51&lt;&gt;"",YEAR('Cadastro de Bens'!$W51)=Configurações!$B$5,MONTH('Cadastro de Bens'!$W51)&lt;5)),0,$H52))</f>
        <v/>
      </c>
      <c r="N52" s="13" t="str">
        <f>IF($A52="","",IF(OR(YEAR($D52)&gt;Configurações!$B$5,AND(YEAR($D52)=Configurações!$B$5,MONTH($D52)&gt;6),AND('Cadastro de Bens'!$W51&lt;&gt;"",YEAR('Cadastro de Bens'!$W51)=Configurações!$B$5,MONTH('Cadastro de Bens'!$W51)&lt;6)),0,$H52))</f>
        <v/>
      </c>
      <c r="O52" s="13" t="str">
        <f>IF($A52="","",IF(OR(YEAR($D52)&gt;Configurações!$B$5,AND(YEAR($D52)=Configurações!$B$5,MONTH($D52)&gt;7),AND('Cadastro de Bens'!$W51&lt;&gt;"",YEAR('Cadastro de Bens'!$W51)=Configurações!$B$5,MONTH('Cadastro de Bens'!$W51)&lt;7)),0,$H52))</f>
        <v/>
      </c>
      <c r="P52" s="13" t="str">
        <f>IF($A52="","",IF(OR(YEAR($D52)&gt;Configurações!$B$5,AND(YEAR($D52)=Configurações!$B$5,MONTH($D52)&gt;8),AND('Cadastro de Bens'!$W51&lt;&gt;"",YEAR('Cadastro de Bens'!$W51)=Configurações!$B$5,MONTH('Cadastro de Bens'!$W51)&lt;8)),0,$H52))</f>
        <v/>
      </c>
      <c r="Q52" s="13" t="str">
        <f>IF($A52="","",IF(OR(YEAR($D52)&gt;Configurações!$B$5,AND(YEAR($D52)=Configurações!$B$5,MONTH($D52)&gt;9),AND('Cadastro de Bens'!$W51&lt;&gt;"",YEAR('Cadastro de Bens'!$W51)=Configurações!$B$5,MONTH('Cadastro de Bens'!$W51)&lt;9)),0,$H52))</f>
        <v/>
      </c>
      <c r="R52" s="13" t="str">
        <f>IF($A52="","",IF(OR(YEAR($D52)&gt;Configurações!$B$5,AND(YEAR($D52)=Configurações!$B$5,MONTH($D52)&gt;10),AND('Cadastro de Bens'!$W51&lt;&gt;"",YEAR('Cadastro de Bens'!$W51)=Configurações!$B$5,MONTH('Cadastro de Bens'!$W51)&lt;10)),0,$H52))</f>
        <v/>
      </c>
      <c r="S52" s="13" t="str">
        <f>IF($A52="","",IF(OR(YEAR($D52)&gt;Configurações!$B$5,AND(YEAR($D52)=Configurações!$B$5,MONTH($D52)&gt;11),AND('Cadastro de Bens'!$W51&lt;&gt;"",YEAR('Cadastro de Bens'!$W51)=Configurações!$B$5,MONTH('Cadastro de Bens'!$W51)&lt;11)),0,$H52))</f>
        <v/>
      </c>
      <c r="T52" s="13" t="str">
        <f>IF($A52="","",IF(OR(YEAR($D52)&gt;Configurações!$B$5,AND(YEAR($D52)=Configurações!$B$5,MONTH($D52)&gt;12),AND('Cadastro de Bens'!$W51&lt;&gt;"",YEAR('Cadastro de Bens'!$W51)=Configurações!$B$5,MONTH('Cadastro de Bens'!$W51)&lt;12)),0,$H52))</f>
        <v/>
      </c>
      <c r="U52" s="13">
        <f t="shared" si="0"/>
        <v>0</v>
      </c>
      <c r="V52" s="13" t="str">
        <f>'Cadastro de Bens'!AG51</f>
        <v/>
      </c>
      <c r="W52" s="13" t="str">
        <f>'Cadastro de Bens'!AH51</f>
        <v/>
      </c>
      <c r="X52" s="13">
        <f>'Cadastro de Bens'!AF51</f>
        <v>0</v>
      </c>
      <c r="Y52" s="13">
        <f t="shared" si="1"/>
        <v>0</v>
      </c>
    </row>
    <row r="53" spans="1:25" x14ac:dyDescent="0.25">
      <c r="A53">
        <f>'Cadastro de Bens'!A52</f>
        <v>0</v>
      </c>
      <c r="B53">
        <f>'Cadastro de Bens'!B52</f>
        <v>0</v>
      </c>
      <c r="C53">
        <f>'Cadastro de Bens'!D52</f>
        <v>0</v>
      </c>
      <c r="D53" s="12">
        <f>'Cadastro de Bens'!J52</f>
        <v>0</v>
      </c>
      <c r="E53" s="13" t="str">
        <f>'Cadastro de Bens'!P52</f>
        <v/>
      </c>
      <c r="F53" s="4">
        <f>'Cadastro de Bens'!R52</f>
        <v>0</v>
      </c>
      <c r="G53" s="4">
        <f>'Cadastro de Bens'!S52</f>
        <v>0</v>
      </c>
      <c r="H53" s="13" t="str">
        <f>'Cadastro de Bens'!AA52</f>
        <v/>
      </c>
      <c r="I53" s="13" t="str">
        <f>IF($A53="","",IF(OR(YEAR($D53)&gt;Configurações!$B$5,AND(YEAR($D53)=Configurações!$B$5,MONTH($D53)&gt;1),AND('Cadastro de Bens'!$W52&lt;&gt;"",YEAR('Cadastro de Bens'!$W52)=Configurações!$B$5,MONTH('Cadastro de Bens'!$W52)&lt;1)),0,$H53))</f>
        <v/>
      </c>
      <c r="J53" s="13" t="str">
        <f>IF($A53="","",IF(OR(YEAR($D53)&gt;Configurações!$B$5,AND(YEAR($D53)=Configurações!$B$5,MONTH($D53)&gt;2),AND('Cadastro de Bens'!$W52&lt;&gt;"",YEAR('Cadastro de Bens'!$W52)=Configurações!$B$5,MONTH('Cadastro de Bens'!$W52)&lt;2)),0,$H53))</f>
        <v/>
      </c>
      <c r="K53" s="13" t="str">
        <f>IF($A53="","",IF(OR(YEAR($D53)&gt;Configurações!$B$5,AND(YEAR($D53)=Configurações!$B$5,MONTH($D53)&gt;3),AND('Cadastro de Bens'!$W52&lt;&gt;"",YEAR('Cadastro de Bens'!$W52)=Configurações!$B$5,MONTH('Cadastro de Bens'!$W52)&lt;3)),0,$H53))</f>
        <v/>
      </c>
      <c r="L53" s="13" t="str">
        <f>IF($A53="","",IF(OR(YEAR($D53)&gt;Configurações!$B$5,AND(YEAR($D53)=Configurações!$B$5,MONTH($D53)&gt;4),AND('Cadastro de Bens'!$W52&lt;&gt;"",YEAR('Cadastro de Bens'!$W52)=Configurações!$B$5,MONTH('Cadastro de Bens'!$W52)&lt;4)),0,$H53))</f>
        <v/>
      </c>
      <c r="M53" s="13" t="str">
        <f>IF($A53="","",IF(OR(YEAR($D53)&gt;Configurações!$B$5,AND(YEAR($D53)=Configurações!$B$5,MONTH($D53)&gt;5),AND('Cadastro de Bens'!$W52&lt;&gt;"",YEAR('Cadastro de Bens'!$W52)=Configurações!$B$5,MONTH('Cadastro de Bens'!$W52)&lt;5)),0,$H53))</f>
        <v/>
      </c>
      <c r="N53" s="13" t="str">
        <f>IF($A53="","",IF(OR(YEAR($D53)&gt;Configurações!$B$5,AND(YEAR($D53)=Configurações!$B$5,MONTH($D53)&gt;6),AND('Cadastro de Bens'!$W52&lt;&gt;"",YEAR('Cadastro de Bens'!$W52)=Configurações!$B$5,MONTH('Cadastro de Bens'!$W52)&lt;6)),0,$H53))</f>
        <v/>
      </c>
      <c r="O53" s="13" t="str">
        <f>IF($A53="","",IF(OR(YEAR($D53)&gt;Configurações!$B$5,AND(YEAR($D53)=Configurações!$B$5,MONTH($D53)&gt;7),AND('Cadastro de Bens'!$W52&lt;&gt;"",YEAR('Cadastro de Bens'!$W52)=Configurações!$B$5,MONTH('Cadastro de Bens'!$W52)&lt;7)),0,$H53))</f>
        <v/>
      </c>
      <c r="P53" s="13" t="str">
        <f>IF($A53="","",IF(OR(YEAR($D53)&gt;Configurações!$B$5,AND(YEAR($D53)=Configurações!$B$5,MONTH($D53)&gt;8),AND('Cadastro de Bens'!$W52&lt;&gt;"",YEAR('Cadastro de Bens'!$W52)=Configurações!$B$5,MONTH('Cadastro de Bens'!$W52)&lt;8)),0,$H53))</f>
        <v/>
      </c>
      <c r="Q53" s="13" t="str">
        <f>IF($A53="","",IF(OR(YEAR($D53)&gt;Configurações!$B$5,AND(YEAR($D53)=Configurações!$B$5,MONTH($D53)&gt;9),AND('Cadastro de Bens'!$W52&lt;&gt;"",YEAR('Cadastro de Bens'!$W52)=Configurações!$B$5,MONTH('Cadastro de Bens'!$W52)&lt;9)),0,$H53))</f>
        <v/>
      </c>
      <c r="R53" s="13" t="str">
        <f>IF($A53="","",IF(OR(YEAR($D53)&gt;Configurações!$B$5,AND(YEAR($D53)=Configurações!$B$5,MONTH($D53)&gt;10),AND('Cadastro de Bens'!$W52&lt;&gt;"",YEAR('Cadastro de Bens'!$W52)=Configurações!$B$5,MONTH('Cadastro de Bens'!$W52)&lt;10)),0,$H53))</f>
        <v/>
      </c>
      <c r="S53" s="13" t="str">
        <f>IF($A53="","",IF(OR(YEAR($D53)&gt;Configurações!$B$5,AND(YEAR($D53)=Configurações!$B$5,MONTH($D53)&gt;11),AND('Cadastro de Bens'!$W52&lt;&gt;"",YEAR('Cadastro de Bens'!$W52)=Configurações!$B$5,MONTH('Cadastro de Bens'!$W52)&lt;11)),0,$H53))</f>
        <v/>
      </c>
      <c r="T53" s="13" t="str">
        <f>IF($A53="","",IF(OR(YEAR($D53)&gt;Configurações!$B$5,AND(YEAR($D53)=Configurações!$B$5,MONTH($D53)&gt;12),AND('Cadastro de Bens'!$W52&lt;&gt;"",YEAR('Cadastro de Bens'!$W52)=Configurações!$B$5,MONTH('Cadastro de Bens'!$W52)&lt;12)),0,$H53))</f>
        <v/>
      </c>
      <c r="U53" s="13">
        <f t="shared" si="0"/>
        <v>0</v>
      </c>
      <c r="V53" s="13" t="str">
        <f>'Cadastro de Bens'!AG52</f>
        <v/>
      </c>
      <c r="W53" s="13" t="str">
        <f>'Cadastro de Bens'!AH52</f>
        <v/>
      </c>
      <c r="X53" s="13">
        <f>'Cadastro de Bens'!AF52</f>
        <v>0</v>
      </c>
      <c r="Y53" s="13">
        <f t="shared" si="1"/>
        <v>0</v>
      </c>
    </row>
    <row r="54" spans="1:25" x14ac:dyDescent="0.25">
      <c r="A54">
        <f>'Cadastro de Bens'!A53</f>
        <v>0</v>
      </c>
      <c r="B54">
        <f>'Cadastro de Bens'!B53</f>
        <v>0</v>
      </c>
      <c r="C54">
        <f>'Cadastro de Bens'!D53</f>
        <v>0</v>
      </c>
      <c r="D54" s="12">
        <f>'Cadastro de Bens'!J53</f>
        <v>0</v>
      </c>
      <c r="E54" s="13" t="str">
        <f>'Cadastro de Bens'!P53</f>
        <v/>
      </c>
      <c r="F54" s="4">
        <f>'Cadastro de Bens'!R53</f>
        <v>0</v>
      </c>
      <c r="G54" s="4">
        <f>'Cadastro de Bens'!S53</f>
        <v>0</v>
      </c>
      <c r="H54" s="13" t="str">
        <f>'Cadastro de Bens'!AA53</f>
        <v/>
      </c>
      <c r="I54" s="13" t="str">
        <f>IF($A54="","",IF(OR(YEAR($D54)&gt;Configurações!$B$5,AND(YEAR($D54)=Configurações!$B$5,MONTH($D54)&gt;1),AND('Cadastro de Bens'!$W53&lt;&gt;"",YEAR('Cadastro de Bens'!$W53)=Configurações!$B$5,MONTH('Cadastro de Bens'!$W53)&lt;1)),0,$H54))</f>
        <v/>
      </c>
      <c r="J54" s="13" t="str">
        <f>IF($A54="","",IF(OR(YEAR($D54)&gt;Configurações!$B$5,AND(YEAR($D54)=Configurações!$B$5,MONTH($D54)&gt;2),AND('Cadastro de Bens'!$W53&lt;&gt;"",YEAR('Cadastro de Bens'!$W53)=Configurações!$B$5,MONTH('Cadastro de Bens'!$W53)&lt;2)),0,$H54))</f>
        <v/>
      </c>
      <c r="K54" s="13" t="str">
        <f>IF($A54="","",IF(OR(YEAR($D54)&gt;Configurações!$B$5,AND(YEAR($D54)=Configurações!$B$5,MONTH($D54)&gt;3),AND('Cadastro de Bens'!$W53&lt;&gt;"",YEAR('Cadastro de Bens'!$W53)=Configurações!$B$5,MONTH('Cadastro de Bens'!$W53)&lt;3)),0,$H54))</f>
        <v/>
      </c>
      <c r="L54" s="13" t="str">
        <f>IF($A54="","",IF(OR(YEAR($D54)&gt;Configurações!$B$5,AND(YEAR($D54)=Configurações!$B$5,MONTH($D54)&gt;4),AND('Cadastro de Bens'!$W53&lt;&gt;"",YEAR('Cadastro de Bens'!$W53)=Configurações!$B$5,MONTH('Cadastro de Bens'!$W53)&lt;4)),0,$H54))</f>
        <v/>
      </c>
      <c r="M54" s="13" t="str">
        <f>IF($A54="","",IF(OR(YEAR($D54)&gt;Configurações!$B$5,AND(YEAR($D54)=Configurações!$B$5,MONTH($D54)&gt;5),AND('Cadastro de Bens'!$W53&lt;&gt;"",YEAR('Cadastro de Bens'!$W53)=Configurações!$B$5,MONTH('Cadastro de Bens'!$W53)&lt;5)),0,$H54))</f>
        <v/>
      </c>
      <c r="N54" s="13" t="str">
        <f>IF($A54="","",IF(OR(YEAR($D54)&gt;Configurações!$B$5,AND(YEAR($D54)=Configurações!$B$5,MONTH($D54)&gt;6),AND('Cadastro de Bens'!$W53&lt;&gt;"",YEAR('Cadastro de Bens'!$W53)=Configurações!$B$5,MONTH('Cadastro de Bens'!$W53)&lt;6)),0,$H54))</f>
        <v/>
      </c>
      <c r="O54" s="13" t="str">
        <f>IF($A54="","",IF(OR(YEAR($D54)&gt;Configurações!$B$5,AND(YEAR($D54)=Configurações!$B$5,MONTH($D54)&gt;7),AND('Cadastro de Bens'!$W53&lt;&gt;"",YEAR('Cadastro de Bens'!$W53)=Configurações!$B$5,MONTH('Cadastro de Bens'!$W53)&lt;7)),0,$H54))</f>
        <v/>
      </c>
      <c r="P54" s="13" t="str">
        <f>IF($A54="","",IF(OR(YEAR($D54)&gt;Configurações!$B$5,AND(YEAR($D54)=Configurações!$B$5,MONTH($D54)&gt;8),AND('Cadastro de Bens'!$W53&lt;&gt;"",YEAR('Cadastro de Bens'!$W53)=Configurações!$B$5,MONTH('Cadastro de Bens'!$W53)&lt;8)),0,$H54))</f>
        <v/>
      </c>
      <c r="Q54" s="13" t="str">
        <f>IF($A54="","",IF(OR(YEAR($D54)&gt;Configurações!$B$5,AND(YEAR($D54)=Configurações!$B$5,MONTH($D54)&gt;9),AND('Cadastro de Bens'!$W53&lt;&gt;"",YEAR('Cadastro de Bens'!$W53)=Configurações!$B$5,MONTH('Cadastro de Bens'!$W53)&lt;9)),0,$H54))</f>
        <v/>
      </c>
      <c r="R54" s="13" t="str">
        <f>IF($A54="","",IF(OR(YEAR($D54)&gt;Configurações!$B$5,AND(YEAR($D54)=Configurações!$B$5,MONTH($D54)&gt;10),AND('Cadastro de Bens'!$W53&lt;&gt;"",YEAR('Cadastro de Bens'!$W53)=Configurações!$B$5,MONTH('Cadastro de Bens'!$W53)&lt;10)),0,$H54))</f>
        <v/>
      </c>
      <c r="S54" s="13" t="str">
        <f>IF($A54="","",IF(OR(YEAR($D54)&gt;Configurações!$B$5,AND(YEAR($D54)=Configurações!$B$5,MONTH($D54)&gt;11),AND('Cadastro de Bens'!$W53&lt;&gt;"",YEAR('Cadastro de Bens'!$W53)=Configurações!$B$5,MONTH('Cadastro de Bens'!$W53)&lt;11)),0,$H54))</f>
        <v/>
      </c>
      <c r="T54" s="13" t="str">
        <f>IF($A54="","",IF(OR(YEAR($D54)&gt;Configurações!$B$5,AND(YEAR($D54)=Configurações!$B$5,MONTH($D54)&gt;12),AND('Cadastro de Bens'!$W53&lt;&gt;"",YEAR('Cadastro de Bens'!$W53)=Configurações!$B$5,MONTH('Cadastro de Bens'!$W53)&lt;12)),0,$H54))</f>
        <v/>
      </c>
      <c r="U54" s="13">
        <f t="shared" si="0"/>
        <v>0</v>
      </c>
      <c r="V54" s="13" t="str">
        <f>'Cadastro de Bens'!AG53</f>
        <v/>
      </c>
      <c r="W54" s="13" t="str">
        <f>'Cadastro de Bens'!AH53</f>
        <v/>
      </c>
      <c r="X54" s="13">
        <f>'Cadastro de Bens'!AF53</f>
        <v>0</v>
      </c>
      <c r="Y54" s="13">
        <f t="shared" si="1"/>
        <v>0</v>
      </c>
    </row>
    <row r="55" spans="1:25" x14ac:dyDescent="0.25">
      <c r="A55">
        <f>'Cadastro de Bens'!A54</f>
        <v>0</v>
      </c>
      <c r="B55">
        <f>'Cadastro de Bens'!B54</f>
        <v>0</v>
      </c>
      <c r="C55">
        <f>'Cadastro de Bens'!D54</f>
        <v>0</v>
      </c>
      <c r="D55" s="12">
        <f>'Cadastro de Bens'!J54</f>
        <v>0</v>
      </c>
      <c r="E55" s="13" t="str">
        <f>'Cadastro de Bens'!P54</f>
        <v/>
      </c>
      <c r="F55" s="4">
        <f>'Cadastro de Bens'!R54</f>
        <v>0</v>
      </c>
      <c r="G55" s="4">
        <f>'Cadastro de Bens'!S54</f>
        <v>0</v>
      </c>
      <c r="H55" s="13" t="str">
        <f>'Cadastro de Bens'!AA54</f>
        <v/>
      </c>
      <c r="I55" s="13" t="str">
        <f>IF($A55="","",IF(OR(YEAR($D55)&gt;Configurações!$B$5,AND(YEAR($D55)=Configurações!$B$5,MONTH($D55)&gt;1),AND('Cadastro de Bens'!$W54&lt;&gt;"",YEAR('Cadastro de Bens'!$W54)=Configurações!$B$5,MONTH('Cadastro de Bens'!$W54)&lt;1)),0,$H55))</f>
        <v/>
      </c>
      <c r="J55" s="13" t="str">
        <f>IF($A55="","",IF(OR(YEAR($D55)&gt;Configurações!$B$5,AND(YEAR($D55)=Configurações!$B$5,MONTH($D55)&gt;2),AND('Cadastro de Bens'!$W54&lt;&gt;"",YEAR('Cadastro de Bens'!$W54)=Configurações!$B$5,MONTH('Cadastro de Bens'!$W54)&lt;2)),0,$H55))</f>
        <v/>
      </c>
      <c r="K55" s="13" t="str">
        <f>IF($A55="","",IF(OR(YEAR($D55)&gt;Configurações!$B$5,AND(YEAR($D55)=Configurações!$B$5,MONTH($D55)&gt;3),AND('Cadastro de Bens'!$W54&lt;&gt;"",YEAR('Cadastro de Bens'!$W54)=Configurações!$B$5,MONTH('Cadastro de Bens'!$W54)&lt;3)),0,$H55))</f>
        <v/>
      </c>
      <c r="L55" s="13" t="str">
        <f>IF($A55="","",IF(OR(YEAR($D55)&gt;Configurações!$B$5,AND(YEAR($D55)=Configurações!$B$5,MONTH($D55)&gt;4),AND('Cadastro de Bens'!$W54&lt;&gt;"",YEAR('Cadastro de Bens'!$W54)=Configurações!$B$5,MONTH('Cadastro de Bens'!$W54)&lt;4)),0,$H55))</f>
        <v/>
      </c>
      <c r="M55" s="13" t="str">
        <f>IF($A55="","",IF(OR(YEAR($D55)&gt;Configurações!$B$5,AND(YEAR($D55)=Configurações!$B$5,MONTH($D55)&gt;5),AND('Cadastro de Bens'!$W54&lt;&gt;"",YEAR('Cadastro de Bens'!$W54)=Configurações!$B$5,MONTH('Cadastro de Bens'!$W54)&lt;5)),0,$H55))</f>
        <v/>
      </c>
      <c r="N55" s="13" t="str">
        <f>IF($A55="","",IF(OR(YEAR($D55)&gt;Configurações!$B$5,AND(YEAR($D55)=Configurações!$B$5,MONTH($D55)&gt;6),AND('Cadastro de Bens'!$W54&lt;&gt;"",YEAR('Cadastro de Bens'!$W54)=Configurações!$B$5,MONTH('Cadastro de Bens'!$W54)&lt;6)),0,$H55))</f>
        <v/>
      </c>
      <c r="O55" s="13" t="str">
        <f>IF($A55="","",IF(OR(YEAR($D55)&gt;Configurações!$B$5,AND(YEAR($D55)=Configurações!$B$5,MONTH($D55)&gt;7),AND('Cadastro de Bens'!$W54&lt;&gt;"",YEAR('Cadastro de Bens'!$W54)=Configurações!$B$5,MONTH('Cadastro de Bens'!$W54)&lt;7)),0,$H55))</f>
        <v/>
      </c>
      <c r="P55" s="13" t="str">
        <f>IF($A55="","",IF(OR(YEAR($D55)&gt;Configurações!$B$5,AND(YEAR($D55)=Configurações!$B$5,MONTH($D55)&gt;8),AND('Cadastro de Bens'!$W54&lt;&gt;"",YEAR('Cadastro de Bens'!$W54)=Configurações!$B$5,MONTH('Cadastro de Bens'!$W54)&lt;8)),0,$H55))</f>
        <v/>
      </c>
      <c r="Q55" s="13" t="str">
        <f>IF($A55="","",IF(OR(YEAR($D55)&gt;Configurações!$B$5,AND(YEAR($D55)=Configurações!$B$5,MONTH($D55)&gt;9),AND('Cadastro de Bens'!$W54&lt;&gt;"",YEAR('Cadastro de Bens'!$W54)=Configurações!$B$5,MONTH('Cadastro de Bens'!$W54)&lt;9)),0,$H55))</f>
        <v/>
      </c>
      <c r="R55" s="13" t="str">
        <f>IF($A55="","",IF(OR(YEAR($D55)&gt;Configurações!$B$5,AND(YEAR($D55)=Configurações!$B$5,MONTH($D55)&gt;10),AND('Cadastro de Bens'!$W54&lt;&gt;"",YEAR('Cadastro de Bens'!$W54)=Configurações!$B$5,MONTH('Cadastro de Bens'!$W54)&lt;10)),0,$H55))</f>
        <v/>
      </c>
      <c r="S55" s="13" t="str">
        <f>IF($A55="","",IF(OR(YEAR($D55)&gt;Configurações!$B$5,AND(YEAR($D55)=Configurações!$B$5,MONTH($D55)&gt;11),AND('Cadastro de Bens'!$W54&lt;&gt;"",YEAR('Cadastro de Bens'!$W54)=Configurações!$B$5,MONTH('Cadastro de Bens'!$W54)&lt;11)),0,$H55))</f>
        <v/>
      </c>
      <c r="T55" s="13" t="str">
        <f>IF($A55="","",IF(OR(YEAR($D55)&gt;Configurações!$B$5,AND(YEAR($D55)=Configurações!$B$5,MONTH($D55)&gt;12),AND('Cadastro de Bens'!$W54&lt;&gt;"",YEAR('Cadastro de Bens'!$W54)=Configurações!$B$5,MONTH('Cadastro de Bens'!$W54)&lt;12)),0,$H55))</f>
        <v/>
      </c>
      <c r="U55" s="13">
        <f t="shared" si="0"/>
        <v>0</v>
      </c>
      <c r="V55" s="13" t="str">
        <f>'Cadastro de Bens'!AG54</f>
        <v/>
      </c>
      <c r="W55" s="13" t="str">
        <f>'Cadastro de Bens'!AH54</f>
        <v/>
      </c>
      <c r="X55" s="13">
        <f>'Cadastro de Bens'!AF54</f>
        <v>0</v>
      </c>
      <c r="Y55" s="13">
        <f t="shared" si="1"/>
        <v>0</v>
      </c>
    </row>
    <row r="56" spans="1:25" x14ac:dyDescent="0.25">
      <c r="A56">
        <f>'Cadastro de Bens'!A55</f>
        <v>0</v>
      </c>
      <c r="B56">
        <f>'Cadastro de Bens'!B55</f>
        <v>0</v>
      </c>
      <c r="C56">
        <f>'Cadastro de Bens'!D55</f>
        <v>0</v>
      </c>
      <c r="D56" s="12">
        <f>'Cadastro de Bens'!J55</f>
        <v>0</v>
      </c>
      <c r="E56" s="13" t="str">
        <f>'Cadastro de Bens'!P55</f>
        <v/>
      </c>
      <c r="F56" s="4">
        <f>'Cadastro de Bens'!R55</f>
        <v>0</v>
      </c>
      <c r="G56" s="4">
        <f>'Cadastro de Bens'!S55</f>
        <v>0</v>
      </c>
      <c r="H56" s="13" t="str">
        <f>'Cadastro de Bens'!AA55</f>
        <v/>
      </c>
      <c r="I56" s="13" t="str">
        <f>IF($A56="","",IF(OR(YEAR($D56)&gt;Configurações!$B$5,AND(YEAR($D56)=Configurações!$B$5,MONTH($D56)&gt;1),AND('Cadastro de Bens'!$W55&lt;&gt;"",YEAR('Cadastro de Bens'!$W55)=Configurações!$B$5,MONTH('Cadastro de Bens'!$W55)&lt;1)),0,$H56))</f>
        <v/>
      </c>
      <c r="J56" s="13" t="str">
        <f>IF($A56="","",IF(OR(YEAR($D56)&gt;Configurações!$B$5,AND(YEAR($D56)=Configurações!$B$5,MONTH($D56)&gt;2),AND('Cadastro de Bens'!$W55&lt;&gt;"",YEAR('Cadastro de Bens'!$W55)=Configurações!$B$5,MONTH('Cadastro de Bens'!$W55)&lt;2)),0,$H56))</f>
        <v/>
      </c>
      <c r="K56" s="13" t="str">
        <f>IF($A56="","",IF(OR(YEAR($D56)&gt;Configurações!$B$5,AND(YEAR($D56)=Configurações!$B$5,MONTH($D56)&gt;3),AND('Cadastro de Bens'!$W55&lt;&gt;"",YEAR('Cadastro de Bens'!$W55)=Configurações!$B$5,MONTH('Cadastro de Bens'!$W55)&lt;3)),0,$H56))</f>
        <v/>
      </c>
      <c r="L56" s="13" t="str">
        <f>IF($A56="","",IF(OR(YEAR($D56)&gt;Configurações!$B$5,AND(YEAR($D56)=Configurações!$B$5,MONTH($D56)&gt;4),AND('Cadastro de Bens'!$W55&lt;&gt;"",YEAR('Cadastro de Bens'!$W55)=Configurações!$B$5,MONTH('Cadastro de Bens'!$W55)&lt;4)),0,$H56))</f>
        <v/>
      </c>
      <c r="M56" s="13" t="str">
        <f>IF($A56="","",IF(OR(YEAR($D56)&gt;Configurações!$B$5,AND(YEAR($D56)=Configurações!$B$5,MONTH($D56)&gt;5),AND('Cadastro de Bens'!$W55&lt;&gt;"",YEAR('Cadastro de Bens'!$W55)=Configurações!$B$5,MONTH('Cadastro de Bens'!$W55)&lt;5)),0,$H56))</f>
        <v/>
      </c>
      <c r="N56" s="13" t="str">
        <f>IF($A56="","",IF(OR(YEAR($D56)&gt;Configurações!$B$5,AND(YEAR($D56)=Configurações!$B$5,MONTH($D56)&gt;6),AND('Cadastro de Bens'!$W55&lt;&gt;"",YEAR('Cadastro de Bens'!$W55)=Configurações!$B$5,MONTH('Cadastro de Bens'!$W55)&lt;6)),0,$H56))</f>
        <v/>
      </c>
      <c r="O56" s="13" t="str">
        <f>IF($A56="","",IF(OR(YEAR($D56)&gt;Configurações!$B$5,AND(YEAR($D56)=Configurações!$B$5,MONTH($D56)&gt;7),AND('Cadastro de Bens'!$W55&lt;&gt;"",YEAR('Cadastro de Bens'!$W55)=Configurações!$B$5,MONTH('Cadastro de Bens'!$W55)&lt;7)),0,$H56))</f>
        <v/>
      </c>
      <c r="P56" s="13" t="str">
        <f>IF($A56="","",IF(OR(YEAR($D56)&gt;Configurações!$B$5,AND(YEAR($D56)=Configurações!$B$5,MONTH($D56)&gt;8),AND('Cadastro de Bens'!$W55&lt;&gt;"",YEAR('Cadastro de Bens'!$W55)=Configurações!$B$5,MONTH('Cadastro de Bens'!$W55)&lt;8)),0,$H56))</f>
        <v/>
      </c>
      <c r="Q56" s="13" t="str">
        <f>IF($A56="","",IF(OR(YEAR($D56)&gt;Configurações!$B$5,AND(YEAR($D56)=Configurações!$B$5,MONTH($D56)&gt;9),AND('Cadastro de Bens'!$W55&lt;&gt;"",YEAR('Cadastro de Bens'!$W55)=Configurações!$B$5,MONTH('Cadastro de Bens'!$W55)&lt;9)),0,$H56))</f>
        <v/>
      </c>
      <c r="R56" s="13" t="str">
        <f>IF($A56="","",IF(OR(YEAR($D56)&gt;Configurações!$B$5,AND(YEAR($D56)=Configurações!$B$5,MONTH($D56)&gt;10),AND('Cadastro de Bens'!$W55&lt;&gt;"",YEAR('Cadastro de Bens'!$W55)=Configurações!$B$5,MONTH('Cadastro de Bens'!$W55)&lt;10)),0,$H56))</f>
        <v/>
      </c>
      <c r="S56" s="13" t="str">
        <f>IF($A56="","",IF(OR(YEAR($D56)&gt;Configurações!$B$5,AND(YEAR($D56)=Configurações!$B$5,MONTH($D56)&gt;11),AND('Cadastro de Bens'!$W55&lt;&gt;"",YEAR('Cadastro de Bens'!$W55)=Configurações!$B$5,MONTH('Cadastro de Bens'!$W55)&lt;11)),0,$H56))</f>
        <v/>
      </c>
      <c r="T56" s="13" t="str">
        <f>IF($A56="","",IF(OR(YEAR($D56)&gt;Configurações!$B$5,AND(YEAR($D56)=Configurações!$B$5,MONTH($D56)&gt;12),AND('Cadastro de Bens'!$W55&lt;&gt;"",YEAR('Cadastro de Bens'!$W55)=Configurações!$B$5,MONTH('Cadastro de Bens'!$W55)&lt;12)),0,$H56))</f>
        <v/>
      </c>
      <c r="U56" s="13">
        <f t="shared" si="0"/>
        <v>0</v>
      </c>
      <c r="V56" s="13" t="str">
        <f>'Cadastro de Bens'!AG55</f>
        <v/>
      </c>
      <c r="W56" s="13" t="str">
        <f>'Cadastro de Bens'!AH55</f>
        <v/>
      </c>
      <c r="X56" s="13">
        <f>'Cadastro de Bens'!AF55</f>
        <v>0</v>
      </c>
      <c r="Y56" s="13">
        <f t="shared" si="1"/>
        <v>0</v>
      </c>
    </row>
    <row r="57" spans="1:25" x14ac:dyDescent="0.25">
      <c r="A57">
        <f>'Cadastro de Bens'!A56</f>
        <v>0</v>
      </c>
      <c r="B57">
        <f>'Cadastro de Bens'!B56</f>
        <v>0</v>
      </c>
      <c r="C57">
        <f>'Cadastro de Bens'!D56</f>
        <v>0</v>
      </c>
      <c r="D57" s="12">
        <f>'Cadastro de Bens'!J56</f>
        <v>0</v>
      </c>
      <c r="E57" s="13" t="str">
        <f>'Cadastro de Bens'!P56</f>
        <v/>
      </c>
      <c r="F57" s="4">
        <f>'Cadastro de Bens'!R56</f>
        <v>0</v>
      </c>
      <c r="G57" s="4">
        <f>'Cadastro de Bens'!S56</f>
        <v>0</v>
      </c>
      <c r="H57" s="13" t="str">
        <f>'Cadastro de Bens'!AA56</f>
        <v/>
      </c>
      <c r="I57" s="13" t="str">
        <f>IF($A57="","",IF(OR(YEAR($D57)&gt;Configurações!$B$5,AND(YEAR($D57)=Configurações!$B$5,MONTH($D57)&gt;1),AND('Cadastro de Bens'!$W56&lt;&gt;"",YEAR('Cadastro de Bens'!$W56)=Configurações!$B$5,MONTH('Cadastro de Bens'!$W56)&lt;1)),0,$H57))</f>
        <v/>
      </c>
      <c r="J57" s="13" t="str">
        <f>IF($A57="","",IF(OR(YEAR($D57)&gt;Configurações!$B$5,AND(YEAR($D57)=Configurações!$B$5,MONTH($D57)&gt;2),AND('Cadastro de Bens'!$W56&lt;&gt;"",YEAR('Cadastro de Bens'!$W56)=Configurações!$B$5,MONTH('Cadastro de Bens'!$W56)&lt;2)),0,$H57))</f>
        <v/>
      </c>
      <c r="K57" s="13" t="str">
        <f>IF($A57="","",IF(OR(YEAR($D57)&gt;Configurações!$B$5,AND(YEAR($D57)=Configurações!$B$5,MONTH($D57)&gt;3),AND('Cadastro de Bens'!$W56&lt;&gt;"",YEAR('Cadastro de Bens'!$W56)=Configurações!$B$5,MONTH('Cadastro de Bens'!$W56)&lt;3)),0,$H57))</f>
        <v/>
      </c>
      <c r="L57" s="13" t="str">
        <f>IF($A57="","",IF(OR(YEAR($D57)&gt;Configurações!$B$5,AND(YEAR($D57)=Configurações!$B$5,MONTH($D57)&gt;4),AND('Cadastro de Bens'!$W56&lt;&gt;"",YEAR('Cadastro de Bens'!$W56)=Configurações!$B$5,MONTH('Cadastro de Bens'!$W56)&lt;4)),0,$H57))</f>
        <v/>
      </c>
      <c r="M57" s="13" t="str">
        <f>IF($A57="","",IF(OR(YEAR($D57)&gt;Configurações!$B$5,AND(YEAR($D57)=Configurações!$B$5,MONTH($D57)&gt;5),AND('Cadastro de Bens'!$W56&lt;&gt;"",YEAR('Cadastro de Bens'!$W56)=Configurações!$B$5,MONTH('Cadastro de Bens'!$W56)&lt;5)),0,$H57))</f>
        <v/>
      </c>
      <c r="N57" s="13" t="str">
        <f>IF($A57="","",IF(OR(YEAR($D57)&gt;Configurações!$B$5,AND(YEAR($D57)=Configurações!$B$5,MONTH($D57)&gt;6),AND('Cadastro de Bens'!$W56&lt;&gt;"",YEAR('Cadastro de Bens'!$W56)=Configurações!$B$5,MONTH('Cadastro de Bens'!$W56)&lt;6)),0,$H57))</f>
        <v/>
      </c>
      <c r="O57" s="13" t="str">
        <f>IF($A57="","",IF(OR(YEAR($D57)&gt;Configurações!$B$5,AND(YEAR($D57)=Configurações!$B$5,MONTH($D57)&gt;7),AND('Cadastro de Bens'!$W56&lt;&gt;"",YEAR('Cadastro de Bens'!$W56)=Configurações!$B$5,MONTH('Cadastro de Bens'!$W56)&lt;7)),0,$H57))</f>
        <v/>
      </c>
      <c r="P57" s="13" t="str">
        <f>IF($A57="","",IF(OR(YEAR($D57)&gt;Configurações!$B$5,AND(YEAR($D57)=Configurações!$B$5,MONTH($D57)&gt;8),AND('Cadastro de Bens'!$W56&lt;&gt;"",YEAR('Cadastro de Bens'!$W56)=Configurações!$B$5,MONTH('Cadastro de Bens'!$W56)&lt;8)),0,$H57))</f>
        <v/>
      </c>
      <c r="Q57" s="13" t="str">
        <f>IF($A57="","",IF(OR(YEAR($D57)&gt;Configurações!$B$5,AND(YEAR($D57)=Configurações!$B$5,MONTH($D57)&gt;9),AND('Cadastro de Bens'!$W56&lt;&gt;"",YEAR('Cadastro de Bens'!$W56)=Configurações!$B$5,MONTH('Cadastro de Bens'!$W56)&lt;9)),0,$H57))</f>
        <v/>
      </c>
      <c r="R57" s="13" t="str">
        <f>IF($A57="","",IF(OR(YEAR($D57)&gt;Configurações!$B$5,AND(YEAR($D57)=Configurações!$B$5,MONTH($D57)&gt;10),AND('Cadastro de Bens'!$W56&lt;&gt;"",YEAR('Cadastro de Bens'!$W56)=Configurações!$B$5,MONTH('Cadastro de Bens'!$W56)&lt;10)),0,$H57))</f>
        <v/>
      </c>
      <c r="S57" s="13" t="str">
        <f>IF($A57="","",IF(OR(YEAR($D57)&gt;Configurações!$B$5,AND(YEAR($D57)=Configurações!$B$5,MONTH($D57)&gt;11),AND('Cadastro de Bens'!$W56&lt;&gt;"",YEAR('Cadastro de Bens'!$W56)=Configurações!$B$5,MONTH('Cadastro de Bens'!$W56)&lt;11)),0,$H57))</f>
        <v/>
      </c>
      <c r="T57" s="13" t="str">
        <f>IF($A57="","",IF(OR(YEAR($D57)&gt;Configurações!$B$5,AND(YEAR($D57)=Configurações!$B$5,MONTH($D57)&gt;12),AND('Cadastro de Bens'!$W56&lt;&gt;"",YEAR('Cadastro de Bens'!$W56)=Configurações!$B$5,MONTH('Cadastro de Bens'!$W56)&lt;12)),0,$H57))</f>
        <v/>
      </c>
      <c r="U57" s="13">
        <f t="shared" si="0"/>
        <v>0</v>
      </c>
      <c r="V57" s="13" t="str">
        <f>'Cadastro de Bens'!AG56</f>
        <v/>
      </c>
      <c r="W57" s="13" t="str">
        <f>'Cadastro de Bens'!AH56</f>
        <v/>
      </c>
      <c r="X57" s="13">
        <f>'Cadastro de Bens'!AF56</f>
        <v>0</v>
      </c>
      <c r="Y57" s="13">
        <f t="shared" si="1"/>
        <v>0</v>
      </c>
    </row>
    <row r="58" spans="1:25" x14ac:dyDescent="0.25">
      <c r="A58">
        <f>'Cadastro de Bens'!A57</f>
        <v>0</v>
      </c>
      <c r="B58">
        <f>'Cadastro de Bens'!B57</f>
        <v>0</v>
      </c>
      <c r="C58">
        <f>'Cadastro de Bens'!D57</f>
        <v>0</v>
      </c>
      <c r="D58" s="12">
        <f>'Cadastro de Bens'!J57</f>
        <v>0</v>
      </c>
      <c r="E58" s="13" t="str">
        <f>'Cadastro de Bens'!P57</f>
        <v/>
      </c>
      <c r="F58" s="4">
        <f>'Cadastro de Bens'!R57</f>
        <v>0</v>
      </c>
      <c r="G58" s="4">
        <f>'Cadastro de Bens'!S57</f>
        <v>0</v>
      </c>
      <c r="H58" s="13" t="str">
        <f>'Cadastro de Bens'!AA57</f>
        <v/>
      </c>
      <c r="I58" s="13" t="str">
        <f>IF($A58="","",IF(OR(YEAR($D58)&gt;Configurações!$B$5,AND(YEAR($D58)=Configurações!$B$5,MONTH($D58)&gt;1),AND('Cadastro de Bens'!$W57&lt;&gt;"",YEAR('Cadastro de Bens'!$W57)=Configurações!$B$5,MONTH('Cadastro de Bens'!$W57)&lt;1)),0,$H58))</f>
        <v/>
      </c>
      <c r="J58" s="13" t="str">
        <f>IF($A58="","",IF(OR(YEAR($D58)&gt;Configurações!$B$5,AND(YEAR($D58)=Configurações!$B$5,MONTH($D58)&gt;2),AND('Cadastro de Bens'!$W57&lt;&gt;"",YEAR('Cadastro de Bens'!$W57)=Configurações!$B$5,MONTH('Cadastro de Bens'!$W57)&lt;2)),0,$H58))</f>
        <v/>
      </c>
      <c r="K58" s="13" t="str">
        <f>IF($A58="","",IF(OR(YEAR($D58)&gt;Configurações!$B$5,AND(YEAR($D58)=Configurações!$B$5,MONTH($D58)&gt;3),AND('Cadastro de Bens'!$W57&lt;&gt;"",YEAR('Cadastro de Bens'!$W57)=Configurações!$B$5,MONTH('Cadastro de Bens'!$W57)&lt;3)),0,$H58))</f>
        <v/>
      </c>
      <c r="L58" s="13" t="str">
        <f>IF($A58="","",IF(OR(YEAR($D58)&gt;Configurações!$B$5,AND(YEAR($D58)=Configurações!$B$5,MONTH($D58)&gt;4),AND('Cadastro de Bens'!$W57&lt;&gt;"",YEAR('Cadastro de Bens'!$W57)=Configurações!$B$5,MONTH('Cadastro de Bens'!$W57)&lt;4)),0,$H58))</f>
        <v/>
      </c>
      <c r="M58" s="13" t="str">
        <f>IF($A58="","",IF(OR(YEAR($D58)&gt;Configurações!$B$5,AND(YEAR($D58)=Configurações!$B$5,MONTH($D58)&gt;5),AND('Cadastro de Bens'!$W57&lt;&gt;"",YEAR('Cadastro de Bens'!$W57)=Configurações!$B$5,MONTH('Cadastro de Bens'!$W57)&lt;5)),0,$H58))</f>
        <v/>
      </c>
      <c r="N58" s="13" t="str">
        <f>IF($A58="","",IF(OR(YEAR($D58)&gt;Configurações!$B$5,AND(YEAR($D58)=Configurações!$B$5,MONTH($D58)&gt;6),AND('Cadastro de Bens'!$W57&lt;&gt;"",YEAR('Cadastro de Bens'!$W57)=Configurações!$B$5,MONTH('Cadastro de Bens'!$W57)&lt;6)),0,$H58))</f>
        <v/>
      </c>
      <c r="O58" s="13" t="str">
        <f>IF($A58="","",IF(OR(YEAR($D58)&gt;Configurações!$B$5,AND(YEAR($D58)=Configurações!$B$5,MONTH($D58)&gt;7),AND('Cadastro de Bens'!$W57&lt;&gt;"",YEAR('Cadastro de Bens'!$W57)=Configurações!$B$5,MONTH('Cadastro de Bens'!$W57)&lt;7)),0,$H58))</f>
        <v/>
      </c>
      <c r="P58" s="13" t="str">
        <f>IF($A58="","",IF(OR(YEAR($D58)&gt;Configurações!$B$5,AND(YEAR($D58)=Configurações!$B$5,MONTH($D58)&gt;8),AND('Cadastro de Bens'!$W57&lt;&gt;"",YEAR('Cadastro de Bens'!$W57)=Configurações!$B$5,MONTH('Cadastro de Bens'!$W57)&lt;8)),0,$H58))</f>
        <v/>
      </c>
      <c r="Q58" s="13" t="str">
        <f>IF($A58="","",IF(OR(YEAR($D58)&gt;Configurações!$B$5,AND(YEAR($D58)=Configurações!$B$5,MONTH($D58)&gt;9),AND('Cadastro de Bens'!$W57&lt;&gt;"",YEAR('Cadastro de Bens'!$W57)=Configurações!$B$5,MONTH('Cadastro de Bens'!$W57)&lt;9)),0,$H58))</f>
        <v/>
      </c>
      <c r="R58" s="13" t="str">
        <f>IF($A58="","",IF(OR(YEAR($D58)&gt;Configurações!$B$5,AND(YEAR($D58)=Configurações!$B$5,MONTH($D58)&gt;10),AND('Cadastro de Bens'!$W57&lt;&gt;"",YEAR('Cadastro de Bens'!$W57)=Configurações!$B$5,MONTH('Cadastro de Bens'!$W57)&lt;10)),0,$H58))</f>
        <v/>
      </c>
      <c r="S58" s="13" t="str">
        <f>IF($A58="","",IF(OR(YEAR($D58)&gt;Configurações!$B$5,AND(YEAR($D58)=Configurações!$B$5,MONTH($D58)&gt;11),AND('Cadastro de Bens'!$W57&lt;&gt;"",YEAR('Cadastro de Bens'!$W57)=Configurações!$B$5,MONTH('Cadastro de Bens'!$W57)&lt;11)),0,$H58))</f>
        <v/>
      </c>
      <c r="T58" s="13" t="str">
        <f>IF($A58="","",IF(OR(YEAR($D58)&gt;Configurações!$B$5,AND(YEAR($D58)=Configurações!$B$5,MONTH($D58)&gt;12),AND('Cadastro de Bens'!$W57&lt;&gt;"",YEAR('Cadastro de Bens'!$W57)=Configurações!$B$5,MONTH('Cadastro de Bens'!$W57)&lt;12)),0,$H58))</f>
        <v/>
      </c>
      <c r="U58" s="13">
        <f t="shared" si="0"/>
        <v>0</v>
      </c>
      <c r="V58" s="13" t="str">
        <f>'Cadastro de Bens'!AG57</f>
        <v/>
      </c>
      <c r="W58" s="13" t="str">
        <f>'Cadastro de Bens'!AH57</f>
        <v/>
      </c>
      <c r="X58" s="13">
        <f>'Cadastro de Bens'!AF57</f>
        <v>0</v>
      </c>
      <c r="Y58" s="13">
        <f t="shared" si="1"/>
        <v>0</v>
      </c>
    </row>
    <row r="59" spans="1:25" x14ac:dyDescent="0.25">
      <c r="A59">
        <f>'Cadastro de Bens'!A58</f>
        <v>0</v>
      </c>
      <c r="B59">
        <f>'Cadastro de Bens'!B58</f>
        <v>0</v>
      </c>
      <c r="C59">
        <f>'Cadastro de Bens'!D58</f>
        <v>0</v>
      </c>
      <c r="D59" s="12">
        <f>'Cadastro de Bens'!J58</f>
        <v>0</v>
      </c>
      <c r="E59" s="13" t="str">
        <f>'Cadastro de Bens'!P58</f>
        <v/>
      </c>
      <c r="F59" s="4">
        <f>'Cadastro de Bens'!R58</f>
        <v>0</v>
      </c>
      <c r="G59" s="4">
        <f>'Cadastro de Bens'!S58</f>
        <v>0</v>
      </c>
      <c r="H59" s="13" t="str">
        <f>'Cadastro de Bens'!AA58</f>
        <v/>
      </c>
      <c r="I59" s="13" t="str">
        <f>IF($A59="","",IF(OR(YEAR($D59)&gt;Configurações!$B$5,AND(YEAR($D59)=Configurações!$B$5,MONTH($D59)&gt;1),AND('Cadastro de Bens'!$W58&lt;&gt;"",YEAR('Cadastro de Bens'!$W58)=Configurações!$B$5,MONTH('Cadastro de Bens'!$W58)&lt;1)),0,$H59))</f>
        <v/>
      </c>
      <c r="J59" s="13" t="str">
        <f>IF($A59="","",IF(OR(YEAR($D59)&gt;Configurações!$B$5,AND(YEAR($D59)=Configurações!$B$5,MONTH($D59)&gt;2),AND('Cadastro de Bens'!$W58&lt;&gt;"",YEAR('Cadastro de Bens'!$W58)=Configurações!$B$5,MONTH('Cadastro de Bens'!$W58)&lt;2)),0,$H59))</f>
        <v/>
      </c>
      <c r="K59" s="13" t="str">
        <f>IF($A59="","",IF(OR(YEAR($D59)&gt;Configurações!$B$5,AND(YEAR($D59)=Configurações!$B$5,MONTH($D59)&gt;3),AND('Cadastro de Bens'!$W58&lt;&gt;"",YEAR('Cadastro de Bens'!$W58)=Configurações!$B$5,MONTH('Cadastro de Bens'!$W58)&lt;3)),0,$H59))</f>
        <v/>
      </c>
      <c r="L59" s="13" t="str">
        <f>IF($A59="","",IF(OR(YEAR($D59)&gt;Configurações!$B$5,AND(YEAR($D59)=Configurações!$B$5,MONTH($D59)&gt;4),AND('Cadastro de Bens'!$W58&lt;&gt;"",YEAR('Cadastro de Bens'!$W58)=Configurações!$B$5,MONTH('Cadastro de Bens'!$W58)&lt;4)),0,$H59))</f>
        <v/>
      </c>
      <c r="M59" s="13" t="str">
        <f>IF($A59="","",IF(OR(YEAR($D59)&gt;Configurações!$B$5,AND(YEAR($D59)=Configurações!$B$5,MONTH($D59)&gt;5),AND('Cadastro de Bens'!$W58&lt;&gt;"",YEAR('Cadastro de Bens'!$W58)=Configurações!$B$5,MONTH('Cadastro de Bens'!$W58)&lt;5)),0,$H59))</f>
        <v/>
      </c>
      <c r="N59" s="13" t="str">
        <f>IF($A59="","",IF(OR(YEAR($D59)&gt;Configurações!$B$5,AND(YEAR($D59)=Configurações!$B$5,MONTH($D59)&gt;6),AND('Cadastro de Bens'!$W58&lt;&gt;"",YEAR('Cadastro de Bens'!$W58)=Configurações!$B$5,MONTH('Cadastro de Bens'!$W58)&lt;6)),0,$H59))</f>
        <v/>
      </c>
      <c r="O59" s="13" t="str">
        <f>IF($A59="","",IF(OR(YEAR($D59)&gt;Configurações!$B$5,AND(YEAR($D59)=Configurações!$B$5,MONTH($D59)&gt;7),AND('Cadastro de Bens'!$W58&lt;&gt;"",YEAR('Cadastro de Bens'!$W58)=Configurações!$B$5,MONTH('Cadastro de Bens'!$W58)&lt;7)),0,$H59))</f>
        <v/>
      </c>
      <c r="P59" s="13" t="str">
        <f>IF($A59="","",IF(OR(YEAR($D59)&gt;Configurações!$B$5,AND(YEAR($D59)=Configurações!$B$5,MONTH($D59)&gt;8),AND('Cadastro de Bens'!$W58&lt;&gt;"",YEAR('Cadastro de Bens'!$W58)=Configurações!$B$5,MONTH('Cadastro de Bens'!$W58)&lt;8)),0,$H59))</f>
        <v/>
      </c>
      <c r="Q59" s="13" t="str">
        <f>IF($A59="","",IF(OR(YEAR($D59)&gt;Configurações!$B$5,AND(YEAR($D59)=Configurações!$B$5,MONTH($D59)&gt;9),AND('Cadastro de Bens'!$W58&lt;&gt;"",YEAR('Cadastro de Bens'!$W58)=Configurações!$B$5,MONTH('Cadastro de Bens'!$W58)&lt;9)),0,$H59))</f>
        <v/>
      </c>
      <c r="R59" s="13" t="str">
        <f>IF($A59="","",IF(OR(YEAR($D59)&gt;Configurações!$B$5,AND(YEAR($D59)=Configurações!$B$5,MONTH($D59)&gt;10),AND('Cadastro de Bens'!$W58&lt;&gt;"",YEAR('Cadastro de Bens'!$W58)=Configurações!$B$5,MONTH('Cadastro de Bens'!$W58)&lt;10)),0,$H59))</f>
        <v/>
      </c>
      <c r="S59" s="13" t="str">
        <f>IF($A59="","",IF(OR(YEAR($D59)&gt;Configurações!$B$5,AND(YEAR($D59)=Configurações!$B$5,MONTH($D59)&gt;11),AND('Cadastro de Bens'!$W58&lt;&gt;"",YEAR('Cadastro de Bens'!$W58)=Configurações!$B$5,MONTH('Cadastro de Bens'!$W58)&lt;11)),0,$H59))</f>
        <v/>
      </c>
      <c r="T59" s="13" t="str">
        <f>IF($A59="","",IF(OR(YEAR($D59)&gt;Configurações!$B$5,AND(YEAR($D59)=Configurações!$B$5,MONTH($D59)&gt;12),AND('Cadastro de Bens'!$W58&lt;&gt;"",YEAR('Cadastro de Bens'!$W58)=Configurações!$B$5,MONTH('Cadastro de Bens'!$W58)&lt;12)),0,$H59))</f>
        <v/>
      </c>
      <c r="U59" s="13">
        <f t="shared" si="0"/>
        <v>0</v>
      </c>
      <c r="V59" s="13" t="str">
        <f>'Cadastro de Bens'!AG58</f>
        <v/>
      </c>
      <c r="W59" s="13" t="str">
        <f>'Cadastro de Bens'!AH58</f>
        <v/>
      </c>
      <c r="X59" s="13">
        <f>'Cadastro de Bens'!AF58</f>
        <v>0</v>
      </c>
      <c r="Y59" s="13">
        <f t="shared" si="1"/>
        <v>0</v>
      </c>
    </row>
    <row r="60" spans="1:25" x14ac:dyDescent="0.25">
      <c r="A60">
        <f>'Cadastro de Bens'!A59</f>
        <v>0</v>
      </c>
      <c r="B60">
        <f>'Cadastro de Bens'!B59</f>
        <v>0</v>
      </c>
      <c r="C60">
        <f>'Cadastro de Bens'!D59</f>
        <v>0</v>
      </c>
      <c r="D60" s="12">
        <f>'Cadastro de Bens'!J59</f>
        <v>0</v>
      </c>
      <c r="E60" s="13" t="str">
        <f>'Cadastro de Bens'!P59</f>
        <v/>
      </c>
      <c r="F60" s="4">
        <f>'Cadastro de Bens'!R59</f>
        <v>0</v>
      </c>
      <c r="G60" s="4">
        <f>'Cadastro de Bens'!S59</f>
        <v>0</v>
      </c>
      <c r="H60" s="13" t="str">
        <f>'Cadastro de Bens'!AA59</f>
        <v/>
      </c>
      <c r="I60" s="13" t="str">
        <f>IF($A60="","",IF(OR(YEAR($D60)&gt;Configurações!$B$5,AND(YEAR($D60)=Configurações!$B$5,MONTH($D60)&gt;1),AND('Cadastro de Bens'!$W59&lt;&gt;"",YEAR('Cadastro de Bens'!$W59)=Configurações!$B$5,MONTH('Cadastro de Bens'!$W59)&lt;1)),0,$H60))</f>
        <v/>
      </c>
      <c r="J60" s="13" t="str">
        <f>IF($A60="","",IF(OR(YEAR($D60)&gt;Configurações!$B$5,AND(YEAR($D60)=Configurações!$B$5,MONTH($D60)&gt;2),AND('Cadastro de Bens'!$W59&lt;&gt;"",YEAR('Cadastro de Bens'!$W59)=Configurações!$B$5,MONTH('Cadastro de Bens'!$W59)&lt;2)),0,$H60))</f>
        <v/>
      </c>
      <c r="K60" s="13" t="str">
        <f>IF($A60="","",IF(OR(YEAR($D60)&gt;Configurações!$B$5,AND(YEAR($D60)=Configurações!$B$5,MONTH($D60)&gt;3),AND('Cadastro de Bens'!$W59&lt;&gt;"",YEAR('Cadastro de Bens'!$W59)=Configurações!$B$5,MONTH('Cadastro de Bens'!$W59)&lt;3)),0,$H60))</f>
        <v/>
      </c>
      <c r="L60" s="13" t="str">
        <f>IF($A60="","",IF(OR(YEAR($D60)&gt;Configurações!$B$5,AND(YEAR($D60)=Configurações!$B$5,MONTH($D60)&gt;4),AND('Cadastro de Bens'!$W59&lt;&gt;"",YEAR('Cadastro de Bens'!$W59)=Configurações!$B$5,MONTH('Cadastro de Bens'!$W59)&lt;4)),0,$H60))</f>
        <v/>
      </c>
      <c r="M60" s="13" t="str">
        <f>IF($A60="","",IF(OR(YEAR($D60)&gt;Configurações!$B$5,AND(YEAR($D60)=Configurações!$B$5,MONTH($D60)&gt;5),AND('Cadastro de Bens'!$W59&lt;&gt;"",YEAR('Cadastro de Bens'!$W59)=Configurações!$B$5,MONTH('Cadastro de Bens'!$W59)&lt;5)),0,$H60))</f>
        <v/>
      </c>
      <c r="N60" s="13" t="str">
        <f>IF($A60="","",IF(OR(YEAR($D60)&gt;Configurações!$B$5,AND(YEAR($D60)=Configurações!$B$5,MONTH($D60)&gt;6),AND('Cadastro de Bens'!$W59&lt;&gt;"",YEAR('Cadastro de Bens'!$W59)=Configurações!$B$5,MONTH('Cadastro de Bens'!$W59)&lt;6)),0,$H60))</f>
        <v/>
      </c>
      <c r="O60" s="13" t="str">
        <f>IF($A60="","",IF(OR(YEAR($D60)&gt;Configurações!$B$5,AND(YEAR($D60)=Configurações!$B$5,MONTH($D60)&gt;7),AND('Cadastro de Bens'!$W59&lt;&gt;"",YEAR('Cadastro de Bens'!$W59)=Configurações!$B$5,MONTH('Cadastro de Bens'!$W59)&lt;7)),0,$H60))</f>
        <v/>
      </c>
      <c r="P60" s="13" t="str">
        <f>IF($A60="","",IF(OR(YEAR($D60)&gt;Configurações!$B$5,AND(YEAR($D60)=Configurações!$B$5,MONTH($D60)&gt;8),AND('Cadastro de Bens'!$W59&lt;&gt;"",YEAR('Cadastro de Bens'!$W59)=Configurações!$B$5,MONTH('Cadastro de Bens'!$W59)&lt;8)),0,$H60))</f>
        <v/>
      </c>
      <c r="Q60" s="13" t="str">
        <f>IF($A60="","",IF(OR(YEAR($D60)&gt;Configurações!$B$5,AND(YEAR($D60)=Configurações!$B$5,MONTH($D60)&gt;9),AND('Cadastro de Bens'!$W59&lt;&gt;"",YEAR('Cadastro de Bens'!$W59)=Configurações!$B$5,MONTH('Cadastro de Bens'!$W59)&lt;9)),0,$H60))</f>
        <v/>
      </c>
      <c r="R60" s="13" t="str">
        <f>IF($A60="","",IF(OR(YEAR($D60)&gt;Configurações!$B$5,AND(YEAR($D60)=Configurações!$B$5,MONTH($D60)&gt;10),AND('Cadastro de Bens'!$W59&lt;&gt;"",YEAR('Cadastro de Bens'!$W59)=Configurações!$B$5,MONTH('Cadastro de Bens'!$W59)&lt;10)),0,$H60))</f>
        <v/>
      </c>
      <c r="S60" s="13" t="str">
        <f>IF($A60="","",IF(OR(YEAR($D60)&gt;Configurações!$B$5,AND(YEAR($D60)=Configurações!$B$5,MONTH($D60)&gt;11),AND('Cadastro de Bens'!$W59&lt;&gt;"",YEAR('Cadastro de Bens'!$W59)=Configurações!$B$5,MONTH('Cadastro de Bens'!$W59)&lt;11)),0,$H60))</f>
        <v/>
      </c>
      <c r="T60" s="13" t="str">
        <f>IF($A60="","",IF(OR(YEAR($D60)&gt;Configurações!$B$5,AND(YEAR($D60)=Configurações!$B$5,MONTH($D60)&gt;12),AND('Cadastro de Bens'!$W59&lt;&gt;"",YEAR('Cadastro de Bens'!$W59)=Configurações!$B$5,MONTH('Cadastro de Bens'!$W59)&lt;12)),0,$H60))</f>
        <v/>
      </c>
      <c r="U60" s="13">
        <f t="shared" si="0"/>
        <v>0</v>
      </c>
      <c r="V60" s="13" t="str">
        <f>'Cadastro de Bens'!AG59</f>
        <v/>
      </c>
      <c r="W60" s="13" t="str">
        <f>'Cadastro de Bens'!AH59</f>
        <v/>
      </c>
      <c r="X60" s="13">
        <f>'Cadastro de Bens'!AF59</f>
        <v>0</v>
      </c>
      <c r="Y60" s="13">
        <f t="shared" si="1"/>
        <v>0</v>
      </c>
    </row>
    <row r="61" spans="1:25" x14ac:dyDescent="0.25">
      <c r="A61">
        <f>'Cadastro de Bens'!A60</f>
        <v>0</v>
      </c>
      <c r="B61">
        <f>'Cadastro de Bens'!B60</f>
        <v>0</v>
      </c>
      <c r="C61">
        <f>'Cadastro de Bens'!D60</f>
        <v>0</v>
      </c>
      <c r="D61" s="12">
        <f>'Cadastro de Bens'!J60</f>
        <v>0</v>
      </c>
      <c r="E61" s="13" t="str">
        <f>'Cadastro de Bens'!P60</f>
        <v/>
      </c>
      <c r="F61" s="4">
        <f>'Cadastro de Bens'!R60</f>
        <v>0</v>
      </c>
      <c r="G61" s="4">
        <f>'Cadastro de Bens'!S60</f>
        <v>0</v>
      </c>
      <c r="H61" s="13" t="str">
        <f>'Cadastro de Bens'!AA60</f>
        <v/>
      </c>
      <c r="I61" s="13" t="str">
        <f>IF($A61="","",IF(OR(YEAR($D61)&gt;Configurações!$B$5,AND(YEAR($D61)=Configurações!$B$5,MONTH($D61)&gt;1),AND('Cadastro de Bens'!$W60&lt;&gt;"",YEAR('Cadastro de Bens'!$W60)=Configurações!$B$5,MONTH('Cadastro de Bens'!$W60)&lt;1)),0,$H61))</f>
        <v/>
      </c>
      <c r="J61" s="13" t="str">
        <f>IF($A61="","",IF(OR(YEAR($D61)&gt;Configurações!$B$5,AND(YEAR($D61)=Configurações!$B$5,MONTH($D61)&gt;2),AND('Cadastro de Bens'!$W60&lt;&gt;"",YEAR('Cadastro de Bens'!$W60)=Configurações!$B$5,MONTH('Cadastro de Bens'!$W60)&lt;2)),0,$H61))</f>
        <v/>
      </c>
      <c r="K61" s="13" t="str">
        <f>IF($A61="","",IF(OR(YEAR($D61)&gt;Configurações!$B$5,AND(YEAR($D61)=Configurações!$B$5,MONTH($D61)&gt;3),AND('Cadastro de Bens'!$W60&lt;&gt;"",YEAR('Cadastro de Bens'!$W60)=Configurações!$B$5,MONTH('Cadastro de Bens'!$W60)&lt;3)),0,$H61))</f>
        <v/>
      </c>
      <c r="L61" s="13" t="str">
        <f>IF($A61="","",IF(OR(YEAR($D61)&gt;Configurações!$B$5,AND(YEAR($D61)=Configurações!$B$5,MONTH($D61)&gt;4),AND('Cadastro de Bens'!$W60&lt;&gt;"",YEAR('Cadastro de Bens'!$W60)=Configurações!$B$5,MONTH('Cadastro de Bens'!$W60)&lt;4)),0,$H61))</f>
        <v/>
      </c>
      <c r="M61" s="13" t="str">
        <f>IF($A61="","",IF(OR(YEAR($D61)&gt;Configurações!$B$5,AND(YEAR($D61)=Configurações!$B$5,MONTH($D61)&gt;5),AND('Cadastro de Bens'!$W60&lt;&gt;"",YEAR('Cadastro de Bens'!$W60)=Configurações!$B$5,MONTH('Cadastro de Bens'!$W60)&lt;5)),0,$H61))</f>
        <v/>
      </c>
      <c r="N61" s="13" t="str">
        <f>IF($A61="","",IF(OR(YEAR($D61)&gt;Configurações!$B$5,AND(YEAR($D61)=Configurações!$B$5,MONTH($D61)&gt;6),AND('Cadastro de Bens'!$W60&lt;&gt;"",YEAR('Cadastro de Bens'!$W60)=Configurações!$B$5,MONTH('Cadastro de Bens'!$W60)&lt;6)),0,$H61))</f>
        <v/>
      </c>
      <c r="O61" s="13" t="str">
        <f>IF($A61="","",IF(OR(YEAR($D61)&gt;Configurações!$B$5,AND(YEAR($D61)=Configurações!$B$5,MONTH($D61)&gt;7),AND('Cadastro de Bens'!$W60&lt;&gt;"",YEAR('Cadastro de Bens'!$W60)=Configurações!$B$5,MONTH('Cadastro de Bens'!$W60)&lt;7)),0,$H61))</f>
        <v/>
      </c>
      <c r="P61" s="13" t="str">
        <f>IF($A61="","",IF(OR(YEAR($D61)&gt;Configurações!$B$5,AND(YEAR($D61)=Configurações!$B$5,MONTH($D61)&gt;8),AND('Cadastro de Bens'!$W60&lt;&gt;"",YEAR('Cadastro de Bens'!$W60)=Configurações!$B$5,MONTH('Cadastro de Bens'!$W60)&lt;8)),0,$H61))</f>
        <v/>
      </c>
      <c r="Q61" s="13" t="str">
        <f>IF($A61="","",IF(OR(YEAR($D61)&gt;Configurações!$B$5,AND(YEAR($D61)=Configurações!$B$5,MONTH($D61)&gt;9),AND('Cadastro de Bens'!$W60&lt;&gt;"",YEAR('Cadastro de Bens'!$W60)=Configurações!$B$5,MONTH('Cadastro de Bens'!$W60)&lt;9)),0,$H61))</f>
        <v/>
      </c>
      <c r="R61" s="13" t="str">
        <f>IF($A61="","",IF(OR(YEAR($D61)&gt;Configurações!$B$5,AND(YEAR($D61)=Configurações!$B$5,MONTH($D61)&gt;10),AND('Cadastro de Bens'!$W60&lt;&gt;"",YEAR('Cadastro de Bens'!$W60)=Configurações!$B$5,MONTH('Cadastro de Bens'!$W60)&lt;10)),0,$H61))</f>
        <v/>
      </c>
      <c r="S61" s="13" t="str">
        <f>IF($A61="","",IF(OR(YEAR($D61)&gt;Configurações!$B$5,AND(YEAR($D61)=Configurações!$B$5,MONTH($D61)&gt;11),AND('Cadastro de Bens'!$W60&lt;&gt;"",YEAR('Cadastro de Bens'!$W60)=Configurações!$B$5,MONTH('Cadastro de Bens'!$W60)&lt;11)),0,$H61))</f>
        <v/>
      </c>
      <c r="T61" s="13" t="str">
        <f>IF($A61="","",IF(OR(YEAR($D61)&gt;Configurações!$B$5,AND(YEAR($D61)=Configurações!$B$5,MONTH($D61)&gt;12),AND('Cadastro de Bens'!$W60&lt;&gt;"",YEAR('Cadastro de Bens'!$W60)=Configurações!$B$5,MONTH('Cadastro de Bens'!$W60)&lt;12)),0,$H61))</f>
        <v/>
      </c>
      <c r="U61" s="13">
        <f t="shared" si="0"/>
        <v>0</v>
      </c>
      <c r="V61" s="13" t="str">
        <f>'Cadastro de Bens'!AG60</f>
        <v/>
      </c>
      <c r="W61" s="13" t="str">
        <f>'Cadastro de Bens'!AH60</f>
        <v/>
      </c>
      <c r="X61" s="13">
        <f>'Cadastro de Bens'!AF60</f>
        <v>0</v>
      </c>
      <c r="Y61" s="13">
        <f t="shared" si="1"/>
        <v>0</v>
      </c>
    </row>
    <row r="62" spans="1:25" x14ac:dyDescent="0.25">
      <c r="A62">
        <f>'Cadastro de Bens'!A61</f>
        <v>0</v>
      </c>
      <c r="B62">
        <f>'Cadastro de Bens'!B61</f>
        <v>0</v>
      </c>
      <c r="C62">
        <f>'Cadastro de Bens'!D61</f>
        <v>0</v>
      </c>
      <c r="D62" s="12">
        <f>'Cadastro de Bens'!J61</f>
        <v>0</v>
      </c>
      <c r="E62" s="13" t="str">
        <f>'Cadastro de Bens'!P61</f>
        <v/>
      </c>
      <c r="F62" s="4">
        <f>'Cadastro de Bens'!R61</f>
        <v>0</v>
      </c>
      <c r="G62" s="4">
        <f>'Cadastro de Bens'!S61</f>
        <v>0</v>
      </c>
      <c r="H62" s="13" t="str">
        <f>'Cadastro de Bens'!AA61</f>
        <v/>
      </c>
      <c r="I62" s="13" t="str">
        <f>IF($A62="","",IF(OR(YEAR($D62)&gt;Configurações!$B$5,AND(YEAR($D62)=Configurações!$B$5,MONTH($D62)&gt;1),AND('Cadastro de Bens'!$W61&lt;&gt;"",YEAR('Cadastro de Bens'!$W61)=Configurações!$B$5,MONTH('Cadastro de Bens'!$W61)&lt;1)),0,$H62))</f>
        <v/>
      </c>
      <c r="J62" s="13" t="str">
        <f>IF($A62="","",IF(OR(YEAR($D62)&gt;Configurações!$B$5,AND(YEAR($D62)=Configurações!$B$5,MONTH($D62)&gt;2),AND('Cadastro de Bens'!$W61&lt;&gt;"",YEAR('Cadastro de Bens'!$W61)=Configurações!$B$5,MONTH('Cadastro de Bens'!$W61)&lt;2)),0,$H62))</f>
        <v/>
      </c>
      <c r="K62" s="13" t="str">
        <f>IF($A62="","",IF(OR(YEAR($D62)&gt;Configurações!$B$5,AND(YEAR($D62)=Configurações!$B$5,MONTH($D62)&gt;3),AND('Cadastro de Bens'!$W61&lt;&gt;"",YEAR('Cadastro de Bens'!$W61)=Configurações!$B$5,MONTH('Cadastro de Bens'!$W61)&lt;3)),0,$H62))</f>
        <v/>
      </c>
      <c r="L62" s="13" t="str">
        <f>IF($A62="","",IF(OR(YEAR($D62)&gt;Configurações!$B$5,AND(YEAR($D62)=Configurações!$B$5,MONTH($D62)&gt;4),AND('Cadastro de Bens'!$W61&lt;&gt;"",YEAR('Cadastro de Bens'!$W61)=Configurações!$B$5,MONTH('Cadastro de Bens'!$W61)&lt;4)),0,$H62))</f>
        <v/>
      </c>
      <c r="M62" s="13" t="str">
        <f>IF($A62="","",IF(OR(YEAR($D62)&gt;Configurações!$B$5,AND(YEAR($D62)=Configurações!$B$5,MONTH($D62)&gt;5),AND('Cadastro de Bens'!$W61&lt;&gt;"",YEAR('Cadastro de Bens'!$W61)=Configurações!$B$5,MONTH('Cadastro de Bens'!$W61)&lt;5)),0,$H62))</f>
        <v/>
      </c>
      <c r="N62" s="13" t="str">
        <f>IF($A62="","",IF(OR(YEAR($D62)&gt;Configurações!$B$5,AND(YEAR($D62)=Configurações!$B$5,MONTH($D62)&gt;6),AND('Cadastro de Bens'!$W61&lt;&gt;"",YEAR('Cadastro de Bens'!$W61)=Configurações!$B$5,MONTH('Cadastro de Bens'!$W61)&lt;6)),0,$H62))</f>
        <v/>
      </c>
      <c r="O62" s="13" t="str">
        <f>IF($A62="","",IF(OR(YEAR($D62)&gt;Configurações!$B$5,AND(YEAR($D62)=Configurações!$B$5,MONTH($D62)&gt;7),AND('Cadastro de Bens'!$W61&lt;&gt;"",YEAR('Cadastro de Bens'!$W61)=Configurações!$B$5,MONTH('Cadastro de Bens'!$W61)&lt;7)),0,$H62))</f>
        <v/>
      </c>
      <c r="P62" s="13" t="str">
        <f>IF($A62="","",IF(OR(YEAR($D62)&gt;Configurações!$B$5,AND(YEAR($D62)=Configurações!$B$5,MONTH($D62)&gt;8),AND('Cadastro de Bens'!$W61&lt;&gt;"",YEAR('Cadastro de Bens'!$W61)=Configurações!$B$5,MONTH('Cadastro de Bens'!$W61)&lt;8)),0,$H62))</f>
        <v/>
      </c>
      <c r="Q62" s="13" t="str">
        <f>IF($A62="","",IF(OR(YEAR($D62)&gt;Configurações!$B$5,AND(YEAR($D62)=Configurações!$B$5,MONTH($D62)&gt;9),AND('Cadastro de Bens'!$W61&lt;&gt;"",YEAR('Cadastro de Bens'!$W61)=Configurações!$B$5,MONTH('Cadastro de Bens'!$W61)&lt;9)),0,$H62))</f>
        <v/>
      </c>
      <c r="R62" s="13" t="str">
        <f>IF($A62="","",IF(OR(YEAR($D62)&gt;Configurações!$B$5,AND(YEAR($D62)=Configurações!$B$5,MONTH($D62)&gt;10),AND('Cadastro de Bens'!$W61&lt;&gt;"",YEAR('Cadastro de Bens'!$W61)=Configurações!$B$5,MONTH('Cadastro de Bens'!$W61)&lt;10)),0,$H62))</f>
        <v/>
      </c>
      <c r="S62" s="13" t="str">
        <f>IF($A62="","",IF(OR(YEAR($D62)&gt;Configurações!$B$5,AND(YEAR($D62)=Configurações!$B$5,MONTH($D62)&gt;11),AND('Cadastro de Bens'!$W61&lt;&gt;"",YEAR('Cadastro de Bens'!$W61)=Configurações!$B$5,MONTH('Cadastro de Bens'!$W61)&lt;11)),0,$H62))</f>
        <v/>
      </c>
      <c r="T62" s="13" t="str">
        <f>IF($A62="","",IF(OR(YEAR($D62)&gt;Configurações!$B$5,AND(YEAR($D62)=Configurações!$B$5,MONTH($D62)&gt;12),AND('Cadastro de Bens'!$W61&lt;&gt;"",YEAR('Cadastro de Bens'!$W61)=Configurações!$B$5,MONTH('Cadastro de Bens'!$W61)&lt;12)),0,$H62))</f>
        <v/>
      </c>
      <c r="U62" s="13">
        <f t="shared" si="0"/>
        <v>0</v>
      </c>
      <c r="V62" s="13" t="str">
        <f>'Cadastro de Bens'!AG61</f>
        <v/>
      </c>
      <c r="W62" s="13" t="str">
        <f>'Cadastro de Bens'!AH61</f>
        <v/>
      </c>
      <c r="X62" s="13">
        <f>'Cadastro de Bens'!AF61</f>
        <v>0</v>
      </c>
      <c r="Y62" s="13">
        <f t="shared" si="1"/>
        <v>0</v>
      </c>
    </row>
    <row r="63" spans="1:25" x14ac:dyDescent="0.25">
      <c r="A63">
        <f>'Cadastro de Bens'!A62</f>
        <v>0</v>
      </c>
      <c r="B63">
        <f>'Cadastro de Bens'!B62</f>
        <v>0</v>
      </c>
      <c r="C63">
        <f>'Cadastro de Bens'!D62</f>
        <v>0</v>
      </c>
      <c r="D63" s="12">
        <f>'Cadastro de Bens'!J62</f>
        <v>0</v>
      </c>
      <c r="E63" s="13" t="str">
        <f>'Cadastro de Bens'!P62</f>
        <v/>
      </c>
      <c r="F63" s="4">
        <f>'Cadastro de Bens'!R62</f>
        <v>0</v>
      </c>
      <c r="G63" s="4">
        <f>'Cadastro de Bens'!S62</f>
        <v>0</v>
      </c>
      <c r="H63" s="13" t="str">
        <f>'Cadastro de Bens'!AA62</f>
        <v/>
      </c>
      <c r="I63" s="13" t="str">
        <f>IF($A63="","",IF(OR(YEAR($D63)&gt;Configurações!$B$5,AND(YEAR($D63)=Configurações!$B$5,MONTH($D63)&gt;1),AND('Cadastro de Bens'!$W62&lt;&gt;"",YEAR('Cadastro de Bens'!$W62)=Configurações!$B$5,MONTH('Cadastro de Bens'!$W62)&lt;1)),0,$H63))</f>
        <v/>
      </c>
      <c r="J63" s="13" t="str">
        <f>IF($A63="","",IF(OR(YEAR($D63)&gt;Configurações!$B$5,AND(YEAR($D63)=Configurações!$B$5,MONTH($D63)&gt;2),AND('Cadastro de Bens'!$W62&lt;&gt;"",YEAR('Cadastro de Bens'!$W62)=Configurações!$B$5,MONTH('Cadastro de Bens'!$W62)&lt;2)),0,$H63))</f>
        <v/>
      </c>
      <c r="K63" s="13" t="str">
        <f>IF($A63="","",IF(OR(YEAR($D63)&gt;Configurações!$B$5,AND(YEAR($D63)=Configurações!$B$5,MONTH($D63)&gt;3),AND('Cadastro de Bens'!$W62&lt;&gt;"",YEAR('Cadastro de Bens'!$W62)=Configurações!$B$5,MONTH('Cadastro de Bens'!$W62)&lt;3)),0,$H63))</f>
        <v/>
      </c>
      <c r="L63" s="13" t="str">
        <f>IF($A63="","",IF(OR(YEAR($D63)&gt;Configurações!$B$5,AND(YEAR($D63)=Configurações!$B$5,MONTH($D63)&gt;4),AND('Cadastro de Bens'!$W62&lt;&gt;"",YEAR('Cadastro de Bens'!$W62)=Configurações!$B$5,MONTH('Cadastro de Bens'!$W62)&lt;4)),0,$H63))</f>
        <v/>
      </c>
      <c r="M63" s="13" t="str">
        <f>IF($A63="","",IF(OR(YEAR($D63)&gt;Configurações!$B$5,AND(YEAR($D63)=Configurações!$B$5,MONTH($D63)&gt;5),AND('Cadastro de Bens'!$W62&lt;&gt;"",YEAR('Cadastro de Bens'!$W62)=Configurações!$B$5,MONTH('Cadastro de Bens'!$W62)&lt;5)),0,$H63))</f>
        <v/>
      </c>
      <c r="N63" s="13" t="str">
        <f>IF($A63="","",IF(OR(YEAR($D63)&gt;Configurações!$B$5,AND(YEAR($D63)=Configurações!$B$5,MONTH($D63)&gt;6),AND('Cadastro de Bens'!$W62&lt;&gt;"",YEAR('Cadastro de Bens'!$W62)=Configurações!$B$5,MONTH('Cadastro de Bens'!$W62)&lt;6)),0,$H63))</f>
        <v/>
      </c>
      <c r="O63" s="13" t="str">
        <f>IF($A63="","",IF(OR(YEAR($D63)&gt;Configurações!$B$5,AND(YEAR($D63)=Configurações!$B$5,MONTH($D63)&gt;7),AND('Cadastro de Bens'!$W62&lt;&gt;"",YEAR('Cadastro de Bens'!$W62)=Configurações!$B$5,MONTH('Cadastro de Bens'!$W62)&lt;7)),0,$H63))</f>
        <v/>
      </c>
      <c r="P63" s="13" t="str">
        <f>IF($A63="","",IF(OR(YEAR($D63)&gt;Configurações!$B$5,AND(YEAR($D63)=Configurações!$B$5,MONTH($D63)&gt;8),AND('Cadastro de Bens'!$W62&lt;&gt;"",YEAR('Cadastro de Bens'!$W62)=Configurações!$B$5,MONTH('Cadastro de Bens'!$W62)&lt;8)),0,$H63))</f>
        <v/>
      </c>
      <c r="Q63" s="13" t="str">
        <f>IF($A63="","",IF(OR(YEAR($D63)&gt;Configurações!$B$5,AND(YEAR($D63)=Configurações!$B$5,MONTH($D63)&gt;9),AND('Cadastro de Bens'!$W62&lt;&gt;"",YEAR('Cadastro de Bens'!$W62)=Configurações!$B$5,MONTH('Cadastro de Bens'!$W62)&lt;9)),0,$H63))</f>
        <v/>
      </c>
      <c r="R63" s="13" t="str">
        <f>IF($A63="","",IF(OR(YEAR($D63)&gt;Configurações!$B$5,AND(YEAR($D63)=Configurações!$B$5,MONTH($D63)&gt;10),AND('Cadastro de Bens'!$W62&lt;&gt;"",YEAR('Cadastro de Bens'!$W62)=Configurações!$B$5,MONTH('Cadastro de Bens'!$W62)&lt;10)),0,$H63))</f>
        <v/>
      </c>
      <c r="S63" s="13" t="str">
        <f>IF($A63="","",IF(OR(YEAR($D63)&gt;Configurações!$B$5,AND(YEAR($D63)=Configurações!$B$5,MONTH($D63)&gt;11),AND('Cadastro de Bens'!$W62&lt;&gt;"",YEAR('Cadastro de Bens'!$W62)=Configurações!$B$5,MONTH('Cadastro de Bens'!$W62)&lt;11)),0,$H63))</f>
        <v/>
      </c>
      <c r="T63" s="13" t="str">
        <f>IF($A63="","",IF(OR(YEAR($D63)&gt;Configurações!$B$5,AND(YEAR($D63)=Configurações!$B$5,MONTH($D63)&gt;12),AND('Cadastro de Bens'!$W62&lt;&gt;"",YEAR('Cadastro de Bens'!$W62)=Configurações!$B$5,MONTH('Cadastro de Bens'!$W62)&lt;12)),0,$H63))</f>
        <v/>
      </c>
      <c r="U63" s="13">
        <f t="shared" si="0"/>
        <v>0</v>
      </c>
      <c r="V63" s="13" t="str">
        <f>'Cadastro de Bens'!AG62</f>
        <v/>
      </c>
      <c r="W63" s="13" t="str">
        <f>'Cadastro de Bens'!AH62</f>
        <v/>
      </c>
      <c r="X63" s="13">
        <f>'Cadastro de Bens'!AF62</f>
        <v>0</v>
      </c>
      <c r="Y63" s="13">
        <f t="shared" si="1"/>
        <v>0</v>
      </c>
    </row>
    <row r="64" spans="1:25" x14ac:dyDescent="0.25">
      <c r="A64">
        <f>'Cadastro de Bens'!A63</f>
        <v>0</v>
      </c>
      <c r="B64">
        <f>'Cadastro de Bens'!B63</f>
        <v>0</v>
      </c>
      <c r="C64">
        <f>'Cadastro de Bens'!D63</f>
        <v>0</v>
      </c>
      <c r="D64" s="12">
        <f>'Cadastro de Bens'!J63</f>
        <v>0</v>
      </c>
      <c r="E64" s="13" t="str">
        <f>'Cadastro de Bens'!P63</f>
        <v/>
      </c>
      <c r="F64" s="4">
        <f>'Cadastro de Bens'!R63</f>
        <v>0</v>
      </c>
      <c r="G64" s="4">
        <f>'Cadastro de Bens'!S63</f>
        <v>0</v>
      </c>
      <c r="H64" s="13" t="str">
        <f>'Cadastro de Bens'!AA63</f>
        <v/>
      </c>
      <c r="I64" s="13" t="str">
        <f>IF($A64="","",IF(OR(YEAR($D64)&gt;Configurações!$B$5,AND(YEAR($D64)=Configurações!$B$5,MONTH($D64)&gt;1),AND('Cadastro de Bens'!$W63&lt;&gt;"",YEAR('Cadastro de Bens'!$W63)=Configurações!$B$5,MONTH('Cadastro de Bens'!$W63)&lt;1)),0,$H64))</f>
        <v/>
      </c>
      <c r="J64" s="13" t="str">
        <f>IF($A64="","",IF(OR(YEAR($D64)&gt;Configurações!$B$5,AND(YEAR($D64)=Configurações!$B$5,MONTH($D64)&gt;2),AND('Cadastro de Bens'!$W63&lt;&gt;"",YEAR('Cadastro de Bens'!$W63)=Configurações!$B$5,MONTH('Cadastro de Bens'!$W63)&lt;2)),0,$H64))</f>
        <v/>
      </c>
      <c r="K64" s="13" t="str">
        <f>IF($A64="","",IF(OR(YEAR($D64)&gt;Configurações!$B$5,AND(YEAR($D64)=Configurações!$B$5,MONTH($D64)&gt;3),AND('Cadastro de Bens'!$W63&lt;&gt;"",YEAR('Cadastro de Bens'!$W63)=Configurações!$B$5,MONTH('Cadastro de Bens'!$W63)&lt;3)),0,$H64))</f>
        <v/>
      </c>
      <c r="L64" s="13" t="str">
        <f>IF($A64="","",IF(OR(YEAR($D64)&gt;Configurações!$B$5,AND(YEAR($D64)=Configurações!$B$5,MONTH($D64)&gt;4),AND('Cadastro de Bens'!$W63&lt;&gt;"",YEAR('Cadastro de Bens'!$W63)=Configurações!$B$5,MONTH('Cadastro de Bens'!$W63)&lt;4)),0,$H64))</f>
        <v/>
      </c>
      <c r="M64" s="13" t="str">
        <f>IF($A64="","",IF(OR(YEAR($D64)&gt;Configurações!$B$5,AND(YEAR($D64)=Configurações!$B$5,MONTH($D64)&gt;5),AND('Cadastro de Bens'!$W63&lt;&gt;"",YEAR('Cadastro de Bens'!$W63)=Configurações!$B$5,MONTH('Cadastro de Bens'!$W63)&lt;5)),0,$H64))</f>
        <v/>
      </c>
      <c r="N64" s="13" t="str">
        <f>IF($A64="","",IF(OR(YEAR($D64)&gt;Configurações!$B$5,AND(YEAR($D64)=Configurações!$B$5,MONTH($D64)&gt;6),AND('Cadastro de Bens'!$W63&lt;&gt;"",YEAR('Cadastro de Bens'!$W63)=Configurações!$B$5,MONTH('Cadastro de Bens'!$W63)&lt;6)),0,$H64))</f>
        <v/>
      </c>
      <c r="O64" s="13" t="str">
        <f>IF($A64="","",IF(OR(YEAR($D64)&gt;Configurações!$B$5,AND(YEAR($D64)=Configurações!$B$5,MONTH($D64)&gt;7),AND('Cadastro de Bens'!$W63&lt;&gt;"",YEAR('Cadastro de Bens'!$W63)=Configurações!$B$5,MONTH('Cadastro de Bens'!$W63)&lt;7)),0,$H64))</f>
        <v/>
      </c>
      <c r="P64" s="13" t="str">
        <f>IF($A64="","",IF(OR(YEAR($D64)&gt;Configurações!$B$5,AND(YEAR($D64)=Configurações!$B$5,MONTH($D64)&gt;8),AND('Cadastro de Bens'!$W63&lt;&gt;"",YEAR('Cadastro de Bens'!$W63)=Configurações!$B$5,MONTH('Cadastro de Bens'!$W63)&lt;8)),0,$H64))</f>
        <v/>
      </c>
      <c r="Q64" s="13" t="str">
        <f>IF($A64="","",IF(OR(YEAR($D64)&gt;Configurações!$B$5,AND(YEAR($D64)=Configurações!$B$5,MONTH($D64)&gt;9),AND('Cadastro de Bens'!$W63&lt;&gt;"",YEAR('Cadastro de Bens'!$W63)=Configurações!$B$5,MONTH('Cadastro de Bens'!$W63)&lt;9)),0,$H64))</f>
        <v/>
      </c>
      <c r="R64" s="13" t="str">
        <f>IF($A64="","",IF(OR(YEAR($D64)&gt;Configurações!$B$5,AND(YEAR($D64)=Configurações!$B$5,MONTH($D64)&gt;10),AND('Cadastro de Bens'!$W63&lt;&gt;"",YEAR('Cadastro de Bens'!$W63)=Configurações!$B$5,MONTH('Cadastro de Bens'!$W63)&lt;10)),0,$H64))</f>
        <v/>
      </c>
      <c r="S64" s="13" t="str">
        <f>IF($A64="","",IF(OR(YEAR($D64)&gt;Configurações!$B$5,AND(YEAR($D64)=Configurações!$B$5,MONTH($D64)&gt;11),AND('Cadastro de Bens'!$W63&lt;&gt;"",YEAR('Cadastro de Bens'!$W63)=Configurações!$B$5,MONTH('Cadastro de Bens'!$W63)&lt;11)),0,$H64))</f>
        <v/>
      </c>
      <c r="T64" s="13" t="str">
        <f>IF($A64="","",IF(OR(YEAR($D64)&gt;Configurações!$B$5,AND(YEAR($D64)=Configurações!$B$5,MONTH($D64)&gt;12),AND('Cadastro de Bens'!$W63&lt;&gt;"",YEAR('Cadastro de Bens'!$W63)=Configurações!$B$5,MONTH('Cadastro de Bens'!$W63)&lt;12)),0,$H64))</f>
        <v/>
      </c>
      <c r="U64" s="13">
        <f t="shared" si="0"/>
        <v>0</v>
      </c>
      <c r="V64" s="13" t="str">
        <f>'Cadastro de Bens'!AG63</f>
        <v/>
      </c>
      <c r="W64" s="13" t="str">
        <f>'Cadastro de Bens'!AH63</f>
        <v/>
      </c>
      <c r="X64" s="13">
        <f>'Cadastro de Bens'!AF63</f>
        <v>0</v>
      </c>
      <c r="Y64" s="13">
        <f t="shared" si="1"/>
        <v>0</v>
      </c>
    </row>
    <row r="65" spans="1:25" x14ac:dyDescent="0.25">
      <c r="A65">
        <f>'Cadastro de Bens'!A64</f>
        <v>0</v>
      </c>
      <c r="B65">
        <f>'Cadastro de Bens'!B64</f>
        <v>0</v>
      </c>
      <c r="C65">
        <f>'Cadastro de Bens'!D64</f>
        <v>0</v>
      </c>
      <c r="D65" s="12">
        <f>'Cadastro de Bens'!J64</f>
        <v>0</v>
      </c>
      <c r="E65" s="13" t="str">
        <f>'Cadastro de Bens'!P64</f>
        <v/>
      </c>
      <c r="F65" s="4">
        <f>'Cadastro de Bens'!R64</f>
        <v>0</v>
      </c>
      <c r="G65" s="4">
        <f>'Cadastro de Bens'!S64</f>
        <v>0</v>
      </c>
      <c r="H65" s="13" t="str">
        <f>'Cadastro de Bens'!AA64</f>
        <v/>
      </c>
      <c r="I65" s="13" t="str">
        <f>IF($A65="","",IF(OR(YEAR($D65)&gt;Configurações!$B$5,AND(YEAR($D65)=Configurações!$B$5,MONTH($D65)&gt;1),AND('Cadastro de Bens'!$W64&lt;&gt;"",YEAR('Cadastro de Bens'!$W64)=Configurações!$B$5,MONTH('Cadastro de Bens'!$W64)&lt;1)),0,$H65))</f>
        <v/>
      </c>
      <c r="J65" s="13" t="str">
        <f>IF($A65="","",IF(OR(YEAR($D65)&gt;Configurações!$B$5,AND(YEAR($D65)=Configurações!$B$5,MONTH($D65)&gt;2),AND('Cadastro de Bens'!$W64&lt;&gt;"",YEAR('Cadastro de Bens'!$W64)=Configurações!$B$5,MONTH('Cadastro de Bens'!$W64)&lt;2)),0,$H65))</f>
        <v/>
      </c>
      <c r="K65" s="13" t="str">
        <f>IF($A65="","",IF(OR(YEAR($D65)&gt;Configurações!$B$5,AND(YEAR($D65)=Configurações!$B$5,MONTH($D65)&gt;3),AND('Cadastro de Bens'!$W64&lt;&gt;"",YEAR('Cadastro de Bens'!$W64)=Configurações!$B$5,MONTH('Cadastro de Bens'!$W64)&lt;3)),0,$H65))</f>
        <v/>
      </c>
      <c r="L65" s="13" t="str">
        <f>IF($A65="","",IF(OR(YEAR($D65)&gt;Configurações!$B$5,AND(YEAR($D65)=Configurações!$B$5,MONTH($D65)&gt;4),AND('Cadastro de Bens'!$W64&lt;&gt;"",YEAR('Cadastro de Bens'!$W64)=Configurações!$B$5,MONTH('Cadastro de Bens'!$W64)&lt;4)),0,$H65))</f>
        <v/>
      </c>
      <c r="M65" s="13" t="str">
        <f>IF($A65="","",IF(OR(YEAR($D65)&gt;Configurações!$B$5,AND(YEAR($D65)=Configurações!$B$5,MONTH($D65)&gt;5),AND('Cadastro de Bens'!$W64&lt;&gt;"",YEAR('Cadastro de Bens'!$W64)=Configurações!$B$5,MONTH('Cadastro de Bens'!$W64)&lt;5)),0,$H65))</f>
        <v/>
      </c>
      <c r="N65" s="13" t="str">
        <f>IF($A65="","",IF(OR(YEAR($D65)&gt;Configurações!$B$5,AND(YEAR($D65)=Configurações!$B$5,MONTH($D65)&gt;6),AND('Cadastro de Bens'!$W64&lt;&gt;"",YEAR('Cadastro de Bens'!$W64)=Configurações!$B$5,MONTH('Cadastro de Bens'!$W64)&lt;6)),0,$H65))</f>
        <v/>
      </c>
      <c r="O65" s="13" t="str">
        <f>IF($A65="","",IF(OR(YEAR($D65)&gt;Configurações!$B$5,AND(YEAR($D65)=Configurações!$B$5,MONTH($D65)&gt;7),AND('Cadastro de Bens'!$W64&lt;&gt;"",YEAR('Cadastro de Bens'!$W64)=Configurações!$B$5,MONTH('Cadastro de Bens'!$W64)&lt;7)),0,$H65))</f>
        <v/>
      </c>
      <c r="P65" s="13" t="str">
        <f>IF($A65="","",IF(OR(YEAR($D65)&gt;Configurações!$B$5,AND(YEAR($D65)=Configurações!$B$5,MONTH($D65)&gt;8),AND('Cadastro de Bens'!$W64&lt;&gt;"",YEAR('Cadastro de Bens'!$W64)=Configurações!$B$5,MONTH('Cadastro de Bens'!$W64)&lt;8)),0,$H65))</f>
        <v/>
      </c>
      <c r="Q65" s="13" t="str">
        <f>IF($A65="","",IF(OR(YEAR($D65)&gt;Configurações!$B$5,AND(YEAR($D65)=Configurações!$B$5,MONTH($D65)&gt;9),AND('Cadastro de Bens'!$W64&lt;&gt;"",YEAR('Cadastro de Bens'!$W64)=Configurações!$B$5,MONTH('Cadastro de Bens'!$W64)&lt;9)),0,$H65))</f>
        <v/>
      </c>
      <c r="R65" s="13" t="str">
        <f>IF($A65="","",IF(OR(YEAR($D65)&gt;Configurações!$B$5,AND(YEAR($D65)=Configurações!$B$5,MONTH($D65)&gt;10),AND('Cadastro de Bens'!$W64&lt;&gt;"",YEAR('Cadastro de Bens'!$W64)=Configurações!$B$5,MONTH('Cadastro de Bens'!$W64)&lt;10)),0,$H65))</f>
        <v/>
      </c>
      <c r="S65" s="13" t="str">
        <f>IF($A65="","",IF(OR(YEAR($D65)&gt;Configurações!$B$5,AND(YEAR($D65)=Configurações!$B$5,MONTH($D65)&gt;11),AND('Cadastro de Bens'!$W64&lt;&gt;"",YEAR('Cadastro de Bens'!$W64)=Configurações!$B$5,MONTH('Cadastro de Bens'!$W64)&lt;11)),0,$H65))</f>
        <v/>
      </c>
      <c r="T65" s="13" t="str">
        <f>IF($A65="","",IF(OR(YEAR($D65)&gt;Configurações!$B$5,AND(YEAR($D65)=Configurações!$B$5,MONTH($D65)&gt;12),AND('Cadastro de Bens'!$W64&lt;&gt;"",YEAR('Cadastro de Bens'!$W64)=Configurações!$B$5,MONTH('Cadastro de Bens'!$W64)&lt;12)),0,$H65))</f>
        <v/>
      </c>
      <c r="U65" s="13">
        <f t="shared" si="0"/>
        <v>0</v>
      </c>
      <c r="V65" s="13" t="str">
        <f>'Cadastro de Bens'!AG64</f>
        <v/>
      </c>
      <c r="W65" s="13" t="str">
        <f>'Cadastro de Bens'!AH64</f>
        <v/>
      </c>
      <c r="X65" s="13">
        <f>'Cadastro de Bens'!AF64</f>
        <v>0</v>
      </c>
      <c r="Y65" s="13">
        <f t="shared" si="1"/>
        <v>0</v>
      </c>
    </row>
    <row r="66" spans="1:25" x14ac:dyDescent="0.25">
      <c r="A66">
        <f>'Cadastro de Bens'!A65</f>
        <v>0</v>
      </c>
      <c r="B66">
        <f>'Cadastro de Bens'!B65</f>
        <v>0</v>
      </c>
      <c r="C66">
        <f>'Cadastro de Bens'!D65</f>
        <v>0</v>
      </c>
      <c r="D66" s="12">
        <f>'Cadastro de Bens'!J65</f>
        <v>0</v>
      </c>
      <c r="E66" s="13" t="str">
        <f>'Cadastro de Bens'!P65</f>
        <v/>
      </c>
      <c r="F66" s="4">
        <f>'Cadastro de Bens'!R65</f>
        <v>0</v>
      </c>
      <c r="G66" s="4">
        <f>'Cadastro de Bens'!S65</f>
        <v>0</v>
      </c>
      <c r="H66" s="13" t="str">
        <f>'Cadastro de Bens'!AA65</f>
        <v/>
      </c>
      <c r="I66" s="13" t="str">
        <f>IF($A66="","",IF(OR(YEAR($D66)&gt;Configurações!$B$5,AND(YEAR($D66)=Configurações!$B$5,MONTH($D66)&gt;1),AND('Cadastro de Bens'!$W65&lt;&gt;"",YEAR('Cadastro de Bens'!$W65)=Configurações!$B$5,MONTH('Cadastro de Bens'!$W65)&lt;1)),0,$H66))</f>
        <v/>
      </c>
      <c r="J66" s="13" t="str">
        <f>IF($A66="","",IF(OR(YEAR($D66)&gt;Configurações!$B$5,AND(YEAR($D66)=Configurações!$B$5,MONTH($D66)&gt;2),AND('Cadastro de Bens'!$W65&lt;&gt;"",YEAR('Cadastro de Bens'!$W65)=Configurações!$B$5,MONTH('Cadastro de Bens'!$W65)&lt;2)),0,$H66))</f>
        <v/>
      </c>
      <c r="K66" s="13" t="str">
        <f>IF($A66="","",IF(OR(YEAR($D66)&gt;Configurações!$B$5,AND(YEAR($D66)=Configurações!$B$5,MONTH($D66)&gt;3),AND('Cadastro de Bens'!$W65&lt;&gt;"",YEAR('Cadastro de Bens'!$W65)=Configurações!$B$5,MONTH('Cadastro de Bens'!$W65)&lt;3)),0,$H66))</f>
        <v/>
      </c>
      <c r="L66" s="13" t="str">
        <f>IF($A66="","",IF(OR(YEAR($D66)&gt;Configurações!$B$5,AND(YEAR($D66)=Configurações!$B$5,MONTH($D66)&gt;4),AND('Cadastro de Bens'!$W65&lt;&gt;"",YEAR('Cadastro de Bens'!$W65)=Configurações!$B$5,MONTH('Cadastro de Bens'!$W65)&lt;4)),0,$H66))</f>
        <v/>
      </c>
      <c r="M66" s="13" t="str">
        <f>IF($A66="","",IF(OR(YEAR($D66)&gt;Configurações!$B$5,AND(YEAR($D66)=Configurações!$B$5,MONTH($D66)&gt;5),AND('Cadastro de Bens'!$W65&lt;&gt;"",YEAR('Cadastro de Bens'!$W65)=Configurações!$B$5,MONTH('Cadastro de Bens'!$W65)&lt;5)),0,$H66))</f>
        <v/>
      </c>
      <c r="N66" s="13" t="str">
        <f>IF($A66="","",IF(OR(YEAR($D66)&gt;Configurações!$B$5,AND(YEAR($D66)=Configurações!$B$5,MONTH($D66)&gt;6),AND('Cadastro de Bens'!$W65&lt;&gt;"",YEAR('Cadastro de Bens'!$W65)=Configurações!$B$5,MONTH('Cadastro de Bens'!$W65)&lt;6)),0,$H66))</f>
        <v/>
      </c>
      <c r="O66" s="13" t="str">
        <f>IF($A66="","",IF(OR(YEAR($D66)&gt;Configurações!$B$5,AND(YEAR($D66)=Configurações!$B$5,MONTH($D66)&gt;7),AND('Cadastro de Bens'!$W65&lt;&gt;"",YEAR('Cadastro de Bens'!$W65)=Configurações!$B$5,MONTH('Cadastro de Bens'!$W65)&lt;7)),0,$H66))</f>
        <v/>
      </c>
      <c r="P66" s="13" t="str">
        <f>IF($A66="","",IF(OR(YEAR($D66)&gt;Configurações!$B$5,AND(YEAR($D66)=Configurações!$B$5,MONTH($D66)&gt;8),AND('Cadastro de Bens'!$W65&lt;&gt;"",YEAR('Cadastro de Bens'!$W65)=Configurações!$B$5,MONTH('Cadastro de Bens'!$W65)&lt;8)),0,$H66))</f>
        <v/>
      </c>
      <c r="Q66" s="13" t="str">
        <f>IF($A66="","",IF(OR(YEAR($D66)&gt;Configurações!$B$5,AND(YEAR($D66)=Configurações!$B$5,MONTH($D66)&gt;9),AND('Cadastro de Bens'!$W65&lt;&gt;"",YEAR('Cadastro de Bens'!$W65)=Configurações!$B$5,MONTH('Cadastro de Bens'!$W65)&lt;9)),0,$H66))</f>
        <v/>
      </c>
      <c r="R66" s="13" t="str">
        <f>IF($A66="","",IF(OR(YEAR($D66)&gt;Configurações!$B$5,AND(YEAR($D66)=Configurações!$B$5,MONTH($D66)&gt;10),AND('Cadastro de Bens'!$W65&lt;&gt;"",YEAR('Cadastro de Bens'!$W65)=Configurações!$B$5,MONTH('Cadastro de Bens'!$W65)&lt;10)),0,$H66))</f>
        <v/>
      </c>
      <c r="S66" s="13" t="str">
        <f>IF($A66="","",IF(OR(YEAR($D66)&gt;Configurações!$B$5,AND(YEAR($D66)=Configurações!$B$5,MONTH($D66)&gt;11),AND('Cadastro de Bens'!$W65&lt;&gt;"",YEAR('Cadastro de Bens'!$W65)=Configurações!$B$5,MONTH('Cadastro de Bens'!$W65)&lt;11)),0,$H66))</f>
        <v/>
      </c>
      <c r="T66" s="13" t="str">
        <f>IF($A66="","",IF(OR(YEAR($D66)&gt;Configurações!$B$5,AND(YEAR($D66)=Configurações!$B$5,MONTH($D66)&gt;12),AND('Cadastro de Bens'!$W65&lt;&gt;"",YEAR('Cadastro de Bens'!$W65)=Configurações!$B$5,MONTH('Cadastro de Bens'!$W65)&lt;12)),0,$H66))</f>
        <v/>
      </c>
      <c r="U66" s="13">
        <f t="shared" si="0"/>
        <v>0</v>
      </c>
      <c r="V66" s="13" t="str">
        <f>'Cadastro de Bens'!AG65</f>
        <v/>
      </c>
      <c r="W66" s="13" t="str">
        <f>'Cadastro de Bens'!AH65</f>
        <v/>
      </c>
      <c r="X66" s="13">
        <f>'Cadastro de Bens'!AF65</f>
        <v>0</v>
      </c>
      <c r="Y66" s="13">
        <f t="shared" si="1"/>
        <v>0</v>
      </c>
    </row>
    <row r="67" spans="1:25" x14ac:dyDescent="0.25">
      <c r="A67">
        <f>'Cadastro de Bens'!A66</f>
        <v>0</v>
      </c>
      <c r="B67">
        <f>'Cadastro de Bens'!B66</f>
        <v>0</v>
      </c>
      <c r="C67">
        <f>'Cadastro de Bens'!D66</f>
        <v>0</v>
      </c>
      <c r="D67" s="12">
        <f>'Cadastro de Bens'!J66</f>
        <v>0</v>
      </c>
      <c r="E67" s="13" t="str">
        <f>'Cadastro de Bens'!P66</f>
        <v/>
      </c>
      <c r="F67" s="4">
        <f>'Cadastro de Bens'!R66</f>
        <v>0</v>
      </c>
      <c r="G67" s="4">
        <f>'Cadastro de Bens'!S66</f>
        <v>0</v>
      </c>
      <c r="H67" s="13" t="str">
        <f>'Cadastro de Bens'!AA66</f>
        <v/>
      </c>
      <c r="I67" s="13" t="str">
        <f>IF($A67="","",IF(OR(YEAR($D67)&gt;Configurações!$B$5,AND(YEAR($D67)=Configurações!$B$5,MONTH($D67)&gt;1),AND('Cadastro de Bens'!$W66&lt;&gt;"",YEAR('Cadastro de Bens'!$W66)=Configurações!$B$5,MONTH('Cadastro de Bens'!$W66)&lt;1)),0,$H67))</f>
        <v/>
      </c>
      <c r="J67" s="13" t="str">
        <f>IF($A67="","",IF(OR(YEAR($D67)&gt;Configurações!$B$5,AND(YEAR($D67)=Configurações!$B$5,MONTH($D67)&gt;2),AND('Cadastro de Bens'!$W66&lt;&gt;"",YEAR('Cadastro de Bens'!$W66)=Configurações!$B$5,MONTH('Cadastro de Bens'!$W66)&lt;2)),0,$H67))</f>
        <v/>
      </c>
      <c r="K67" s="13" t="str">
        <f>IF($A67="","",IF(OR(YEAR($D67)&gt;Configurações!$B$5,AND(YEAR($D67)=Configurações!$B$5,MONTH($D67)&gt;3),AND('Cadastro de Bens'!$W66&lt;&gt;"",YEAR('Cadastro de Bens'!$W66)=Configurações!$B$5,MONTH('Cadastro de Bens'!$W66)&lt;3)),0,$H67))</f>
        <v/>
      </c>
      <c r="L67" s="13" t="str">
        <f>IF($A67="","",IF(OR(YEAR($D67)&gt;Configurações!$B$5,AND(YEAR($D67)=Configurações!$B$5,MONTH($D67)&gt;4),AND('Cadastro de Bens'!$W66&lt;&gt;"",YEAR('Cadastro de Bens'!$W66)=Configurações!$B$5,MONTH('Cadastro de Bens'!$W66)&lt;4)),0,$H67))</f>
        <v/>
      </c>
      <c r="M67" s="13" t="str">
        <f>IF($A67="","",IF(OR(YEAR($D67)&gt;Configurações!$B$5,AND(YEAR($D67)=Configurações!$B$5,MONTH($D67)&gt;5),AND('Cadastro de Bens'!$W66&lt;&gt;"",YEAR('Cadastro de Bens'!$W66)=Configurações!$B$5,MONTH('Cadastro de Bens'!$W66)&lt;5)),0,$H67))</f>
        <v/>
      </c>
      <c r="N67" s="13" t="str">
        <f>IF($A67="","",IF(OR(YEAR($D67)&gt;Configurações!$B$5,AND(YEAR($D67)=Configurações!$B$5,MONTH($D67)&gt;6),AND('Cadastro de Bens'!$W66&lt;&gt;"",YEAR('Cadastro de Bens'!$W66)=Configurações!$B$5,MONTH('Cadastro de Bens'!$W66)&lt;6)),0,$H67))</f>
        <v/>
      </c>
      <c r="O67" s="13" t="str">
        <f>IF($A67="","",IF(OR(YEAR($D67)&gt;Configurações!$B$5,AND(YEAR($D67)=Configurações!$B$5,MONTH($D67)&gt;7),AND('Cadastro de Bens'!$W66&lt;&gt;"",YEAR('Cadastro de Bens'!$W66)=Configurações!$B$5,MONTH('Cadastro de Bens'!$W66)&lt;7)),0,$H67))</f>
        <v/>
      </c>
      <c r="P67" s="13" t="str">
        <f>IF($A67="","",IF(OR(YEAR($D67)&gt;Configurações!$B$5,AND(YEAR($D67)=Configurações!$B$5,MONTH($D67)&gt;8),AND('Cadastro de Bens'!$W66&lt;&gt;"",YEAR('Cadastro de Bens'!$W66)=Configurações!$B$5,MONTH('Cadastro de Bens'!$W66)&lt;8)),0,$H67))</f>
        <v/>
      </c>
      <c r="Q67" s="13" t="str">
        <f>IF($A67="","",IF(OR(YEAR($D67)&gt;Configurações!$B$5,AND(YEAR($D67)=Configurações!$B$5,MONTH($D67)&gt;9),AND('Cadastro de Bens'!$W66&lt;&gt;"",YEAR('Cadastro de Bens'!$W66)=Configurações!$B$5,MONTH('Cadastro de Bens'!$W66)&lt;9)),0,$H67))</f>
        <v/>
      </c>
      <c r="R67" s="13" t="str">
        <f>IF($A67="","",IF(OR(YEAR($D67)&gt;Configurações!$B$5,AND(YEAR($D67)=Configurações!$B$5,MONTH($D67)&gt;10),AND('Cadastro de Bens'!$W66&lt;&gt;"",YEAR('Cadastro de Bens'!$W66)=Configurações!$B$5,MONTH('Cadastro de Bens'!$W66)&lt;10)),0,$H67))</f>
        <v/>
      </c>
      <c r="S67" s="13" t="str">
        <f>IF($A67="","",IF(OR(YEAR($D67)&gt;Configurações!$B$5,AND(YEAR($D67)=Configurações!$B$5,MONTH($D67)&gt;11),AND('Cadastro de Bens'!$W66&lt;&gt;"",YEAR('Cadastro de Bens'!$W66)=Configurações!$B$5,MONTH('Cadastro de Bens'!$W66)&lt;11)),0,$H67))</f>
        <v/>
      </c>
      <c r="T67" s="13" t="str">
        <f>IF($A67="","",IF(OR(YEAR($D67)&gt;Configurações!$B$5,AND(YEAR($D67)=Configurações!$B$5,MONTH($D67)&gt;12),AND('Cadastro de Bens'!$W66&lt;&gt;"",YEAR('Cadastro de Bens'!$W66)=Configurações!$B$5,MONTH('Cadastro de Bens'!$W66)&lt;12)),0,$H67))</f>
        <v/>
      </c>
      <c r="U67" s="13">
        <f t="shared" ref="U67:U130" si="2">MIN(E67,SUM(I67:T67))</f>
        <v>0</v>
      </c>
      <c r="V67" s="13" t="str">
        <f>'Cadastro de Bens'!AG66</f>
        <v/>
      </c>
      <c r="W67" s="13" t="str">
        <f>'Cadastro de Bens'!AH66</f>
        <v/>
      </c>
      <c r="X67" s="13">
        <f>'Cadastro de Bens'!AF66</f>
        <v>0</v>
      </c>
      <c r="Y67" s="13">
        <f t="shared" ref="Y67:Y130" si="3">IF(OR(U67="",X67=""),"",U67-X67)</f>
        <v>0</v>
      </c>
    </row>
    <row r="68" spans="1:25" x14ac:dyDescent="0.25">
      <c r="A68">
        <f>'Cadastro de Bens'!A67</f>
        <v>0</v>
      </c>
      <c r="B68">
        <f>'Cadastro de Bens'!B67</f>
        <v>0</v>
      </c>
      <c r="C68">
        <f>'Cadastro de Bens'!D67</f>
        <v>0</v>
      </c>
      <c r="D68" s="12">
        <f>'Cadastro de Bens'!J67</f>
        <v>0</v>
      </c>
      <c r="E68" s="13" t="str">
        <f>'Cadastro de Bens'!P67</f>
        <v/>
      </c>
      <c r="F68" s="4">
        <f>'Cadastro de Bens'!R67</f>
        <v>0</v>
      </c>
      <c r="G68" s="4">
        <f>'Cadastro de Bens'!S67</f>
        <v>0</v>
      </c>
      <c r="H68" s="13" t="str">
        <f>'Cadastro de Bens'!AA67</f>
        <v/>
      </c>
      <c r="I68" s="13" t="str">
        <f>IF($A68="","",IF(OR(YEAR($D68)&gt;Configurações!$B$5,AND(YEAR($D68)=Configurações!$B$5,MONTH($D68)&gt;1),AND('Cadastro de Bens'!$W67&lt;&gt;"",YEAR('Cadastro de Bens'!$W67)=Configurações!$B$5,MONTH('Cadastro de Bens'!$W67)&lt;1)),0,$H68))</f>
        <v/>
      </c>
      <c r="J68" s="13" t="str">
        <f>IF($A68="","",IF(OR(YEAR($D68)&gt;Configurações!$B$5,AND(YEAR($D68)=Configurações!$B$5,MONTH($D68)&gt;2),AND('Cadastro de Bens'!$W67&lt;&gt;"",YEAR('Cadastro de Bens'!$W67)=Configurações!$B$5,MONTH('Cadastro de Bens'!$W67)&lt;2)),0,$H68))</f>
        <v/>
      </c>
      <c r="K68" s="13" t="str">
        <f>IF($A68="","",IF(OR(YEAR($D68)&gt;Configurações!$B$5,AND(YEAR($D68)=Configurações!$B$5,MONTH($D68)&gt;3),AND('Cadastro de Bens'!$W67&lt;&gt;"",YEAR('Cadastro de Bens'!$W67)=Configurações!$B$5,MONTH('Cadastro de Bens'!$W67)&lt;3)),0,$H68))</f>
        <v/>
      </c>
      <c r="L68" s="13" t="str">
        <f>IF($A68="","",IF(OR(YEAR($D68)&gt;Configurações!$B$5,AND(YEAR($D68)=Configurações!$B$5,MONTH($D68)&gt;4),AND('Cadastro de Bens'!$W67&lt;&gt;"",YEAR('Cadastro de Bens'!$W67)=Configurações!$B$5,MONTH('Cadastro de Bens'!$W67)&lt;4)),0,$H68))</f>
        <v/>
      </c>
      <c r="M68" s="13" t="str">
        <f>IF($A68="","",IF(OR(YEAR($D68)&gt;Configurações!$B$5,AND(YEAR($D68)=Configurações!$B$5,MONTH($D68)&gt;5),AND('Cadastro de Bens'!$W67&lt;&gt;"",YEAR('Cadastro de Bens'!$W67)=Configurações!$B$5,MONTH('Cadastro de Bens'!$W67)&lt;5)),0,$H68))</f>
        <v/>
      </c>
      <c r="N68" s="13" t="str">
        <f>IF($A68="","",IF(OR(YEAR($D68)&gt;Configurações!$B$5,AND(YEAR($D68)=Configurações!$B$5,MONTH($D68)&gt;6),AND('Cadastro de Bens'!$W67&lt;&gt;"",YEAR('Cadastro de Bens'!$W67)=Configurações!$B$5,MONTH('Cadastro de Bens'!$W67)&lt;6)),0,$H68))</f>
        <v/>
      </c>
      <c r="O68" s="13" t="str">
        <f>IF($A68="","",IF(OR(YEAR($D68)&gt;Configurações!$B$5,AND(YEAR($D68)=Configurações!$B$5,MONTH($D68)&gt;7),AND('Cadastro de Bens'!$W67&lt;&gt;"",YEAR('Cadastro de Bens'!$W67)=Configurações!$B$5,MONTH('Cadastro de Bens'!$W67)&lt;7)),0,$H68))</f>
        <v/>
      </c>
      <c r="P68" s="13" t="str">
        <f>IF($A68="","",IF(OR(YEAR($D68)&gt;Configurações!$B$5,AND(YEAR($D68)=Configurações!$B$5,MONTH($D68)&gt;8),AND('Cadastro de Bens'!$W67&lt;&gt;"",YEAR('Cadastro de Bens'!$W67)=Configurações!$B$5,MONTH('Cadastro de Bens'!$W67)&lt;8)),0,$H68))</f>
        <v/>
      </c>
      <c r="Q68" s="13" t="str">
        <f>IF($A68="","",IF(OR(YEAR($D68)&gt;Configurações!$B$5,AND(YEAR($D68)=Configurações!$B$5,MONTH($D68)&gt;9),AND('Cadastro de Bens'!$W67&lt;&gt;"",YEAR('Cadastro de Bens'!$W67)=Configurações!$B$5,MONTH('Cadastro de Bens'!$W67)&lt;9)),0,$H68))</f>
        <v/>
      </c>
      <c r="R68" s="13" t="str">
        <f>IF($A68="","",IF(OR(YEAR($D68)&gt;Configurações!$B$5,AND(YEAR($D68)=Configurações!$B$5,MONTH($D68)&gt;10),AND('Cadastro de Bens'!$W67&lt;&gt;"",YEAR('Cadastro de Bens'!$W67)=Configurações!$B$5,MONTH('Cadastro de Bens'!$W67)&lt;10)),0,$H68))</f>
        <v/>
      </c>
      <c r="S68" s="13" t="str">
        <f>IF($A68="","",IF(OR(YEAR($D68)&gt;Configurações!$B$5,AND(YEAR($D68)=Configurações!$B$5,MONTH($D68)&gt;11),AND('Cadastro de Bens'!$W67&lt;&gt;"",YEAR('Cadastro de Bens'!$W67)=Configurações!$B$5,MONTH('Cadastro de Bens'!$W67)&lt;11)),0,$H68))</f>
        <v/>
      </c>
      <c r="T68" s="13" t="str">
        <f>IF($A68="","",IF(OR(YEAR($D68)&gt;Configurações!$B$5,AND(YEAR($D68)=Configurações!$B$5,MONTH($D68)&gt;12),AND('Cadastro de Bens'!$W67&lt;&gt;"",YEAR('Cadastro de Bens'!$W67)=Configurações!$B$5,MONTH('Cadastro de Bens'!$W67)&lt;12)),0,$H68))</f>
        <v/>
      </c>
      <c r="U68" s="13">
        <f t="shared" si="2"/>
        <v>0</v>
      </c>
      <c r="V68" s="13" t="str">
        <f>'Cadastro de Bens'!AG67</f>
        <v/>
      </c>
      <c r="W68" s="13" t="str">
        <f>'Cadastro de Bens'!AH67</f>
        <v/>
      </c>
      <c r="X68" s="13">
        <f>'Cadastro de Bens'!AF67</f>
        <v>0</v>
      </c>
      <c r="Y68" s="13">
        <f t="shared" si="3"/>
        <v>0</v>
      </c>
    </row>
    <row r="69" spans="1:25" x14ac:dyDescent="0.25">
      <c r="A69">
        <f>'Cadastro de Bens'!A68</f>
        <v>0</v>
      </c>
      <c r="B69">
        <f>'Cadastro de Bens'!B68</f>
        <v>0</v>
      </c>
      <c r="C69">
        <f>'Cadastro de Bens'!D68</f>
        <v>0</v>
      </c>
      <c r="D69" s="12">
        <f>'Cadastro de Bens'!J68</f>
        <v>0</v>
      </c>
      <c r="E69" s="13" t="str">
        <f>'Cadastro de Bens'!P68</f>
        <v/>
      </c>
      <c r="F69" s="4">
        <f>'Cadastro de Bens'!R68</f>
        <v>0</v>
      </c>
      <c r="G69" s="4">
        <f>'Cadastro de Bens'!S68</f>
        <v>0</v>
      </c>
      <c r="H69" s="13" t="str">
        <f>'Cadastro de Bens'!AA68</f>
        <v/>
      </c>
      <c r="I69" s="13" t="str">
        <f>IF($A69="","",IF(OR(YEAR($D69)&gt;Configurações!$B$5,AND(YEAR($D69)=Configurações!$B$5,MONTH($D69)&gt;1),AND('Cadastro de Bens'!$W68&lt;&gt;"",YEAR('Cadastro de Bens'!$W68)=Configurações!$B$5,MONTH('Cadastro de Bens'!$W68)&lt;1)),0,$H69))</f>
        <v/>
      </c>
      <c r="J69" s="13" t="str">
        <f>IF($A69="","",IF(OR(YEAR($D69)&gt;Configurações!$B$5,AND(YEAR($D69)=Configurações!$B$5,MONTH($D69)&gt;2),AND('Cadastro de Bens'!$W68&lt;&gt;"",YEAR('Cadastro de Bens'!$W68)=Configurações!$B$5,MONTH('Cadastro de Bens'!$W68)&lt;2)),0,$H69))</f>
        <v/>
      </c>
      <c r="K69" s="13" t="str">
        <f>IF($A69="","",IF(OR(YEAR($D69)&gt;Configurações!$B$5,AND(YEAR($D69)=Configurações!$B$5,MONTH($D69)&gt;3),AND('Cadastro de Bens'!$W68&lt;&gt;"",YEAR('Cadastro de Bens'!$W68)=Configurações!$B$5,MONTH('Cadastro de Bens'!$W68)&lt;3)),0,$H69))</f>
        <v/>
      </c>
      <c r="L69" s="13" t="str">
        <f>IF($A69="","",IF(OR(YEAR($D69)&gt;Configurações!$B$5,AND(YEAR($D69)=Configurações!$B$5,MONTH($D69)&gt;4),AND('Cadastro de Bens'!$W68&lt;&gt;"",YEAR('Cadastro de Bens'!$W68)=Configurações!$B$5,MONTH('Cadastro de Bens'!$W68)&lt;4)),0,$H69))</f>
        <v/>
      </c>
      <c r="M69" s="13" t="str">
        <f>IF($A69="","",IF(OR(YEAR($D69)&gt;Configurações!$B$5,AND(YEAR($D69)=Configurações!$B$5,MONTH($D69)&gt;5),AND('Cadastro de Bens'!$W68&lt;&gt;"",YEAR('Cadastro de Bens'!$W68)=Configurações!$B$5,MONTH('Cadastro de Bens'!$W68)&lt;5)),0,$H69))</f>
        <v/>
      </c>
      <c r="N69" s="13" t="str">
        <f>IF($A69="","",IF(OR(YEAR($D69)&gt;Configurações!$B$5,AND(YEAR($D69)=Configurações!$B$5,MONTH($D69)&gt;6),AND('Cadastro de Bens'!$W68&lt;&gt;"",YEAR('Cadastro de Bens'!$W68)=Configurações!$B$5,MONTH('Cadastro de Bens'!$W68)&lt;6)),0,$H69))</f>
        <v/>
      </c>
      <c r="O69" s="13" t="str">
        <f>IF($A69="","",IF(OR(YEAR($D69)&gt;Configurações!$B$5,AND(YEAR($D69)=Configurações!$B$5,MONTH($D69)&gt;7),AND('Cadastro de Bens'!$W68&lt;&gt;"",YEAR('Cadastro de Bens'!$W68)=Configurações!$B$5,MONTH('Cadastro de Bens'!$W68)&lt;7)),0,$H69))</f>
        <v/>
      </c>
      <c r="P69" s="13" t="str">
        <f>IF($A69="","",IF(OR(YEAR($D69)&gt;Configurações!$B$5,AND(YEAR($D69)=Configurações!$B$5,MONTH($D69)&gt;8),AND('Cadastro de Bens'!$W68&lt;&gt;"",YEAR('Cadastro de Bens'!$W68)=Configurações!$B$5,MONTH('Cadastro de Bens'!$W68)&lt;8)),0,$H69))</f>
        <v/>
      </c>
      <c r="Q69" s="13" t="str">
        <f>IF($A69="","",IF(OR(YEAR($D69)&gt;Configurações!$B$5,AND(YEAR($D69)=Configurações!$B$5,MONTH($D69)&gt;9),AND('Cadastro de Bens'!$W68&lt;&gt;"",YEAR('Cadastro de Bens'!$W68)=Configurações!$B$5,MONTH('Cadastro de Bens'!$W68)&lt;9)),0,$H69))</f>
        <v/>
      </c>
      <c r="R69" s="13" t="str">
        <f>IF($A69="","",IF(OR(YEAR($D69)&gt;Configurações!$B$5,AND(YEAR($D69)=Configurações!$B$5,MONTH($D69)&gt;10),AND('Cadastro de Bens'!$W68&lt;&gt;"",YEAR('Cadastro de Bens'!$W68)=Configurações!$B$5,MONTH('Cadastro de Bens'!$W68)&lt;10)),0,$H69))</f>
        <v/>
      </c>
      <c r="S69" s="13" t="str">
        <f>IF($A69="","",IF(OR(YEAR($D69)&gt;Configurações!$B$5,AND(YEAR($D69)=Configurações!$B$5,MONTH($D69)&gt;11),AND('Cadastro de Bens'!$W68&lt;&gt;"",YEAR('Cadastro de Bens'!$W68)=Configurações!$B$5,MONTH('Cadastro de Bens'!$W68)&lt;11)),0,$H69))</f>
        <v/>
      </c>
      <c r="T69" s="13" t="str">
        <f>IF($A69="","",IF(OR(YEAR($D69)&gt;Configurações!$B$5,AND(YEAR($D69)=Configurações!$B$5,MONTH($D69)&gt;12),AND('Cadastro de Bens'!$W68&lt;&gt;"",YEAR('Cadastro de Bens'!$W68)=Configurações!$B$5,MONTH('Cadastro de Bens'!$W68)&lt;12)),0,$H69))</f>
        <v/>
      </c>
      <c r="U69" s="13">
        <f t="shared" si="2"/>
        <v>0</v>
      </c>
      <c r="V69" s="13" t="str">
        <f>'Cadastro de Bens'!AG68</f>
        <v/>
      </c>
      <c r="W69" s="13" t="str">
        <f>'Cadastro de Bens'!AH68</f>
        <v/>
      </c>
      <c r="X69" s="13">
        <f>'Cadastro de Bens'!AF68</f>
        <v>0</v>
      </c>
      <c r="Y69" s="13">
        <f t="shared" si="3"/>
        <v>0</v>
      </c>
    </row>
    <row r="70" spans="1:25" x14ac:dyDescent="0.25">
      <c r="A70">
        <f>'Cadastro de Bens'!A69</f>
        <v>0</v>
      </c>
      <c r="B70">
        <f>'Cadastro de Bens'!B69</f>
        <v>0</v>
      </c>
      <c r="C70">
        <f>'Cadastro de Bens'!D69</f>
        <v>0</v>
      </c>
      <c r="D70" s="12">
        <f>'Cadastro de Bens'!J69</f>
        <v>0</v>
      </c>
      <c r="E70" s="13" t="str">
        <f>'Cadastro de Bens'!P69</f>
        <v/>
      </c>
      <c r="F70" s="4">
        <f>'Cadastro de Bens'!R69</f>
        <v>0</v>
      </c>
      <c r="G70" s="4">
        <f>'Cadastro de Bens'!S69</f>
        <v>0</v>
      </c>
      <c r="H70" s="13" t="str">
        <f>'Cadastro de Bens'!AA69</f>
        <v/>
      </c>
      <c r="I70" s="13" t="str">
        <f>IF($A70="","",IF(OR(YEAR($D70)&gt;Configurações!$B$5,AND(YEAR($D70)=Configurações!$B$5,MONTH($D70)&gt;1),AND('Cadastro de Bens'!$W69&lt;&gt;"",YEAR('Cadastro de Bens'!$W69)=Configurações!$B$5,MONTH('Cadastro de Bens'!$W69)&lt;1)),0,$H70))</f>
        <v/>
      </c>
      <c r="J70" s="13" t="str">
        <f>IF($A70="","",IF(OR(YEAR($D70)&gt;Configurações!$B$5,AND(YEAR($D70)=Configurações!$B$5,MONTH($D70)&gt;2),AND('Cadastro de Bens'!$W69&lt;&gt;"",YEAR('Cadastro de Bens'!$W69)=Configurações!$B$5,MONTH('Cadastro de Bens'!$W69)&lt;2)),0,$H70))</f>
        <v/>
      </c>
      <c r="K70" s="13" t="str">
        <f>IF($A70="","",IF(OR(YEAR($D70)&gt;Configurações!$B$5,AND(YEAR($D70)=Configurações!$B$5,MONTH($D70)&gt;3),AND('Cadastro de Bens'!$W69&lt;&gt;"",YEAR('Cadastro de Bens'!$W69)=Configurações!$B$5,MONTH('Cadastro de Bens'!$W69)&lt;3)),0,$H70))</f>
        <v/>
      </c>
      <c r="L70" s="13" t="str">
        <f>IF($A70="","",IF(OR(YEAR($D70)&gt;Configurações!$B$5,AND(YEAR($D70)=Configurações!$B$5,MONTH($D70)&gt;4),AND('Cadastro de Bens'!$W69&lt;&gt;"",YEAR('Cadastro de Bens'!$W69)=Configurações!$B$5,MONTH('Cadastro de Bens'!$W69)&lt;4)),0,$H70))</f>
        <v/>
      </c>
      <c r="M70" s="13" t="str">
        <f>IF($A70="","",IF(OR(YEAR($D70)&gt;Configurações!$B$5,AND(YEAR($D70)=Configurações!$B$5,MONTH($D70)&gt;5),AND('Cadastro de Bens'!$W69&lt;&gt;"",YEAR('Cadastro de Bens'!$W69)=Configurações!$B$5,MONTH('Cadastro de Bens'!$W69)&lt;5)),0,$H70))</f>
        <v/>
      </c>
      <c r="N70" s="13" t="str">
        <f>IF($A70="","",IF(OR(YEAR($D70)&gt;Configurações!$B$5,AND(YEAR($D70)=Configurações!$B$5,MONTH($D70)&gt;6),AND('Cadastro de Bens'!$W69&lt;&gt;"",YEAR('Cadastro de Bens'!$W69)=Configurações!$B$5,MONTH('Cadastro de Bens'!$W69)&lt;6)),0,$H70))</f>
        <v/>
      </c>
      <c r="O70" s="13" t="str">
        <f>IF($A70="","",IF(OR(YEAR($D70)&gt;Configurações!$B$5,AND(YEAR($D70)=Configurações!$B$5,MONTH($D70)&gt;7),AND('Cadastro de Bens'!$W69&lt;&gt;"",YEAR('Cadastro de Bens'!$W69)=Configurações!$B$5,MONTH('Cadastro de Bens'!$W69)&lt;7)),0,$H70))</f>
        <v/>
      </c>
      <c r="P70" s="13" t="str">
        <f>IF($A70="","",IF(OR(YEAR($D70)&gt;Configurações!$B$5,AND(YEAR($D70)=Configurações!$B$5,MONTH($D70)&gt;8),AND('Cadastro de Bens'!$W69&lt;&gt;"",YEAR('Cadastro de Bens'!$W69)=Configurações!$B$5,MONTH('Cadastro de Bens'!$W69)&lt;8)),0,$H70))</f>
        <v/>
      </c>
      <c r="Q70" s="13" t="str">
        <f>IF($A70="","",IF(OR(YEAR($D70)&gt;Configurações!$B$5,AND(YEAR($D70)=Configurações!$B$5,MONTH($D70)&gt;9),AND('Cadastro de Bens'!$W69&lt;&gt;"",YEAR('Cadastro de Bens'!$W69)=Configurações!$B$5,MONTH('Cadastro de Bens'!$W69)&lt;9)),0,$H70))</f>
        <v/>
      </c>
      <c r="R70" s="13" t="str">
        <f>IF($A70="","",IF(OR(YEAR($D70)&gt;Configurações!$B$5,AND(YEAR($D70)=Configurações!$B$5,MONTH($D70)&gt;10),AND('Cadastro de Bens'!$W69&lt;&gt;"",YEAR('Cadastro de Bens'!$W69)=Configurações!$B$5,MONTH('Cadastro de Bens'!$W69)&lt;10)),0,$H70))</f>
        <v/>
      </c>
      <c r="S70" s="13" t="str">
        <f>IF($A70="","",IF(OR(YEAR($D70)&gt;Configurações!$B$5,AND(YEAR($D70)=Configurações!$B$5,MONTH($D70)&gt;11),AND('Cadastro de Bens'!$W69&lt;&gt;"",YEAR('Cadastro de Bens'!$W69)=Configurações!$B$5,MONTH('Cadastro de Bens'!$W69)&lt;11)),0,$H70))</f>
        <v/>
      </c>
      <c r="T70" s="13" t="str">
        <f>IF($A70="","",IF(OR(YEAR($D70)&gt;Configurações!$B$5,AND(YEAR($D70)=Configurações!$B$5,MONTH($D70)&gt;12),AND('Cadastro de Bens'!$W69&lt;&gt;"",YEAR('Cadastro de Bens'!$W69)=Configurações!$B$5,MONTH('Cadastro de Bens'!$W69)&lt;12)),0,$H70))</f>
        <v/>
      </c>
      <c r="U70" s="13">
        <f t="shared" si="2"/>
        <v>0</v>
      </c>
      <c r="V70" s="13" t="str">
        <f>'Cadastro de Bens'!AG69</f>
        <v/>
      </c>
      <c r="W70" s="13" t="str">
        <f>'Cadastro de Bens'!AH69</f>
        <v/>
      </c>
      <c r="X70" s="13">
        <f>'Cadastro de Bens'!AF69</f>
        <v>0</v>
      </c>
      <c r="Y70" s="13">
        <f t="shared" si="3"/>
        <v>0</v>
      </c>
    </row>
    <row r="71" spans="1:25" x14ac:dyDescent="0.25">
      <c r="A71">
        <f>'Cadastro de Bens'!A70</f>
        <v>0</v>
      </c>
      <c r="B71">
        <f>'Cadastro de Bens'!B70</f>
        <v>0</v>
      </c>
      <c r="C71">
        <f>'Cadastro de Bens'!D70</f>
        <v>0</v>
      </c>
      <c r="D71" s="12">
        <f>'Cadastro de Bens'!J70</f>
        <v>0</v>
      </c>
      <c r="E71" s="13" t="str">
        <f>'Cadastro de Bens'!P70</f>
        <v/>
      </c>
      <c r="F71" s="4">
        <f>'Cadastro de Bens'!R70</f>
        <v>0</v>
      </c>
      <c r="G71" s="4">
        <f>'Cadastro de Bens'!S70</f>
        <v>0</v>
      </c>
      <c r="H71" s="13" t="str">
        <f>'Cadastro de Bens'!AA70</f>
        <v/>
      </c>
      <c r="I71" s="13" t="str">
        <f>IF($A71="","",IF(OR(YEAR($D71)&gt;Configurações!$B$5,AND(YEAR($D71)=Configurações!$B$5,MONTH($D71)&gt;1),AND('Cadastro de Bens'!$W70&lt;&gt;"",YEAR('Cadastro de Bens'!$W70)=Configurações!$B$5,MONTH('Cadastro de Bens'!$W70)&lt;1)),0,$H71))</f>
        <v/>
      </c>
      <c r="J71" s="13" t="str">
        <f>IF($A71="","",IF(OR(YEAR($D71)&gt;Configurações!$B$5,AND(YEAR($D71)=Configurações!$B$5,MONTH($D71)&gt;2),AND('Cadastro de Bens'!$W70&lt;&gt;"",YEAR('Cadastro de Bens'!$W70)=Configurações!$B$5,MONTH('Cadastro de Bens'!$W70)&lt;2)),0,$H71))</f>
        <v/>
      </c>
      <c r="K71" s="13" t="str">
        <f>IF($A71="","",IF(OR(YEAR($D71)&gt;Configurações!$B$5,AND(YEAR($D71)=Configurações!$B$5,MONTH($D71)&gt;3),AND('Cadastro de Bens'!$W70&lt;&gt;"",YEAR('Cadastro de Bens'!$W70)=Configurações!$B$5,MONTH('Cadastro de Bens'!$W70)&lt;3)),0,$H71))</f>
        <v/>
      </c>
      <c r="L71" s="13" t="str">
        <f>IF($A71="","",IF(OR(YEAR($D71)&gt;Configurações!$B$5,AND(YEAR($D71)=Configurações!$B$5,MONTH($D71)&gt;4),AND('Cadastro de Bens'!$W70&lt;&gt;"",YEAR('Cadastro de Bens'!$W70)=Configurações!$B$5,MONTH('Cadastro de Bens'!$W70)&lt;4)),0,$H71))</f>
        <v/>
      </c>
      <c r="M71" s="13" t="str">
        <f>IF($A71="","",IF(OR(YEAR($D71)&gt;Configurações!$B$5,AND(YEAR($D71)=Configurações!$B$5,MONTH($D71)&gt;5),AND('Cadastro de Bens'!$W70&lt;&gt;"",YEAR('Cadastro de Bens'!$W70)=Configurações!$B$5,MONTH('Cadastro de Bens'!$W70)&lt;5)),0,$H71))</f>
        <v/>
      </c>
      <c r="N71" s="13" t="str">
        <f>IF($A71="","",IF(OR(YEAR($D71)&gt;Configurações!$B$5,AND(YEAR($D71)=Configurações!$B$5,MONTH($D71)&gt;6),AND('Cadastro de Bens'!$W70&lt;&gt;"",YEAR('Cadastro de Bens'!$W70)=Configurações!$B$5,MONTH('Cadastro de Bens'!$W70)&lt;6)),0,$H71))</f>
        <v/>
      </c>
      <c r="O71" s="13" t="str">
        <f>IF($A71="","",IF(OR(YEAR($D71)&gt;Configurações!$B$5,AND(YEAR($D71)=Configurações!$B$5,MONTH($D71)&gt;7),AND('Cadastro de Bens'!$W70&lt;&gt;"",YEAR('Cadastro de Bens'!$W70)=Configurações!$B$5,MONTH('Cadastro de Bens'!$W70)&lt;7)),0,$H71))</f>
        <v/>
      </c>
      <c r="P71" s="13" t="str">
        <f>IF($A71="","",IF(OR(YEAR($D71)&gt;Configurações!$B$5,AND(YEAR($D71)=Configurações!$B$5,MONTH($D71)&gt;8),AND('Cadastro de Bens'!$W70&lt;&gt;"",YEAR('Cadastro de Bens'!$W70)=Configurações!$B$5,MONTH('Cadastro de Bens'!$W70)&lt;8)),0,$H71))</f>
        <v/>
      </c>
      <c r="Q71" s="13" t="str">
        <f>IF($A71="","",IF(OR(YEAR($D71)&gt;Configurações!$B$5,AND(YEAR($D71)=Configurações!$B$5,MONTH($D71)&gt;9),AND('Cadastro de Bens'!$W70&lt;&gt;"",YEAR('Cadastro de Bens'!$W70)=Configurações!$B$5,MONTH('Cadastro de Bens'!$W70)&lt;9)),0,$H71))</f>
        <v/>
      </c>
      <c r="R71" s="13" t="str">
        <f>IF($A71="","",IF(OR(YEAR($D71)&gt;Configurações!$B$5,AND(YEAR($D71)=Configurações!$B$5,MONTH($D71)&gt;10),AND('Cadastro de Bens'!$W70&lt;&gt;"",YEAR('Cadastro de Bens'!$W70)=Configurações!$B$5,MONTH('Cadastro de Bens'!$W70)&lt;10)),0,$H71))</f>
        <v/>
      </c>
      <c r="S71" s="13" t="str">
        <f>IF($A71="","",IF(OR(YEAR($D71)&gt;Configurações!$B$5,AND(YEAR($D71)=Configurações!$B$5,MONTH($D71)&gt;11),AND('Cadastro de Bens'!$W70&lt;&gt;"",YEAR('Cadastro de Bens'!$W70)=Configurações!$B$5,MONTH('Cadastro de Bens'!$W70)&lt;11)),0,$H71))</f>
        <v/>
      </c>
      <c r="T71" s="13" t="str">
        <f>IF($A71="","",IF(OR(YEAR($D71)&gt;Configurações!$B$5,AND(YEAR($D71)=Configurações!$B$5,MONTH($D71)&gt;12),AND('Cadastro de Bens'!$W70&lt;&gt;"",YEAR('Cadastro de Bens'!$W70)=Configurações!$B$5,MONTH('Cadastro de Bens'!$W70)&lt;12)),0,$H71))</f>
        <v/>
      </c>
      <c r="U71" s="13">
        <f t="shared" si="2"/>
        <v>0</v>
      </c>
      <c r="V71" s="13" t="str">
        <f>'Cadastro de Bens'!AG70</f>
        <v/>
      </c>
      <c r="W71" s="13" t="str">
        <f>'Cadastro de Bens'!AH70</f>
        <v/>
      </c>
      <c r="X71" s="13">
        <f>'Cadastro de Bens'!AF70</f>
        <v>0</v>
      </c>
      <c r="Y71" s="13">
        <f t="shared" si="3"/>
        <v>0</v>
      </c>
    </row>
    <row r="72" spans="1:25" x14ac:dyDescent="0.25">
      <c r="A72">
        <f>'Cadastro de Bens'!A71</f>
        <v>0</v>
      </c>
      <c r="B72">
        <f>'Cadastro de Bens'!B71</f>
        <v>0</v>
      </c>
      <c r="C72">
        <f>'Cadastro de Bens'!D71</f>
        <v>0</v>
      </c>
      <c r="D72" s="12">
        <f>'Cadastro de Bens'!J71</f>
        <v>0</v>
      </c>
      <c r="E72" s="13" t="str">
        <f>'Cadastro de Bens'!P71</f>
        <v/>
      </c>
      <c r="F72" s="4">
        <f>'Cadastro de Bens'!R71</f>
        <v>0</v>
      </c>
      <c r="G72" s="4">
        <f>'Cadastro de Bens'!S71</f>
        <v>0</v>
      </c>
      <c r="H72" s="13" t="str">
        <f>'Cadastro de Bens'!AA71</f>
        <v/>
      </c>
      <c r="I72" s="13" t="str">
        <f>IF($A72="","",IF(OR(YEAR($D72)&gt;Configurações!$B$5,AND(YEAR($D72)=Configurações!$B$5,MONTH($D72)&gt;1),AND('Cadastro de Bens'!$W71&lt;&gt;"",YEAR('Cadastro de Bens'!$W71)=Configurações!$B$5,MONTH('Cadastro de Bens'!$W71)&lt;1)),0,$H72))</f>
        <v/>
      </c>
      <c r="J72" s="13" t="str">
        <f>IF($A72="","",IF(OR(YEAR($D72)&gt;Configurações!$B$5,AND(YEAR($D72)=Configurações!$B$5,MONTH($D72)&gt;2),AND('Cadastro de Bens'!$W71&lt;&gt;"",YEAR('Cadastro de Bens'!$W71)=Configurações!$B$5,MONTH('Cadastro de Bens'!$W71)&lt;2)),0,$H72))</f>
        <v/>
      </c>
      <c r="K72" s="13" t="str">
        <f>IF($A72="","",IF(OR(YEAR($D72)&gt;Configurações!$B$5,AND(YEAR($D72)=Configurações!$B$5,MONTH($D72)&gt;3),AND('Cadastro de Bens'!$W71&lt;&gt;"",YEAR('Cadastro de Bens'!$W71)=Configurações!$B$5,MONTH('Cadastro de Bens'!$W71)&lt;3)),0,$H72))</f>
        <v/>
      </c>
      <c r="L72" s="13" t="str">
        <f>IF($A72="","",IF(OR(YEAR($D72)&gt;Configurações!$B$5,AND(YEAR($D72)=Configurações!$B$5,MONTH($D72)&gt;4),AND('Cadastro de Bens'!$W71&lt;&gt;"",YEAR('Cadastro de Bens'!$W71)=Configurações!$B$5,MONTH('Cadastro de Bens'!$W71)&lt;4)),0,$H72))</f>
        <v/>
      </c>
      <c r="M72" s="13" t="str">
        <f>IF($A72="","",IF(OR(YEAR($D72)&gt;Configurações!$B$5,AND(YEAR($D72)=Configurações!$B$5,MONTH($D72)&gt;5),AND('Cadastro de Bens'!$W71&lt;&gt;"",YEAR('Cadastro de Bens'!$W71)=Configurações!$B$5,MONTH('Cadastro de Bens'!$W71)&lt;5)),0,$H72))</f>
        <v/>
      </c>
      <c r="N72" s="13" t="str">
        <f>IF($A72="","",IF(OR(YEAR($D72)&gt;Configurações!$B$5,AND(YEAR($D72)=Configurações!$B$5,MONTH($D72)&gt;6),AND('Cadastro de Bens'!$W71&lt;&gt;"",YEAR('Cadastro de Bens'!$W71)=Configurações!$B$5,MONTH('Cadastro de Bens'!$W71)&lt;6)),0,$H72))</f>
        <v/>
      </c>
      <c r="O72" s="13" t="str">
        <f>IF($A72="","",IF(OR(YEAR($D72)&gt;Configurações!$B$5,AND(YEAR($D72)=Configurações!$B$5,MONTH($D72)&gt;7),AND('Cadastro de Bens'!$W71&lt;&gt;"",YEAR('Cadastro de Bens'!$W71)=Configurações!$B$5,MONTH('Cadastro de Bens'!$W71)&lt;7)),0,$H72))</f>
        <v/>
      </c>
      <c r="P72" s="13" t="str">
        <f>IF($A72="","",IF(OR(YEAR($D72)&gt;Configurações!$B$5,AND(YEAR($D72)=Configurações!$B$5,MONTH($D72)&gt;8),AND('Cadastro de Bens'!$W71&lt;&gt;"",YEAR('Cadastro de Bens'!$W71)=Configurações!$B$5,MONTH('Cadastro de Bens'!$W71)&lt;8)),0,$H72))</f>
        <v/>
      </c>
      <c r="Q72" s="13" t="str">
        <f>IF($A72="","",IF(OR(YEAR($D72)&gt;Configurações!$B$5,AND(YEAR($D72)=Configurações!$B$5,MONTH($D72)&gt;9),AND('Cadastro de Bens'!$W71&lt;&gt;"",YEAR('Cadastro de Bens'!$W71)=Configurações!$B$5,MONTH('Cadastro de Bens'!$W71)&lt;9)),0,$H72))</f>
        <v/>
      </c>
      <c r="R72" s="13" t="str">
        <f>IF($A72="","",IF(OR(YEAR($D72)&gt;Configurações!$B$5,AND(YEAR($D72)=Configurações!$B$5,MONTH($D72)&gt;10),AND('Cadastro de Bens'!$W71&lt;&gt;"",YEAR('Cadastro de Bens'!$W71)=Configurações!$B$5,MONTH('Cadastro de Bens'!$W71)&lt;10)),0,$H72))</f>
        <v/>
      </c>
      <c r="S72" s="13" t="str">
        <f>IF($A72="","",IF(OR(YEAR($D72)&gt;Configurações!$B$5,AND(YEAR($D72)=Configurações!$B$5,MONTH($D72)&gt;11),AND('Cadastro de Bens'!$W71&lt;&gt;"",YEAR('Cadastro de Bens'!$W71)=Configurações!$B$5,MONTH('Cadastro de Bens'!$W71)&lt;11)),0,$H72))</f>
        <v/>
      </c>
      <c r="T72" s="13" t="str">
        <f>IF($A72="","",IF(OR(YEAR($D72)&gt;Configurações!$B$5,AND(YEAR($D72)=Configurações!$B$5,MONTH($D72)&gt;12),AND('Cadastro de Bens'!$W71&lt;&gt;"",YEAR('Cadastro de Bens'!$W71)=Configurações!$B$5,MONTH('Cadastro de Bens'!$W71)&lt;12)),0,$H72))</f>
        <v/>
      </c>
      <c r="U72" s="13">
        <f t="shared" si="2"/>
        <v>0</v>
      </c>
      <c r="V72" s="13" t="str">
        <f>'Cadastro de Bens'!AG71</f>
        <v/>
      </c>
      <c r="W72" s="13" t="str">
        <f>'Cadastro de Bens'!AH71</f>
        <v/>
      </c>
      <c r="X72" s="13">
        <f>'Cadastro de Bens'!AF71</f>
        <v>0</v>
      </c>
      <c r="Y72" s="13">
        <f t="shared" si="3"/>
        <v>0</v>
      </c>
    </row>
    <row r="73" spans="1:25" x14ac:dyDescent="0.25">
      <c r="A73">
        <f>'Cadastro de Bens'!A72</f>
        <v>0</v>
      </c>
      <c r="B73">
        <f>'Cadastro de Bens'!B72</f>
        <v>0</v>
      </c>
      <c r="C73">
        <f>'Cadastro de Bens'!D72</f>
        <v>0</v>
      </c>
      <c r="D73" s="12">
        <f>'Cadastro de Bens'!J72</f>
        <v>0</v>
      </c>
      <c r="E73" s="13" t="str">
        <f>'Cadastro de Bens'!P72</f>
        <v/>
      </c>
      <c r="F73" s="4">
        <f>'Cadastro de Bens'!R72</f>
        <v>0</v>
      </c>
      <c r="G73" s="4">
        <f>'Cadastro de Bens'!S72</f>
        <v>0</v>
      </c>
      <c r="H73" s="13" t="str">
        <f>'Cadastro de Bens'!AA72</f>
        <v/>
      </c>
      <c r="I73" s="13" t="str">
        <f>IF($A73="","",IF(OR(YEAR($D73)&gt;Configurações!$B$5,AND(YEAR($D73)=Configurações!$B$5,MONTH($D73)&gt;1),AND('Cadastro de Bens'!$W72&lt;&gt;"",YEAR('Cadastro de Bens'!$W72)=Configurações!$B$5,MONTH('Cadastro de Bens'!$W72)&lt;1)),0,$H73))</f>
        <v/>
      </c>
      <c r="J73" s="13" t="str">
        <f>IF($A73="","",IF(OR(YEAR($D73)&gt;Configurações!$B$5,AND(YEAR($D73)=Configurações!$B$5,MONTH($D73)&gt;2),AND('Cadastro de Bens'!$W72&lt;&gt;"",YEAR('Cadastro de Bens'!$W72)=Configurações!$B$5,MONTH('Cadastro de Bens'!$W72)&lt;2)),0,$H73))</f>
        <v/>
      </c>
      <c r="K73" s="13" t="str">
        <f>IF($A73="","",IF(OR(YEAR($D73)&gt;Configurações!$B$5,AND(YEAR($D73)=Configurações!$B$5,MONTH($D73)&gt;3),AND('Cadastro de Bens'!$W72&lt;&gt;"",YEAR('Cadastro de Bens'!$W72)=Configurações!$B$5,MONTH('Cadastro de Bens'!$W72)&lt;3)),0,$H73))</f>
        <v/>
      </c>
      <c r="L73" s="13" t="str">
        <f>IF($A73="","",IF(OR(YEAR($D73)&gt;Configurações!$B$5,AND(YEAR($D73)=Configurações!$B$5,MONTH($D73)&gt;4),AND('Cadastro de Bens'!$W72&lt;&gt;"",YEAR('Cadastro de Bens'!$W72)=Configurações!$B$5,MONTH('Cadastro de Bens'!$W72)&lt;4)),0,$H73))</f>
        <v/>
      </c>
      <c r="M73" s="13" t="str">
        <f>IF($A73="","",IF(OR(YEAR($D73)&gt;Configurações!$B$5,AND(YEAR($D73)=Configurações!$B$5,MONTH($D73)&gt;5),AND('Cadastro de Bens'!$W72&lt;&gt;"",YEAR('Cadastro de Bens'!$W72)=Configurações!$B$5,MONTH('Cadastro de Bens'!$W72)&lt;5)),0,$H73))</f>
        <v/>
      </c>
      <c r="N73" s="13" t="str">
        <f>IF($A73="","",IF(OR(YEAR($D73)&gt;Configurações!$B$5,AND(YEAR($D73)=Configurações!$B$5,MONTH($D73)&gt;6),AND('Cadastro de Bens'!$W72&lt;&gt;"",YEAR('Cadastro de Bens'!$W72)=Configurações!$B$5,MONTH('Cadastro de Bens'!$W72)&lt;6)),0,$H73))</f>
        <v/>
      </c>
      <c r="O73" s="13" t="str">
        <f>IF($A73="","",IF(OR(YEAR($D73)&gt;Configurações!$B$5,AND(YEAR($D73)=Configurações!$B$5,MONTH($D73)&gt;7),AND('Cadastro de Bens'!$W72&lt;&gt;"",YEAR('Cadastro de Bens'!$W72)=Configurações!$B$5,MONTH('Cadastro de Bens'!$W72)&lt;7)),0,$H73))</f>
        <v/>
      </c>
      <c r="P73" s="13" t="str">
        <f>IF($A73="","",IF(OR(YEAR($D73)&gt;Configurações!$B$5,AND(YEAR($D73)=Configurações!$B$5,MONTH($D73)&gt;8),AND('Cadastro de Bens'!$W72&lt;&gt;"",YEAR('Cadastro de Bens'!$W72)=Configurações!$B$5,MONTH('Cadastro de Bens'!$W72)&lt;8)),0,$H73))</f>
        <v/>
      </c>
      <c r="Q73" s="13" t="str">
        <f>IF($A73="","",IF(OR(YEAR($D73)&gt;Configurações!$B$5,AND(YEAR($D73)=Configurações!$B$5,MONTH($D73)&gt;9),AND('Cadastro de Bens'!$W72&lt;&gt;"",YEAR('Cadastro de Bens'!$W72)=Configurações!$B$5,MONTH('Cadastro de Bens'!$W72)&lt;9)),0,$H73))</f>
        <v/>
      </c>
      <c r="R73" s="13" t="str">
        <f>IF($A73="","",IF(OR(YEAR($D73)&gt;Configurações!$B$5,AND(YEAR($D73)=Configurações!$B$5,MONTH($D73)&gt;10),AND('Cadastro de Bens'!$W72&lt;&gt;"",YEAR('Cadastro de Bens'!$W72)=Configurações!$B$5,MONTH('Cadastro de Bens'!$W72)&lt;10)),0,$H73))</f>
        <v/>
      </c>
      <c r="S73" s="13" t="str">
        <f>IF($A73="","",IF(OR(YEAR($D73)&gt;Configurações!$B$5,AND(YEAR($D73)=Configurações!$B$5,MONTH($D73)&gt;11),AND('Cadastro de Bens'!$W72&lt;&gt;"",YEAR('Cadastro de Bens'!$W72)=Configurações!$B$5,MONTH('Cadastro de Bens'!$W72)&lt;11)),0,$H73))</f>
        <v/>
      </c>
      <c r="T73" s="13" t="str">
        <f>IF($A73="","",IF(OR(YEAR($D73)&gt;Configurações!$B$5,AND(YEAR($D73)=Configurações!$B$5,MONTH($D73)&gt;12),AND('Cadastro de Bens'!$W72&lt;&gt;"",YEAR('Cadastro de Bens'!$W72)=Configurações!$B$5,MONTH('Cadastro de Bens'!$W72)&lt;12)),0,$H73))</f>
        <v/>
      </c>
      <c r="U73" s="13">
        <f t="shared" si="2"/>
        <v>0</v>
      </c>
      <c r="V73" s="13" t="str">
        <f>'Cadastro de Bens'!AG72</f>
        <v/>
      </c>
      <c r="W73" s="13" t="str">
        <f>'Cadastro de Bens'!AH72</f>
        <v/>
      </c>
      <c r="X73" s="13">
        <f>'Cadastro de Bens'!AF72</f>
        <v>0</v>
      </c>
      <c r="Y73" s="13">
        <f t="shared" si="3"/>
        <v>0</v>
      </c>
    </row>
    <row r="74" spans="1:25" x14ac:dyDescent="0.25">
      <c r="A74">
        <f>'Cadastro de Bens'!A73</f>
        <v>0</v>
      </c>
      <c r="B74">
        <f>'Cadastro de Bens'!B73</f>
        <v>0</v>
      </c>
      <c r="C74">
        <f>'Cadastro de Bens'!D73</f>
        <v>0</v>
      </c>
      <c r="D74" s="12">
        <f>'Cadastro de Bens'!J73</f>
        <v>0</v>
      </c>
      <c r="E74" s="13" t="str">
        <f>'Cadastro de Bens'!P73</f>
        <v/>
      </c>
      <c r="F74" s="4">
        <f>'Cadastro de Bens'!R73</f>
        <v>0</v>
      </c>
      <c r="G74" s="4">
        <f>'Cadastro de Bens'!S73</f>
        <v>0</v>
      </c>
      <c r="H74" s="13" t="str">
        <f>'Cadastro de Bens'!AA73</f>
        <v/>
      </c>
      <c r="I74" s="13" t="str">
        <f>IF($A74="","",IF(OR(YEAR($D74)&gt;Configurações!$B$5,AND(YEAR($D74)=Configurações!$B$5,MONTH($D74)&gt;1),AND('Cadastro de Bens'!$W73&lt;&gt;"",YEAR('Cadastro de Bens'!$W73)=Configurações!$B$5,MONTH('Cadastro de Bens'!$W73)&lt;1)),0,$H74))</f>
        <v/>
      </c>
      <c r="J74" s="13" t="str">
        <f>IF($A74="","",IF(OR(YEAR($D74)&gt;Configurações!$B$5,AND(YEAR($D74)=Configurações!$B$5,MONTH($D74)&gt;2),AND('Cadastro de Bens'!$W73&lt;&gt;"",YEAR('Cadastro de Bens'!$W73)=Configurações!$B$5,MONTH('Cadastro de Bens'!$W73)&lt;2)),0,$H74))</f>
        <v/>
      </c>
      <c r="K74" s="13" t="str">
        <f>IF($A74="","",IF(OR(YEAR($D74)&gt;Configurações!$B$5,AND(YEAR($D74)=Configurações!$B$5,MONTH($D74)&gt;3),AND('Cadastro de Bens'!$W73&lt;&gt;"",YEAR('Cadastro de Bens'!$W73)=Configurações!$B$5,MONTH('Cadastro de Bens'!$W73)&lt;3)),0,$H74))</f>
        <v/>
      </c>
      <c r="L74" s="13" t="str">
        <f>IF($A74="","",IF(OR(YEAR($D74)&gt;Configurações!$B$5,AND(YEAR($D74)=Configurações!$B$5,MONTH($D74)&gt;4),AND('Cadastro de Bens'!$W73&lt;&gt;"",YEAR('Cadastro de Bens'!$W73)=Configurações!$B$5,MONTH('Cadastro de Bens'!$W73)&lt;4)),0,$H74))</f>
        <v/>
      </c>
      <c r="M74" s="13" t="str">
        <f>IF($A74="","",IF(OR(YEAR($D74)&gt;Configurações!$B$5,AND(YEAR($D74)=Configurações!$B$5,MONTH($D74)&gt;5),AND('Cadastro de Bens'!$W73&lt;&gt;"",YEAR('Cadastro de Bens'!$W73)=Configurações!$B$5,MONTH('Cadastro de Bens'!$W73)&lt;5)),0,$H74))</f>
        <v/>
      </c>
      <c r="N74" s="13" t="str">
        <f>IF($A74="","",IF(OR(YEAR($D74)&gt;Configurações!$B$5,AND(YEAR($D74)=Configurações!$B$5,MONTH($D74)&gt;6),AND('Cadastro de Bens'!$W73&lt;&gt;"",YEAR('Cadastro de Bens'!$W73)=Configurações!$B$5,MONTH('Cadastro de Bens'!$W73)&lt;6)),0,$H74))</f>
        <v/>
      </c>
      <c r="O74" s="13" t="str">
        <f>IF($A74="","",IF(OR(YEAR($D74)&gt;Configurações!$B$5,AND(YEAR($D74)=Configurações!$B$5,MONTH($D74)&gt;7),AND('Cadastro de Bens'!$W73&lt;&gt;"",YEAR('Cadastro de Bens'!$W73)=Configurações!$B$5,MONTH('Cadastro de Bens'!$W73)&lt;7)),0,$H74))</f>
        <v/>
      </c>
      <c r="P74" s="13" t="str">
        <f>IF($A74="","",IF(OR(YEAR($D74)&gt;Configurações!$B$5,AND(YEAR($D74)=Configurações!$B$5,MONTH($D74)&gt;8),AND('Cadastro de Bens'!$W73&lt;&gt;"",YEAR('Cadastro de Bens'!$W73)=Configurações!$B$5,MONTH('Cadastro de Bens'!$W73)&lt;8)),0,$H74))</f>
        <v/>
      </c>
      <c r="Q74" s="13" t="str">
        <f>IF($A74="","",IF(OR(YEAR($D74)&gt;Configurações!$B$5,AND(YEAR($D74)=Configurações!$B$5,MONTH($D74)&gt;9),AND('Cadastro de Bens'!$W73&lt;&gt;"",YEAR('Cadastro de Bens'!$W73)=Configurações!$B$5,MONTH('Cadastro de Bens'!$W73)&lt;9)),0,$H74))</f>
        <v/>
      </c>
      <c r="R74" s="13" t="str">
        <f>IF($A74="","",IF(OR(YEAR($D74)&gt;Configurações!$B$5,AND(YEAR($D74)=Configurações!$B$5,MONTH($D74)&gt;10),AND('Cadastro de Bens'!$W73&lt;&gt;"",YEAR('Cadastro de Bens'!$W73)=Configurações!$B$5,MONTH('Cadastro de Bens'!$W73)&lt;10)),0,$H74))</f>
        <v/>
      </c>
      <c r="S74" s="13" t="str">
        <f>IF($A74="","",IF(OR(YEAR($D74)&gt;Configurações!$B$5,AND(YEAR($D74)=Configurações!$B$5,MONTH($D74)&gt;11),AND('Cadastro de Bens'!$W73&lt;&gt;"",YEAR('Cadastro de Bens'!$W73)=Configurações!$B$5,MONTH('Cadastro de Bens'!$W73)&lt;11)),0,$H74))</f>
        <v/>
      </c>
      <c r="T74" s="13" t="str">
        <f>IF($A74="","",IF(OR(YEAR($D74)&gt;Configurações!$B$5,AND(YEAR($D74)=Configurações!$B$5,MONTH($D74)&gt;12),AND('Cadastro de Bens'!$W73&lt;&gt;"",YEAR('Cadastro de Bens'!$W73)=Configurações!$B$5,MONTH('Cadastro de Bens'!$W73)&lt;12)),0,$H74))</f>
        <v/>
      </c>
      <c r="U74" s="13">
        <f t="shared" si="2"/>
        <v>0</v>
      </c>
      <c r="V74" s="13" t="str">
        <f>'Cadastro de Bens'!AG73</f>
        <v/>
      </c>
      <c r="W74" s="13" t="str">
        <f>'Cadastro de Bens'!AH73</f>
        <v/>
      </c>
      <c r="X74" s="13">
        <f>'Cadastro de Bens'!AF73</f>
        <v>0</v>
      </c>
      <c r="Y74" s="13">
        <f t="shared" si="3"/>
        <v>0</v>
      </c>
    </row>
    <row r="75" spans="1:25" x14ac:dyDescent="0.25">
      <c r="A75">
        <f>'Cadastro de Bens'!A74</f>
        <v>0</v>
      </c>
      <c r="B75">
        <f>'Cadastro de Bens'!B74</f>
        <v>0</v>
      </c>
      <c r="C75">
        <f>'Cadastro de Bens'!D74</f>
        <v>0</v>
      </c>
      <c r="D75" s="12">
        <f>'Cadastro de Bens'!J74</f>
        <v>0</v>
      </c>
      <c r="E75" s="13" t="str">
        <f>'Cadastro de Bens'!P74</f>
        <v/>
      </c>
      <c r="F75" s="4">
        <f>'Cadastro de Bens'!R74</f>
        <v>0</v>
      </c>
      <c r="G75" s="4">
        <f>'Cadastro de Bens'!S74</f>
        <v>0</v>
      </c>
      <c r="H75" s="13" t="str">
        <f>'Cadastro de Bens'!AA74</f>
        <v/>
      </c>
      <c r="I75" s="13" t="str">
        <f>IF($A75="","",IF(OR(YEAR($D75)&gt;Configurações!$B$5,AND(YEAR($D75)=Configurações!$B$5,MONTH($D75)&gt;1),AND('Cadastro de Bens'!$W74&lt;&gt;"",YEAR('Cadastro de Bens'!$W74)=Configurações!$B$5,MONTH('Cadastro de Bens'!$W74)&lt;1)),0,$H75))</f>
        <v/>
      </c>
      <c r="J75" s="13" t="str">
        <f>IF($A75="","",IF(OR(YEAR($D75)&gt;Configurações!$B$5,AND(YEAR($D75)=Configurações!$B$5,MONTH($D75)&gt;2),AND('Cadastro de Bens'!$W74&lt;&gt;"",YEAR('Cadastro de Bens'!$W74)=Configurações!$B$5,MONTH('Cadastro de Bens'!$W74)&lt;2)),0,$H75))</f>
        <v/>
      </c>
      <c r="K75" s="13" t="str">
        <f>IF($A75="","",IF(OR(YEAR($D75)&gt;Configurações!$B$5,AND(YEAR($D75)=Configurações!$B$5,MONTH($D75)&gt;3),AND('Cadastro de Bens'!$W74&lt;&gt;"",YEAR('Cadastro de Bens'!$W74)=Configurações!$B$5,MONTH('Cadastro de Bens'!$W74)&lt;3)),0,$H75))</f>
        <v/>
      </c>
      <c r="L75" s="13" t="str">
        <f>IF($A75="","",IF(OR(YEAR($D75)&gt;Configurações!$B$5,AND(YEAR($D75)=Configurações!$B$5,MONTH($D75)&gt;4),AND('Cadastro de Bens'!$W74&lt;&gt;"",YEAR('Cadastro de Bens'!$W74)=Configurações!$B$5,MONTH('Cadastro de Bens'!$W74)&lt;4)),0,$H75))</f>
        <v/>
      </c>
      <c r="M75" s="13" t="str">
        <f>IF($A75="","",IF(OR(YEAR($D75)&gt;Configurações!$B$5,AND(YEAR($D75)=Configurações!$B$5,MONTH($D75)&gt;5),AND('Cadastro de Bens'!$W74&lt;&gt;"",YEAR('Cadastro de Bens'!$W74)=Configurações!$B$5,MONTH('Cadastro de Bens'!$W74)&lt;5)),0,$H75))</f>
        <v/>
      </c>
      <c r="N75" s="13" t="str">
        <f>IF($A75="","",IF(OR(YEAR($D75)&gt;Configurações!$B$5,AND(YEAR($D75)=Configurações!$B$5,MONTH($D75)&gt;6),AND('Cadastro de Bens'!$W74&lt;&gt;"",YEAR('Cadastro de Bens'!$W74)=Configurações!$B$5,MONTH('Cadastro de Bens'!$W74)&lt;6)),0,$H75))</f>
        <v/>
      </c>
      <c r="O75" s="13" t="str">
        <f>IF($A75="","",IF(OR(YEAR($D75)&gt;Configurações!$B$5,AND(YEAR($D75)=Configurações!$B$5,MONTH($D75)&gt;7),AND('Cadastro de Bens'!$W74&lt;&gt;"",YEAR('Cadastro de Bens'!$W74)=Configurações!$B$5,MONTH('Cadastro de Bens'!$W74)&lt;7)),0,$H75))</f>
        <v/>
      </c>
      <c r="P75" s="13" t="str">
        <f>IF($A75="","",IF(OR(YEAR($D75)&gt;Configurações!$B$5,AND(YEAR($D75)=Configurações!$B$5,MONTH($D75)&gt;8),AND('Cadastro de Bens'!$W74&lt;&gt;"",YEAR('Cadastro de Bens'!$W74)=Configurações!$B$5,MONTH('Cadastro de Bens'!$W74)&lt;8)),0,$H75))</f>
        <v/>
      </c>
      <c r="Q75" s="13" t="str">
        <f>IF($A75="","",IF(OR(YEAR($D75)&gt;Configurações!$B$5,AND(YEAR($D75)=Configurações!$B$5,MONTH($D75)&gt;9),AND('Cadastro de Bens'!$W74&lt;&gt;"",YEAR('Cadastro de Bens'!$W74)=Configurações!$B$5,MONTH('Cadastro de Bens'!$W74)&lt;9)),0,$H75))</f>
        <v/>
      </c>
      <c r="R75" s="13" t="str">
        <f>IF($A75="","",IF(OR(YEAR($D75)&gt;Configurações!$B$5,AND(YEAR($D75)=Configurações!$B$5,MONTH($D75)&gt;10),AND('Cadastro de Bens'!$W74&lt;&gt;"",YEAR('Cadastro de Bens'!$W74)=Configurações!$B$5,MONTH('Cadastro de Bens'!$W74)&lt;10)),0,$H75))</f>
        <v/>
      </c>
      <c r="S75" s="13" t="str">
        <f>IF($A75="","",IF(OR(YEAR($D75)&gt;Configurações!$B$5,AND(YEAR($D75)=Configurações!$B$5,MONTH($D75)&gt;11),AND('Cadastro de Bens'!$W74&lt;&gt;"",YEAR('Cadastro de Bens'!$W74)=Configurações!$B$5,MONTH('Cadastro de Bens'!$W74)&lt;11)),0,$H75))</f>
        <v/>
      </c>
      <c r="T75" s="13" t="str">
        <f>IF($A75="","",IF(OR(YEAR($D75)&gt;Configurações!$B$5,AND(YEAR($D75)=Configurações!$B$5,MONTH($D75)&gt;12),AND('Cadastro de Bens'!$W74&lt;&gt;"",YEAR('Cadastro de Bens'!$W74)=Configurações!$B$5,MONTH('Cadastro de Bens'!$W74)&lt;12)),0,$H75))</f>
        <v/>
      </c>
      <c r="U75" s="13">
        <f t="shared" si="2"/>
        <v>0</v>
      </c>
      <c r="V75" s="13" t="str">
        <f>'Cadastro de Bens'!AG74</f>
        <v/>
      </c>
      <c r="W75" s="13" t="str">
        <f>'Cadastro de Bens'!AH74</f>
        <v/>
      </c>
      <c r="X75" s="13">
        <f>'Cadastro de Bens'!AF74</f>
        <v>0</v>
      </c>
      <c r="Y75" s="13">
        <f t="shared" si="3"/>
        <v>0</v>
      </c>
    </row>
    <row r="76" spans="1:25" x14ac:dyDescent="0.25">
      <c r="A76">
        <f>'Cadastro de Bens'!A75</f>
        <v>0</v>
      </c>
      <c r="B76">
        <f>'Cadastro de Bens'!B75</f>
        <v>0</v>
      </c>
      <c r="C76">
        <f>'Cadastro de Bens'!D75</f>
        <v>0</v>
      </c>
      <c r="D76" s="12">
        <f>'Cadastro de Bens'!J75</f>
        <v>0</v>
      </c>
      <c r="E76" s="13" t="str">
        <f>'Cadastro de Bens'!P75</f>
        <v/>
      </c>
      <c r="F76" s="4">
        <f>'Cadastro de Bens'!R75</f>
        <v>0</v>
      </c>
      <c r="G76" s="4">
        <f>'Cadastro de Bens'!S75</f>
        <v>0</v>
      </c>
      <c r="H76" s="13" t="str">
        <f>'Cadastro de Bens'!AA75</f>
        <v/>
      </c>
      <c r="I76" s="13" t="str">
        <f>IF($A76="","",IF(OR(YEAR($D76)&gt;Configurações!$B$5,AND(YEAR($D76)=Configurações!$B$5,MONTH($D76)&gt;1),AND('Cadastro de Bens'!$W75&lt;&gt;"",YEAR('Cadastro de Bens'!$W75)=Configurações!$B$5,MONTH('Cadastro de Bens'!$W75)&lt;1)),0,$H76))</f>
        <v/>
      </c>
      <c r="J76" s="13" t="str">
        <f>IF($A76="","",IF(OR(YEAR($D76)&gt;Configurações!$B$5,AND(YEAR($D76)=Configurações!$B$5,MONTH($D76)&gt;2),AND('Cadastro de Bens'!$W75&lt;&gt;"",YEAR('Cadastro de Bens'!$W75)=Configurações!$B$5,MONTH('Cadastro de Bens'!$W75)&lt;2)),0,$H76))</f>
        <v/>
      </c>
      <c r="K76" s="13" t="str">
        <f>IF($A76="","",IF(OR(YEAR($D76)&gt;Configurações!$B$5,AND(YEAR($D76)=Configurações!$B$5,MONTH($D76)&gt;3),AND('Cadastro de Bens'!$W75&lt;&gt;"",YEAR('Cadastro de Bens'!$W75)=Configurações!$B$5,MONTH('Cadastro de Bens'!$W75)&lt;3)),0,$H76))</f>
        <v/>
      </c>
      <c r="L76" s="13" t="str">
        <f>IF($A76="","",IF(OR(YEAR($D76)&gt;Configurações!$B$5,AND(YEAR($D76)=Configurações!$B$5,MONTH($D76)&gt;4),AND('Cadastro de Bens'!$W75&lt;&gt;"",YEAR('Cadastro de Bens'!$W75)=Configurações!$B$5,MONTH('Cadastro de Bens'!$W75)&lt;4)),0,$H76))</f>
        <v/>
      </c>
      <c r="M76" s="13" t="str">
        <f>IF($A76="","",IF(OR(YEAR($D76)&gt;Configurações!$B$5,AND(YEAR($D76)=Configurações!$B$5,MONTH($D76)&gt;5),AND('Cadastro de Bens'!$W75&lt;&gt;"",YEAR('Cadastro de Bens'!$W75)=Configurações!$B$5,MONTH('Cadastro de Bens'!$W75)&lt;5)),0,$H76))</f>
        <v/>
      </c>
      <c r="N76" s="13" t="str">
        <f>IF($A76="","",IF(OR(YEAR($D76)&gt;Configurações!$B$5,AND(YEAR($D76)=Configurações!$B$5,MONTH($D76)&gt;6),AND('Cadastro de Bens'!$W75&lt;&gt;"",YEAR('Cadastro de Bens'!$W75)=Configurações!$B$5,MONTH('Cadastro de Bens'!$W75)&lt;6)),0,$H76))</f>
        <v/>
      </c>
      <c r="O76" s="13" t="str">
        <f>IF($A76="","",IF(OR(YEAR($D76)&gt;Configurações!$B$5,AND(YEAR($D76)=Configurações!$B$5,MONTH($D76)&gt;7),AND('Cadastro de Bens'!$W75&lt;&gt;"",YEAR('Cadastro de Bens'!$W75)=Configurações!$B$5,MONTH('Cadastro de Bens'!$W75)&lt;7)),0,$H76))</f>
        <v/>
      </c>
      <c r="P76" s="13" t="str">
        <f>IF($A76="","",IF(OR(YEAR($D76)&gt;Configurações!$B$5,AND(YEAR($D76)=Configurações!$B$5,MONTH($D76)&gt;8),AND('Cadastro de Bens'!$W75&lt;&gt;"",YEAR('Cadastro de Bens'!$W75)=Configurações!$B$5,MONTH('Cadastro de Bens'!$W75)&lt;8)),0,$H76))</f>
        <v/>
      </c>
      <c r="Q76" s="13" t="str">
        <f>IF($A76="","",IF(OR(YEAR($D76)&gt;Configurações!$B$5,AND(YEAR($D76)=Configurações!$B$5,MONTH($D76)&gt;9),AND('Cadastro de Bens'!$W75&lt;&gt;"",YEAR('Cadastro de Bens'!$W75)=Configurações!$B$5,MONTH('Cadastro de Bens'!$W75)&lt;9)),0,$H76))</f>
        <v/>
      </c>
      <c r="R76" s="13" t="str">
        <f>IF($A76="","",IF(OR(YEAR($D76)&gt;Configurações!$B$5,AND(YEAR($D76)=Configurações!$B$5,MONTH($D76)&gt;10),AND('Cadastro de Bens'!$W75&lt;&gt;"",YEAR('Cadastro de Bens'!$W75)=Configurações!$B$5,MONTH('Cadastro de Bens'!$W75)&lt;10)),0,$H76))</f>
        <v/>
      </c>
      <c r="S76" s="13" t="str">
        <f>IF($A76="","",IF(OR(YEAR($D76)&gt;Configurações!$B$5,AND(YEAR($D76)=Configurações!$B$5,MONTH($D76)&gt;11),AND('Cadastro de Bens'!$W75&lt;&gt;"",YEAR('Cadastro de Bens'!$W75)=Configurações!$B$5,MONTH('Cadastro de Bens'!$W75)&lt;11)),0,$H76))</f>
        <v/>
      </c>
      <c r="T76" s="13" t="str">
        <f>IF($A76="","",IF(OR(YEAR($D76)&gt;Configurações!$B$5,AND(YEAR($D76)=Configurações!$B$5,MONTH($D76)&gt;12),AND('Cadastro de Bens'!$W75&lt;&gt;"",YEAR('Cadastro de Bens'!$W75)=Configurações!$B$5,MONTH('Cadastro de Bens'!$W75)&lt;12)),0,$H76))</f>
        <v/>
      </c>
      <c r="U76" s="13">
        <f t="shared" si="2"/>
        <v>0</v>
      </c>
      <c r="V76" s="13" t="str">
        <f>'Cadastro de Bens'!AG75</f>
        <v/>
      </c>
      <c r="W76" s="13" t="str">
        <f>'Cadastro de Bens'!AH75</f>
        <v/>
      </c>
      <c r="X76" s="13">
        <f>'Cadastro de Bens'!AF75</f>
        <v>0</v>
      </c>
      <c r="Y76" s="13">
        <f t="shared" si="3"/>
        <v>0</v>
      </c>
    </row>
    <row r="77" spans="1:25" x14ac:dyDescent="0.25">
      <c r="A77">
        <f>'Cadastro de Bens'!A76</f>
        <v>0</v>
      </c>
      <c r="B77">
        <f>'Cadastro de Bens'!B76</f>
        <v>0</v>
      </c>
      <c r="C77">
        <f>'Cadastro de Bens'!D76</f>
        <v>0</v>
      </c>
      <c r="D77" s="12">
        <f>'Cadastro de Bens'!J76</f>
        <v>0</v>
      </c>
      <c r="E77" s="13" t="str">
        <f>'Cadastro de Bens'!P76</f>
        <v/>
      </c>
      <c r="F77" s="4">
        <f>'Cadastro de Bens'!R76</f>
        <v>0</v>
      </c>
      <c r="G77" s="4">
        <f>'Cadastro de Bens'!S76</f>
        <v>0</v>
      </c>
      <c r="H77" s="13" t="str">
        <f>'Cadastro de Bens'!AA76</f>
        <v/>
      </c>
      <c r="I77" s="13" t="str">
        <f>IF($A77="","",IF(OR(YEAR($D77)&gt;Configurações!$B$5,AND(YEAR($D77)=Configurações!$B$5,MONTH($D77)&gt;1),AND('Cadastro de Bens'!$W76&lt;&gt;"",YEAR('Cadastro de Bens'!$W76)=Configurações!$B$5,MONTH('Cadastro de Bens'!$W76)&lt;1)),0,$H77))</f>
        <v/>
      </c>
      <c r="J77" s="13" t="str">
        <f>IF($A77="","",IF(OR(YEAR($D77)&gt;Configurações!$B$5,AND(YEAR($D77)=Configurações!$B$5,MONTH($D77)&gt;2),AND('Cadastro de Bens'!$W76&lt;&gt;"",YEAR('Cadastro de Bens'!$W76)=Configurações!$B$5,MONTH('Cadastro de Bens'!$W76)&lt;2)),0,$H77))</f>
        <v/>
      </c>
      <c r="K77" s="13" t="str">
        <f>IF($A77="","",IF(OR(YEAR($D77)&gt;Configurações!$B$5,AND(YEAR($D77)=Configurações!$B$5,MONTH($D77)&gt;3),AND('Cadastro de Bens'!$W76&lt;&gt;"",YEAR('Cadastro de Bens'!$W76)=Configurações!$B$5,MONTH('Cadastro de Bens'!$W76)&lt;3)),0,$H77))</f>
        <v/>
      </c>
      <c r="L77" s="13" t="str">
        <f>IF($A77="","",IF(OR(YEAR($D77)&gt;Configurações!$B$5,AND(YEAR($D77)=Configurações!$B$5,MONTH($D77)&gt;4),AND('Cadastro de Bens'!$W76&lt;&gt;"",YEAR('Cadastro de Bens'!$W76)=Configurações!$B$5,MONTH('Cadastro de Bens'!$W76)&lt;4)),0,$H77))</f>
        <v/>
      </c>
      <c r="M77" s="13" t="str">
        <f>IF($A77="","",IF(OR(YEAR($D77)&gt;Configurações!$B$5,AND(YEAR($D77)=Configurações!$B$5,MONTH($D77)&gt;5),AND('Cadastro de Bens'!$W76&lt;&gt;"",YEAR('Cadastro de Bens'!$W76)=Configurações!$B$5,MONTH('Cadastro de Bens'!$W76)&lt;5)),0,$H77))</f>
        <v/>
      </c>
      <c r="N77" s="13" t="str">
        <f>IF($A77="","",IF(OR(YEAR($D77)&gt;Configurações!$B$5,AND(YEAR($D77)=Configurações!$B$5,MONTH($D77)&gt;6),AND('Cadastro de Bens'!$W76&lt;&gt;"",YEAR('Cadastro de Bens'!$W76)=Configurações!$B$5,MONTH('Cadastro de Bens'!$W76)&lt;6)),0,$H77))</f>
        <v/>
      </c>
      <c r="O77" s="13" t="str">
        <f>IF($A77="","",IF(OR(YEAR($D77)&gt;Configurações!$B$5,AND(YEAR($D77)=Configurações!$B$5,MONTH($D77)&gt;7),AND('Cadastro de Bens'!$W76&lt;&gt;"",YEAR('Cadastro de Bens'!$W76)=Configurações!$B$5,MONTH('Cadastro de Bens'!$W76)&lt;7)),0,$H77))</f>
        <v/>
      </c>
      <c r="P77" s="13" t="str">
        <f>IF($A77="","",IF(OR(YEAR($D77)&gt;Configurações!$B$5,AND(YEAR($D77)=Configurações!$B$5,MONTH($D77)&gt;8),AND('Cadastro de Bens'!$W76&lt;&gt;"",YEAR('Cadastro de Bens'!$W76)=Configurações!$B$5,MONTH('Cadastro de Bens'!$W76)&lt;8)),0,$H77))</f>
        <v/>
      </c>
      <c r="Q77" s="13" t="str">
        <f>IF($A77="","",IF(OR(YEAR($D77)&gt;Configurações!$B$5,AND(YEAR($D77)=Configurações!$B$5,MONTH($D77)&gt;9),AND('Cadastro de Bens'!$W76&lt;&gt;"",YEAR('Cadastro de Bens'!$W76)=Configurações!$B$5,MONTH('Cadastro de Bens'!$W76)&lt;9)),0,$H77))</f>
        <v/>
      </c>
      <c r="R77" s="13" t="str">
        <f>IF($A77="","",IF(OR(YEAR($D77)&gt;Configurações!$B$5,AND(YEAR($D77)=Configurações!$B$5,MONTH($D77)&gt;10),AND('Cadastro de Bens'!$W76&lt;&gt;"",YEAR('Cadastro de Bens'!$W76)=Configurações!$B$5,MONTH('Cadastro de Bens'!$W76)&lt;10)),0,$H77))</f>
        <v/>
      </c>
      <c r="S77" s="13" t="str">
        <f>IF($A77="","",IF(OR(YEAR($D77)&gt;Configurações!$B$5,AND(YEAR($D77)=Configurações!$B$5,MONTH($D77)&gt;11),AND('Cadastro de Bens'!$W76&lt;&gt;"",YEAR('Cadastro de Bens'!$W76)=Configurações!$B$5,MONTH('Cadastro de Bens'!$W76)&lt;11)),0,$H77))</f>
        <v/>
      </c>
      <c r="T77" s="13" t="str">
        <f>IF($A77="","",IF(OR(YEAR($D77)&gt;Configurações!$B$5,AND(YEAR($D77)=Configurações!$B$5,MONTH($D77)&gt;12),AND('Cadastro de Bens'!$W76&lt;&gt;"",YEAR('Cadastro de Bens'!$W76)=Configurações!$B$5,MONTH('Cadastro de Bens'!$W76)&lt;12)),0,$H77))</f>
        <v/>
      </c>
      <c r="U77" s="13">
        <f t="shared" si="2"/>
        <v>0</v>
      </c>
      <c r="V77" s="13" t="str">
        <f>'Cadastro de Bens'!AG76</f>
        <v/>
      </c>
      <c r="W77" s="13" t="str">
        <f>'Cadastro de Bens'!AH76</f>
        <v/>
      </c>
      <c r="X77" s="13">
        <f>'Cadastro de Bens'!AF76</f>
        <v>0</v>
      </c>
      <c r="Y77" s="13">
        <f t="shared" si="3"/>
        <v>0</v>
      </c>
    </row>
    <row r="78" spans="1:25" x14ac:dyDescent="0.25">
      <c r="A78">
        <f>'Cadastro de Bens'!A77</f>
        <v>0</v>
      </c>
      <c r="B78">
        <f>'Cadastro de Bens'!B77</f>
        <v>0</v>
      </c>
      <c r="C78">
        <f>'Cadastro de Bens'!D77</f>
        <v>0</v>
      </c>
      <c r="D78" s="12">
        <f>'Cadastro de Bens'!J77</f>
        <v>0</v>
      </c>
      <c r="E78" s="13" t="str">
        <f>'Cadastro de Bens'!P77</f>
        <v/>
      </c>
      <c r="F78" s="4">
        <f>'Cadastro de Bens'!R77</f>
        <v>0</v>
      </c>
      <c r="G78" s="4">
        <f>'Cadastro de Bens'!S77</f>
        <v>0</v>
      </c>
      <c r="H78" s="13" t="str">
        <f>'Cadastro de Bens'!AA77</f>
        <v/>
      </c>
      <c r="I78" s="13" t="str">
        <f>IF($A78="","",IF(OR(YEAR($D78)&gt;Configurações!$B$5,AND(YEAR($D78)=Configurações!$B$5,MONTH($D78)&gt;1),AND('Cadastro de Bens'!$W77&lt;&gt;"",YEAR('Cadastro de Bens'!$W77)=Configurações!$B$5,MONTH('Cadastro de Bens'!$W77)&lt;1)),0,$H78))</f>
        <v/>
      </c>
      <c r="J78" s="13" t="str">
        <f>IF($A78="","",IF(OR(YEAR($D78)&gt;Configurações!$B$5,AND(YEAR($D78)=Configurações!$B$5,MONTH($D78)&gt;2),AND('Cadastro de Bens'!$W77&lt;&gt;"",YEAR('Cadastro de Bens'!$W77)=Configurações!$B$5,MONTH('Cadastro de Bens'!$W77)&lt;2)),0,$H78))</f>
        <v/>
      </c>
      <c r="K78" s="13" t="str">
        <f>IF($A78="","",IF(OR(YEAR($D78)&gt;Configurações!$B$5,AND(YEAR($D78)=Configurações!$B$5,MONTH($D78)&gt;3),AND('Cadastro de Bens'!$W77&lt;&gt;"",YEAR('Cadastro de Bens'!$W77)=Configurações!$B$5,MONTH('Cadastro de Bens'!$W77)&lt;3)),0,$H78))</f>
        <v/>
      </c>
      <c r="L78" s="13" t="str">
        <f>IF($A78="","",IF(OR(YEAR($D78)&gt;Configurações!$B$5,AND(YEAR($D78)=Configurações!$B$5,MONTH($D78)&gt;4),AND('Cadastro de Bens'!$W77&lt;&gt;"",YEAR('Cadastro de Bens'!$W77)=Configurações!$B$5,MONTH('Cadastro de Bens'!$W77)&lt;4)),0,$H78))</f>
        <v/>
      </c>
      <c r="M78" s="13" t="str">
        <f>IF($A78="","",IF(OR(YEAR($D78)&gt;Configurações!$B$5,AND(YEAR($D78)=Configurações!$B$5,MONTH($D78)&gt;5),AND('Cadastro de Bens'!$W77&lt;&gt;"",YEAR('Cadastro de Bens'!$W77)=Configurações!$B$5,MONTH('Cadastro de Bens'!$W77)&lt;5)),0,$H78))</f>
        <v/>
      </c>
      <c r="N78" s="13" t="str">
        <f>IF($A78="","",IF(OR(YEAR($D78)&gt;Configurações!$B$5,AND(YEAR($D78)=Configurações!$B$5,MONTH($D78)&gt;6),AND('Cadastro de Bens'!$W77&lt;&gt;"",YEAR('Cadastro de Bens'!$W77)=Configurações!$B$5,MONTH('Cadastro de Bens'!$W77)&lt;6)),0,$H78))</f>
        <v/>
      </c>
      <c r="O78" s="13" t="str">
        <f>IF($A78="","",IF(OR(YEAR($D78)&gt;Configurações!$B$5,AND(YEAR($D78)=Configurações!$B$5,MONTH($D78)&gt;7),AND('Cadastro de Bens'!$W77&lt;&gt;"",YEAR('Cadastro de Bens'!$W77)=Configurações!$B$5,MONTH('Cadastro de Bens'!$W77)&lt;7)),0,$H78))</f>
        <v/>
      </c>
      <c r="P78" s="13" t="str">
        <f>IF($A78="","",IF(OR(YEAR($D78)&gt;Configurações!$B$5,AND(YEAR($D78)=Configurações!$B$5,MONTH($D78)&gt;8),AND('Cadastro de Bens'!$W77&lt;&gt;"",YEAR('Cadastro de Bens'!$W77)=Configurações!$B$5,MONTH('Cadastro de Bens'!$W77)&lt;8)),0,$H78))</f>
        <v/>
      </c>
      <c r="Q78" s="13" t="str">
        <f>IF($A78="","",IF(OR(YEAR($D78)&gt;Configurações!$B$5,AND(YEAR($D78)=Configurações!$B$5,MONTH($D78)&gt;9),AND('Cadastro de Bens'!$W77&lt;&gt;"",YEAR('Cadastro de Bens'!$W77)=Configurações!$B$5,MONTH('Cadastro de Bens'!$W77)&lt;9)),0,$H78))</f>
        <v/>
      </c>
      <c r="R78" s="13" t="str">
        <f>IF($A78="","",IF(OR(YEAR($D78)&gt;Configurações!$B$5,AND(YEAR($D78)=Configurações!$B$5,MONTH($D78)&gt;10),AND('Cadastro de Bens'!$W77&lt;&gt;"",YEAR('Cadastro de Bens'!$W77)=Configurações!$B$5,MONTH('Cadastro de Bens'!$W77)&lt;10)),0,$H78))</f>
        <v/>
      </c>
      <c r="S78" s="13" t="str">
        <f>IF($A78="","",IF(OR(YEAR($D78)&gt;Configurações!$B$5,AND(YEAR($D78)=Configurações!$B$5,MONTH($D78)&gt;11),AND('Cadastro de Bens'!$W77&lt;&gt;"",YEAR('Cadastro de Bens'!$W77)=Configurações!$B$5,MONTH('Cadastro de Bens'!$W77)&lt;11)),0,$H78))</f>
        <v/>
      </c>
      <c r="T78" s="13" t="str">
        <f>IF($A78="","",IF(OR(YEAR($D78)&gt;Configurações!$B$5,AND(YEAR($D78)=Configurações!$B$5,MONTH($D78)&gt;12),AND('Cadastro de Bens'!$W77&lt;&gt;"",YEAR('Cadastro de Bens'!$W77)=Configurações!$B$5,MONTH('Cadastro de Bens'!$W77)&lt;12)),0,$H78))</f>
        <v/>
      </c>
      <c r="U78" s="13">
        <f t="shared" si="2"/>
        <v>0</v>
      </c>
      <c r="V78" s="13" t="str">
        <f>'Cadastro de Bens'!AG77</f>
        <v/>
      </c>
      <c r="W78" s="13" t="str">
        <f>'Cadastro de Bens'!AH77</f>
        <v/>
      </c>
      <c r="X78" s="13">
        <f>'Cadastro de Bens'!AF77</f>
        <v>0</v>
      </c>
      <c r="Y78" s="13">
        <f t="shared" si="3"/>
        <v>0</v>
      </c>
    </row>
    <row r="79" spans="1:25" x14ac:dyDescent="0.25">
      <c r="A79">
        <f>'Cadastro de Bens'!A78</f>
        <v>0</v>
      </c>
      <c r="B79">
        <f>'Cadastro de Bens'!B78</f>
        <v>0</v>
      </c>
      <c r="C79">
        <f>'Cadastro de Bens'!D78</f>
        <v>0</v>
      </c>
      <c r="D79" s="12">
        <f>'Cadastro de Bens'!J78</f>
        <v>0</v>
      </c>
      <c r="E79" s="13" t="str">
        <f>'Cadastro de Bens'!P78</f>
        <v/>
      </c>
      <c r="F79" s="4">
        <f>'Cadastro de Bens'!R78</f>
        <v>0</v>
      </c>
      <c r="G79" s="4">
        <f>'Cadastro de Bens'!S78</f>
        <v>0</v>
      </c>
      <c r="H79" s="13" t="str">
        <f>'Cadastro de Bens'!AA78</f>
        <v/>
      </c>
      <c r="I79" s="13" t="str">
        <f>IF($A79="","",IF(OR(YEAR($D79)&gt;Configurações!$B$5,AND(YEAR($D79)=Configurações!$B$5,MONTH($D79)&gt;1),AND('Cadastro de Bens'!$W78&lt;&gt;"",YEAR('Cadastro de Bens'!$W78)=Configurações!$B$5,MONTH('Cadastro de Bens'!$W78)&lt;1)),0,$H79))</f>
        <v/>
      </c>
      <c r="J79" s="13" t="str">
        <f>IF($A79="","",IF(OR(YEAR($D79)&gt;Configurações!$B$5,AND(YEAR($D79)=Configurações!$B$5,MONTH($D79)&gt;2),AND('Cadastro de Bens'!$W78&lt;&gt;"",YEAR('Cadastro de Bens'!$W78)=Configurações!$B$5,MONTH('Cadastro de Bens'!$W78)&lt;2)),0,$H79))</f>
        <v/>
      </c>
      <c r="K79" s="13" t="str">
        <f>IF($A79="","",IF(OR(YEAR($D79)&gt;Configurações!$B$5,AND(YEAR($D79)=Configurações!$B$5,MONTH($D79)&gt;3),AND('Cadastro de Bens'!$W78&lt;&gt;"",YEAR('Cadastro de Bens'!$W78)=Configurações!$B$5,MONTH('Cadastro de Bens'!$W78)&lt;3)),0,$H79))</f>
        <v/>
      </c>
      <c r="L79" s="13" t="str">
        <f>IF($A79="","",IF(OR(YEAR($D79)&gt;Configurações!$B$5,AND(YEAR($D79)=Configurações!$B$5,MONTH($D79)&gt;4),AND('Cadastro de Bens'!$W78&lt;&gt;"",YEAR('Cadastro de Bens'!$W78)=Configurações!$B$5,MONTH('Cadastro de Bens'!$W78)&lt;4)),0,$H79))</f>
        <v/>
      </c>
      <c r="M79" s="13" t="str">
        <f>IF($A79="","",IF(OR(YEAR($D79)&gt;Configurações!$B$5,AND(YEAR($D79)=Configurações!$B$5,MONTH($D79)&gt;5),AND('Cadastro de Bens'!$W78&lt;&gt;"",YEAR('Cadastro de Bens'!$W78)=Configurações!$B$5,MONTH('Cadastro de Bens'!$W78)&lt;5)),0,$H79))</f>
        <v/>
      </c>
      <c r="N79" s="13" t="str">
        <f>IF($A79="","",IF(OR(YEAR($D79)&gt;Configurações!$B$5,AND(YEAR($D79)=Configurações!$B$5,MONTH($D79)&gt;6),AND('Cadastro de Bens'!$W78&lt;&gt;"",YEAR('Cadastro de Bens'!$W78)=Configurações!$B$5,MONTH('Cadastro de Bens'!$W78)&lt;6)),0,$H79))</f>
        <v/>
      </c>
      <c r="O79" s="13" t="str">
        <f>IF($A79="","",IF(OR(YEAR($D79)&gt;Configurações!$B$5,AND(YEAR($D79)=Configurações!$B$5,MONTH($D79)&gt;7),AND('Cadastro de Bens'!$W78&lt;&gt;"",YEAR('Cadastro de Bens'!$W78)=Configurações!$B$5,MONTH('Cadastro de Bens'!$W78)&lt;7)),0,$H79))</f>
        <v/>
      </c>
      <c r="P79" s="13" t="str">
        <f>IF($A79="","",IF(OR(YEAR($D79)&gt;Configurações!$B$5,AND(YEAR($D79)=Configurações!$B$5,MONTH($D79)&gt;8),AND('Cadastro de Bens'!$W78&lt;&gt;"",YEAR('Cadastro de Bens'!$W78)=Configurações!$B$5,MONTH('Cadastro de Bens'!$W78)&lt;8)),0,$H79))</f>
        <v/>
      </c>
      <c r="Q79" s="13" t="str">
        <f>IF($A79="","",IF(OR(YEAR($D79)&gt;Configurações!$B$5,AND(YEAR($D79)=Configurações!$B$5,MONTH($D79)&gt;9),AND('Cadastro de Bens'!$W78&lt;&gt;"",YEAR('Cadastro de Bens'!$W78)=Configurações!$B$5,MONTH('Cadastro de Bens'!$W78)&lt;9)),0,$H79))</f>
        <v/>
      </c>
      <c r="R79" s="13" t="str">
        <f>IF($A79="","",IF(OR(YEAR($D79)&gt;Configurações!$B$5,AND(YEAR($D79)=Configurações!$B$5,MONTH($D79)&gt;10),AND('Cadastro de Bens'!$W78&lt;&gt;"",YEAR('Cadastro de Bens'!$W78)=Configurações!$B$5,MONTH('Cadastro de Bens'!$W78)&lt;10)),0,$H79))</f>
        <v/>
      </c>
      <c r="S79" s="13" t="str">
        <f>IF($A79="","",IF(OR(YEAR($D79)&gt;Configurações!$B$5,AND(YEAR($D79)=Configurações!$B$5,MONTH($D79)&gt;11),AND('Cadastro de Bens'!$W78&lt;&gt;"",YEAR('Cadastro de Bens'!$W78)=Configurações!$B$5,MONTH('Cadastro de Bens'!$W78)&lt;11)),0,$H79))</f>
        <v/>
      </c>
      <c r="T79" s="13" t="str">
        <f>IF($A79="","",IF(OR(YEAR($D79)&gt;Configurações!$B$5,AND(YEAR($D79)=Configurações!$B$5,MONTH($D79)&gt;12),AND('Cadastro de Bens'!$W78&lt;&gt;"",YEAR('Cadastro de Bens'!$W78)=Configurações!$B$5,MONTH('Cadastro de Bens'!$W78)&lt;12)),0,$H79))</f>
        <v/>
      </c>
      <c r="U79" s="13">
        <f t="shared" si="2"/>
        <v>0</v>
      </c>
      <c r="V79" s="13" t="str">
        <f>'Cadastro de Bens'!AG78</f>
        <v/>
      </c>
      <c r="W79" s="13" t="str">
        <f>'Cadastro de Bens'!AH78</f>
        <v/>
      </c>
      <c r="X79" s="13">
        <f>'Cadastro de Bens'!AF78</f>
        <v>0</v>
      </c>
      <c r="Y79" s="13">
        <f t="shared" si="3"/>
        <v>0</v>
      </c>
    </row>
    <row r="80" spans="1:25" x14ac:dyDescent="0.25">
      <c r="A80">
        <f>'Cadastro de Bens'!A79</f>
        <v>0</v>
      </c>
      <c r="B80">
        <f>'Cadastro de Bens'!B79</f>
        <v>0</v>
      </c>
      <c r="C80">
        <f>'Cadastro de Bens'!D79</f>
        <v>0</v>
      </c>
      <c r="D80" s="12">
        <f>'Cadastro de Bens'!J79</f>
        <v>0</v>
      </c>
      <c r="E80" s="13" t="str">
        <f>'Cadastro de Bens'!P79</f>
        <v/>
      </c>
      <c r="F80" s="4">
        <f>'Cadastro de Bens'!R79</f>
        <v>0</v>
      </c>
      <c r="G80" s="4">
        <f>'Cadastro de Bens'!S79</f>
        <v>0</v>
      </c>
      <c r="H80" s="13" t="str">
        <f>'Cadastro de Bens'!AA79</f>
        <v/>
      </c>
      <c r="I80" s="13" t="str">
        <f>IF($A80="","",IF(OR(YEAR($D80)&gt;Configurações!$B$5,AND(YEAR($D80)=Configurações!$B$5,MONTH($D80)&gt;1),AND('Cadastro de Bens'!$W79&lt;&gt;"",YEAR('Cadastro de Bens'!$W79)=Configurações!$B$5,MONTH('Cadastro de Bens'!$W79)&lt;1)),0,$H80))</f>
        <v/>
      </c>
      <c r="J80" s="13" t="str">
        <f>IF($A80="","",IF(OR(YEAR($D80)&gt;Configurações!$B$5,AND(YEAR($D80)=Configurações!$B$5,MONTH($D80)&gt;2),AND('Cadastro de Bens'!$W79&lt;&gt;"",YEAR('Cadastro de Bens'!$W79)=Configurações!$B$5,MONTH('Cadastro de Bens'!$W79)&lt;2)),0,$H80))</f>
        <v/>
      </c>
      <c r="K80" s="13" t="str">
        <f>IF($A80="","",IF(OR(YEAR($D80)&gt;Configurações!$B$5,AND(YEAR($D80)=Configurações!$B$5,MONTH($D80)&gt;3),AND('Cadastro de Bens'!$W79&lt;&gt;"",YEAR('Cadastro de Bens'!$W79)=Configurações!$B$5,MONTH('Cadastro de Bens'!$W79)&lt;3)),0,$H80))</f>
        <v/>
      </c>
      <c r="L80" s="13" t="str">
        <f>IF($A80="","",IF(OR(YEAR($D80)&gt;Configurações!$B$5,AND(YEAR($D80)=Configurações!$B$5,MONTH($D80)&gt;4),AND('Cadastro de Bens'!$W79&lt;&gt;"",YEAR('Cadastro de Bens'!$W79)=Configurações!$B$5,MONTH('Cadastro de Bens'!$W79)&lt;4)),0,$H80))</f>
        <v/>
      </c>
      <c r="M80" s="13" t="str">
        <f>IF($A80="","",IF(OR(YEAR($D80)&gt;Configurações!$B$5,AND(YEAR($D80)=Configurações!$B$5,MONTH($D80)&gt;5),AND('Cadastro de Bens'!$W79&lt;&gt;"",YEAR('Cadastro de Bens'!$W79)=Configurações!$B$5,MONTH('Cadastro de Bens'!$W79)&lt;5)),0,$H80))</f>
        <v/>
      </c>
      <c r="N80" s="13" t="str">
        <f>IF($A80="","",IF(OR(YEAR($D80)&gt;Configurações!$B$5,AND(YEAR($D80)=Configurações!$B$5,MONTH($D80)&gt;6),AND('Cadastro de Bens'!$W79&lt;&gt;"",YEAR('Cadastro de Bens'!$W79)=Configurações!$B$5,MONTH('Cadastro de Bens'!$W79)&lt;6)),0,$H80))</f>
        <v/>
      </c>
      <c r="O80" s="13" t="str">
        <f>IF($A80="","",IF(OR(YEAR($D80)&gt;Configurações!$B$5,AND(YEAR($D80)=Configurações!$B$5,MONTH($D80)&gt;7),AND('Cadastro de Bens'!$W79&lt;&gt;"",YEAR('Cadastro de Bens'!$W79)=Configurações!$B$5,MONTH('Cadastro de Bens'!$W79)&lt;7)),0,$H80))</f>
        <v/>
      </c>
      <c r="P80" s="13" t="str">
        <f>IF($A80="","",IF(OR(YEAR($D80)&gt;Configurações!$B$5,AND(YEAR($D80)=Configurações!$B$5,MONTH($D80)&gt;8),AND('Cadastro de Bens'!$W79&lt;&gt;"",YEAR('Cadastro de Bens'!$W79)=Configurações!$B$5,MONTH('Cadastro de Bens'!$W79)&lt;8)),0,$H80))</f>
        <v/>
      </c>
      <c r="Q80" s="13" t="str">
        <f>IF($A80="","",IF(OR(YEAR($D80)&gt;Configurações!$B$5,AND(YEAR($D80)=Configurações!$B$5,MONTH($D80)&gt;9),AND('Cadastro de Bens'!$W79&lt;&gt;"",YEAR('Cadastro de Bens'!$W79)=Configurações!$B$5,MONTH('Cadastro de Bens'!$W79)&lt;9)),0,$H80))</f>
        <v/>
      </c>
      <c r="R80" s="13" t="str">
        <f>IF($A80="","",IF(OR(YEAR($D80)&gt;Configurações!$B$5,AND(YEAR($D80)=Configurações!$B$5,MONTH($D80)&gt;10),AND('Cadastro de Bens'!$W79&lt;&gt;"",YEAR('Cadastro de Bens'!$W79)=Configurações!$B$5,MONTH('Cadastro de Bens'!$W79)&lt;10)),0,$H80))</f>
        <v/>
      </c>
      <c r="S80" s="13" t="str">
        <f>IF($A80="","",IF(OR(YEAR($D80)&gt;Configurações!$B$5,AND(YEAR($D80)=Configurações!$B$5,MONTH($D80)&gt;11),AND('Cadastro de Bens'!$W79&lt;&gt;"",YEAR('Cadastro de Bens'!$W79)=Configurações!$B$5,MONTH('Cadastro de Bens'!$W79)&lt;11)),0,$H80))</f>
        <v/>
      </c>
      <c r="T80" s="13" t="str">
        <f>IF($A80="","",IF(OR(YEAR($D80)&gt;Configurações!$B$5,AND(YEAR($D80)=Configurações!$B$5,MONTH($D80)&gt;12),AND('Cadastro de Bens'!$W79&lt;&gt;"",YEAR('Cadastro de Bens'!$W79)=Configurações!$B$5,MONTH('Cadastro de Bens'!$W79)&lt;12)),0,$H80))</f>
        <v/>
      </c>
      <c r="U80" s="13">
        <f t="shared" si="2"/>
        <v>0</v>
      </c>
      <c r="V80" s="13" t="str">
        <f>'Cadastro de Bens'!AG79</f>
        <v/>
      </c>
      <c r="W80" s="13" t="str">
        <f>'Cadastro de Bens'!AH79</f>
        <v/>
      </c>
      <c r="X80" s="13">
        <f>'Cadastro de Bens'!AF79</f>
        <v>0</v>
      </c>
      <c r="Y80" s="13">
        <f t="shared" si="3"/>
        <v>0</v>
      </c>
    </row>
    <row r="81" spans="1:25" x14ac:dyDescent="0.25">
      <c r="A81">
        <f>'Cadastro de Bens'!A80</f>
        <v>0</v>
      </c>
      <c r="B81">
        <f>'Cadastro de Bens'!B80</f>
        <v>0</v>
      </c>
      <c r="C81">
        <f>'Cadastro de Bens'!D80</f>
        <v>0</v>
      </c>
      <c r="D81" s="12">
        <f>'Cadastro de Bens'!J80</f>
        <v>0</v>
      </c>
      <c r="E81" s="13" t="str">
        <f>'Cadastro de Bens'!P80</f>
        <v/>
      </c>
      <c r="F81" s="4">
        <f>'Cadastro de Bens'!R80</f>
        <v>0</v>
      </c>
      <c r="G81" s="4">
        <f>'Cadastro de Bens'!S80</f>
        <v>0</v>
      </c>
      <c r="H81" s="13" t="str">
        <f>'Cadastro de Bens'!AA80</f>
        <v/>
      </c>
      <c r="I81" s="13" t="str">
        <f>IF($A81="","",IF(OR(YEAR($D81)&gt;Configurações!$B$5,AND(YEAR($D81)=Configurações!$B$5,MONTH($D81)&gt;1),AND('Cadastro de Bens'!$W80&lt;&gt;"",YEAR('Cadastro de Bens'!$W80)=Configurações!$B$5,MONTH('Cadastro de Bens'!$W80)&lt;1)),0,$H81))</f>
        <v/>
      </c>
      <c r="J81" s="13" t="str">
        <f>IF($A81="","",IF(OR(YEAR($D81)&gt;Configurações!$B$5,AND(YEAR($D81)=Configurações!$B$5,MONTH($D81)&gt;2),AND('Cadastro de Bens'!$W80&lt;&gt;"",YEAR('Cadastro de Bens'!$W80)=Configurações!$B$5,MONTH('Cadastro de Bens'!$W80)&lt;2)),0,$H81))</f>
        <v/>
      </c>
      <c r="K81" s="13" t="str">
        <f>IF($A81="","",IF(OR(YEAR($D81)&gt;Configurações!$B$5,AND(YEAR($D81)=Configurações!$B$5,MONTH($D81)&gt;3),AND('Cadastro de Bens'!$W80&lt;&gt;"",YEAR('Cadastro de Bens'!$W80)=Configurações!$B$5,MONTH('Cadastro de Bens'!$W80)&lt;3)),0,$H81))</f>
        <v/>
      </c>
      <c r="L81" s="13" t="str">
        <f>IF($A81="","",IF(OR(YEAR($D81)&gt;Configurações!$B$5,AND(YEAR($D81)=Configurações!$B$5,MONTH($D81)&gt;4),AND('Cadastro de Bens'!$W80&lt;&gt;"",YEAR('Cadastro de Bens'!$W80)=Configurações!$B$5,MONTH('Cadastro de Bens'!$W80)&lt;4)),0,$H81))</f>
        <v/>
      </c>
      <c r="M81" s="13" t="str">
        <f>IF($A81="","",IF(OR(YEAR($D81)&gt;Configurações!$B$5,AND(YEAR($D81)=Configurações!$B$5,MONTH($D81)&gt;5),AND('Cadastro de Bens'!$W80&lt;&gt;"",YEAR('Cadastro de Bens'!$W80)=Configurações!$B$5,MONTH('Cadastro de Bens'!$W80)&lt;5)),0,$H81))</f>
        <v/>
      </c>
      <c r="N81" s="13" t="str">
        <f>IF($A81="","",IF(OR(YEAR($D81)&gt;Configurações!$B$5,AND(YEAR($D81)=Configurações!$B$5,MONTH($D81)&gt;6),AND('Cadastro de Bens'!$W80&lt;&gt;"",YEAR('Cadastro de Bens'!$W80)=Configurações!$B$5,MONTH('Cadastro de Bens'!$W80)&lt;6)),0,$H81))</f>
        <v/>
      </c>
      <c r="O81" s="13" t="str">
        <f>IF($A81="","",IF(OR(YEAR($D81)&gt;Configurações!$B$5,AND(YEAR($D81)=Configurações!$B$5,MONTH($D81)&gt;7),AND('Cadastro de Bens'!$W80&lt;&gt;"",YEAR('Cadastro de Bens'!$W80)=Configurações!$B$5,MONTH('Cadastro de Bens'!$W80)&lt;7)),0,$H81))</f>
        <v/>
      </c>
      <c r="P81" s="13" t="str">
        <f>IF($A81="","",IF(OR(YEAR($D81)&gt;Configurações!$B$5,AND(YEAR($D81)=Configurações!$B$5,MONTH($D81)&gt;8),AND('Cadastro de Bens'!$W80&lt;&gt;"",YEAR('Cadastro de Bens'!$W80)=Configurações!$B$5,MONTH('Cadastro de Bens'!$W80)&lt;8)),0,$H81))</f>
        <v/>
      </c>
      <c r="Q81" s="13" t="str">
        <f>IF($A81="","",IF(OR(YEAR($D81)&gt;Configurações!$B$5,AND(YEAR($D81)=Configurações!$B$5,MONTH($D81)&gt;9),AND('Cadastro de Bens'!$W80&lt;&gt;"",YEAR('Cadastro de Bens'!$W80)=Configurações!$B$5,MONTH('Cadastro de Bens'!$W80)&lt;9)),0,$H81))</f>
        <v/>
      </c>
      <c r="R81" s="13" t="str">
        <f>IF($A81="","",IF(OR(YEAR($D81)&gt;Configurações!$B$5,AND(YEAR($D81)=Configurações!$B$5,MONTH($D81)&gt;10),AND('Cadastro de Bens'!$W80&lt;&gt;"",YEAR('Cadastro de Bens'!$W80)=Configurações!$B$5,MONTH('Cadastro de Bens'!$W80)&lt;10)),0,$H81))</f>
        <v/>
      </c>
      <c r="S81" s="13" t="str">
        <f>IF($A81="","",IF(OR(YEAR($D81)&gt;Configurações!$B$5,AND(YEAR($D81)=Configurações!$B$5,MONTH($D81)&gt;11),AND('Cadastro de Bens'!$W80&lt;&gt;"",YEAR('Cadastro de Bens'!$W80)=Configurações!$B$5,MONTH('Cadastro de Bens'!$W80)&lt;11)),0,$H81))</f>
        <v/>
      </c>
      <c r="T81" s="13" t="str">
        <f>IF($A81="","",IF(OR(YEAR($D81)&gt;Configurações!$B$5,AND(YEAR($D81)=Configurações!$B$5,MONTH($D81)&gt;12),AND('Cadastro de Bens'!$W80&lt;&gt;"",YEAR('Cadastro de Bens'!$W80)=Configurações!$B$5,MONTH('Cadastro de Bens'!$W80)&lt;12)),0,$H81))</f>
        <v/>
      </c>
      <c r="U81" s="13">
        <f t="shared" si="2"/>
        <v>0</v>
      </c>
      <c r="V81" s="13" t="str">
        <f>'Cadastro de Bens'!AG80</f>
        <v/>
      </c>
      <c r="W81" s="13" t="str">
        <f>'Cadastro de Bens'!AH80</f>
        <v/>
      </c>
      <c r="X81" s="13">
        <f>'Cadastro de Bens'!AF80</f>
        <v>0</v>
      </c>
      <c r="Y81" s="13">
        <f t="shared" si="3"/>
        <v>0</v>
      </c>
    </row>
    <row r="82" spans="1:25" x14ac:dyDescent="0.25">
      <c r="A82">
        <f>'Cadastro de Bens'!A81</f>
        <v>0</v>
      </c>
      <c r="B82">
        <f>'Cadastro de Bens'!B81</f>
        <v>0</v>
      </c>
      <c r="C82">
        <f>'Cadastro de Bens'!D81</f>
        <v>0</v>
      </c>
      <c r="D82" s="12">
        <f>'Cadastro de Bens'!J81</f>
        <v>0</v>
      </c>
      <c r="E82" s="13" t="str">
        <f>'Cadastro de Bens'!P81</f>
        <v/>
      </c>
      <c r="F82" s="4">
        <f>'Cadastro de Bens'!R81</f>
        <v>0</v>
      </c>
      <c r="G82" s="4">
        <f>'Cadastro de Bens'!S81</f>
        <v>0</v>
      </c>
      <c r="H82" s="13" t="str">
        <f>'Cadastro de Bens'!AA81</f>
        <v/>
      </c>
      <c r="I82" s="13" t="str">
        <f>IF($A82="","",IF(OR(YEAR($D82)&gt;Configurações!$B$5,AND(YEAR($D82)=Configurações!$B$5,MONTH($D82)&gt;1),AND('Cadastro de Bens'!$W81&lt;&gt;"",YEAR('Cadastro de Bens'!$W81)=Configurações!$B$5,MONTH('Cadastro de Bens'!$W81)&lt;1)),0,$H82))</f>
        <v/>
      </c>
      <c r="J82" s="13" t="str">
        <f>IF($A82="","",IF(OR(YEAR($D82)&gt;Configurações!$B$5,AND(YEAR($D82)=Configurações!$B$5,MONTH($D82)&gt;2),AND('Cadastro de Bens'!$W81&lt;&gt;"",YEAR('Cadastro de Bens'!$W81)=Configurações!$B$5,MONTH('Cadastro de Bens'!$W81)&lt;2)),0,$H82))</f>
        <v/>
      </c>
      <c r="K82" s="13" t="str">
        <f>IF($A82="","",IF(OR(YEAR($D82)&gt;Configurações!$B$5,AND(YEAR($D82)=Configurações!$B$5,MONTH($D82)&gt;3),AND('Cadastro de Bens'!$W81&lt;&gt;"",YEAR('Cadastro de Bens'!$W81)=Configurações!$B$5,MONTH('Cadastro de Bens'!$W81)&lt;3)),0,$H82))</f>
        <v/>
      </c>
      <c r="L82" s="13" t="str">
        <f>IF($A82="","",IF(OR(YEAR($D82)&gt;Configurações!$B$5,AND(YEAR($D82)=Configurações!$B$5,MONTH($D82)&gt;4),AND('Cadastro de Bens'!$W81&lt;&gt;"",YEAR('Cadastro de Bens'!$W81)=Configurações!$B$5,MONTH('Cadastro de Bens'!$W81)&lt;4)),0,$H82))</f>
        <v/>
      </c>
      <c r="M82" s="13" t="str">
        <f>IF($A82="","",IF(OR(YEAR($D82)&gt;Configurações!$B$5,AND(YEAR($D82)=Configurações!$B$5,MONTH($D82)&gt;5),AND('Cadastro de Bens'!$W81&lt;&gt;"",YEAR('Cadastro de Bens'!$W81)=Configurações!$B$5,MONTH('Cadastro de Bens'!$W81)&lt;5)),0,$H82))</f>
        <v/>
      </c>
      <c r="N82" s="13" t="str">
        <f>IF($A82="","",IF(OR(YEAR($D82)&gt;Configurações!$B$5,AND(YEAR($D82)=Configurações!$B$5,MONTH($D82)&gt;6),AND('Cadastro de Bens'!$W81&lt;&gt;"",YEAR('Cadastro de Bens'!$W81)=Configurações!$B$5,MONTH('Cadastro de Bens'!$W81)&lt;6)),0,$H82))</f>
        <v/>
      </c>
      <c r="O82" s="13" t="str">
        <f>IF($A82="","",IF(OR(YEAR($D82)&gt;Configurações!$B$5,AND(YEAR($D82)=Configurações!$B$5,MONTH($D82)&gt;7),AND('Cadastro de Bens'!$W81&lt;&gt;"",YEAR('Cadastro de Bens'!$W81)=Configurações!$B$5,MONTH('Cadastro de Bens'!$W81)&lt;7)),0,$H82))</f>
        <v/>
      </c>
      <c r="P82" s="13" t="str">
        <f>IF($A82="","",IF(OR(YEAR($D82)&gt;Configurações!$B$5,AND(YEAR($D82)=Configurações!$B$5,MONTH($D82)&gt;8),AND('Cadastro de Bens'!$W81&lt;&gt;"",YEAR('Cadastro de Bens'!$W81)=Configurações!$B$5,MONTH('Cadastro de Bens'!$W81)&lt;8)),0,$H82))</f>
        <v/>
      </c>
      <c r="Q82" s="13" t="str">
        <f>IF($A82="","",IF(OR(YEAR($D82)&gt;Configurações!$B$5,AND(YEAR($D82)=Configurações!$B$5,MONTH($D82)&gt;9),AND('Cadastro de Bens'!$W81&lt;&gt;"",YEAR('Cadastro de Bens'!$W81)=Configurações!$B$5,MONTH('Cadastro de Bens'!$W81)&lt;9)),0,$H82))</f>
        <v/>
      </c>
      <c r="R82" s="13" t="str">
        <f>IF($A82="","",IF(OR(YEAR($D82)&gt;Configurações!$B$5,AND(YEAR($D82)=Configurações!$B$5,MONTH($D82)&gt;10),AND('Cadastro de Bens'!$W81&lt;&gt;"",YEAR('Cadastro de Bens'!$W81)=Configurações!$B$5,MONTH('Cadastro de Bens'!$W81)&lt;10)),0,$H82))</f>
        <v/>
      </c>
      <c r="S82" s="13" t="str">
        <f>IF($A82="","",IF(OR(YEAR($D82)&gt;Configurações!$B$5,AND(YEAR($D82)=Configurações!$B$5,MONTH($D82)&gt;11),AND('Cadastro de Bens'!$W81&lt;&gt;"",YEAR('Cadastro de Bens'!$W81)=Configurações!$B$5,MONTH('Cadastro de Bens'!$W81)&lt;11)),0,$H82))</f>
        <v/>
      </c>
      <c r="T82" s="13" t="str">
        <f>IF($A82="","",IF(OR(YEAR($D82)&gt;Configurações!$B$5,AND(YEAR($D82)=Configurações!$B$5,MONTH($D82)&gt;12),AND('Cadastro de Bens'!$W81&lt;&gt;"",YEAR('Cadastro de Bens'!$W81)=Configurações!$B$5,MONTH('Cadastro de Bens'!$W81)&lt;12)),0,$H82))</f>
        <v/>
      </c>
      <c r="U82" s="13">
        <f t="shared" si="2"/>
        <v>0</v>
      </c>
      <c r="V82" s="13" t="str">
        <f>'Cadastro de Bens'!AG81</f>
        <v/>
      </c>
      <c r="W82" s="13" t="str">
        <f>'Cadastro de Bens'!AH81</f>
        <v/>
      </c>
      <c r="X82" s="13">
        <f>'Cadastro de Bens'!AF81</f>
        <v>0</v>
      </c>
      <c r="Y82" s="13">
        <f t="shared" si="3"/>
        <v>0</v>
      </c>
    </row>
    <row r="83" spans="1:25" x14ac:dyDescent="0.25">
      <c r="A83">
        <f>'Cadastro de Bens'!A82</f>
        <v>0</v>
      </c>
      <c r="B83">
        <f>'Cadastro de Bens'!B82</f>
        <v>0</v>
      </c>
      <c r="C83">
        <f>'Cadastro de Bens'!D82</f>
        <v>0</v>
      </c>
      <c r="D83" s="12">
        <f>'Cadastro de Bens'!J82</f>
        <v>0</v>
      </c>
      <c r="E83" s="13" t="str">
        <f>'Cadastro de Bens'!P82</f>
        <v/>
      </c>
      <c r="F83" s="4">
        <f>'Cadastro de Bens'!R82</f>
        <v>0</v>
      </c>
      <c r="G83" s="4">
        <f>'Cadastro de Bens'!S82</f>
        <v>0</v>
      </c>
      <c r="H83" s="13" t="str">
        <f>'Cadastro de Bens'!AA82</f>
        <v/>
      </c>
      <c r="I83" s="13" t="str">
        <f>IF($A83="","",IF(OR(YEAR($D83)&gt;Configurações!$B$5,AND(YEAR($D83)=Configurações!$B$5,MONTH($D83)&gt;1),AND('Cadastro de Bens'!$W82&lt;&gt;"",YEAR('Cadastro de Bens'!$W82)=Configurações!$B$5,MONTH('Cadastro de Bens'!$W82)&lt;1)),0,$H83))</f>
        <v/>
      </c>
      <c r="J83" s="13" t="str">
        <f>IF($A83="","",IF(OR(YEAR($D83)&gt;Configurações!$B$5,AND(YEAR($D83)=Configurações!$B$5,MONTH($D83)&gt;2),AND('Cadastro de Bens'!$W82&lt;&gt;"",YEAR('Cadastro de Bens'!$W82)=Configurações!$B$5,MONTH('Cadastro de Bens'!$W82)&lt;2)),0,$H83))</f>
        <v/>
      </c>
      <c r="K83" s="13" t="str">
        <f>IF($A83="","",IF(OR(YEAR($D83)&gt;Configurações!$B$5,AND(YEAR($D83)=Configurações!$B$5,MONTH($D83)&gt;3),AND('Cadastro de Bens'!$W82&lt;&gt;"",YEAR('Cadastro de Bens'!$W82)=Configurações!$B$5,MONTH('Cadastro de Bens'!$W82)&lt;3)),0,$H83))</f>
        <v/>
      </c>
      <c r="L83" s="13" t="str">
        <f>IF($A83="","",IF(OR(YEAR($D83)&gt;Configurações!$B$5,AND(YEAR($D83)=Configurações!$B$5,MONTH($D83)&gt;4),AND('Cadastro de Bens'!$W82&lt;&gt;"",YEAR('Cadastro de Bens'!$W82)=Configurações!$B$5,MONTH('Cadastro de Bens'!$W82)&lt;4)),0,$H83))</f>
        <v/>
      </c>
      <c r="M83" s="13" t="str">
        <f>IF($A83="","",IF(OR(YEAR($D83)&gt;Configurações!$B$5,AND(YEAR($D83)=Configurações!$B$5,MONTH($D83)&gt;5),AND('Cadastro de Bens'!$W82&lt;&gt;"",YEAR('Cadastro de Bens'!$W82)=Configurações!$B$5,MONTH('Cadastro de Bens'!$W82)&lt;5)),0,$H83))</f>
        <v/>
      </c>
      <c r="N83" s="13" t="str">
        <f>IF($A83="","",IF(OR(YEAR($D83)&gt;Configurações!$B$5,AND(YEAR($D83)=Configurações!$B$5,MONTH($D83)&gt;6),AND('Cadastro de Bens'!$W82&lt;&gt;"",YEAR('Cadastro de Bens'!$W82)=Configurações!$B$5,MONTH('Cadastro de Bens'!$W82)&lt;6)),0,$H83))</f>
        <v/>
      </c>
      <c r="O83" s="13" t="str">
        <f>IF($A83="","",IF(OR(YEAR($D83)&gt;Configurações!$B$5,AND(YEAR($D83)=Configurações!$B$5,MONTH($D83)&gt;7),AND('Cadastro de Bens'!$W82&lt;&gt;"",YEAR('Cadastro de Bens'!$W82)=Configurações!$B$5,MONTH('Cadastro de Bens'!$W82)&lt;7)),0,$H83))</f>
        <v/>
      </c>
      <c r="P83" s="13" t="str">
        <f>IF($A83="","",IF(OR(YEAR($D83)&gt;Configurações!$B$5,AND(YEAR($D83)=Configurações!$B$5,MONTH($D83)&gt;8),AND('Cadastro de Bens'!$W82&lt;&gt;"",YEAR('Cadastro de Bens'!$W82)=Configurações!$B$5,MONTH('Cadastro de Bens'!$W82)&lt;8)),0,$H83))</f>
        <v/>
      </c>
      <c r="Q83" s="13" t="str">
        <f>IF($A83="","",IF(OR(YEAR($D83)&gt;Configurações!$B$5,AND(YEAR($D83)=Configurações!$B$5,MONTH($D83)&gt;9),AND('Cadastro de Bens'!$W82&lt;&gt;"",YEAR('Cadastro de Bens'!$W82)=Configurações!$B$5,MONTH('Cadastro de Bens'!$W82)&lt;9)),0,$H83))</f>
        <v/>
      </c>
      <c r="R83" s="13" t="str">
        <f>IF($A83="","",IF(OR(YEAR($D83)&gt;Configurações!$B$5,AND(YEAR($D83)=Configurações!$B$5,MONTH($D83)&gt;10),AND('Cadastro de Bens'!$W82&lt;&gt;"",YEAR('Cadastro de Bens'!$W82)=Configurações!$B$5,MONTH('Cadastro de Bens'!$W82)&lt;10)),0,$H83))</f>
        <v/>
      </c>
      <c r="S83" s="13" t="str">
        <f>IF($A83="","",IF(OR(YEAR($D83)&gt;Configurações!$B$5,AND(YEAR($D83)=Configurações!$B$5,MONTH($D83)&gt;11),AND('Cadastro de Bens'!$W82&lt;&gt;"",YEAR('Cadastro de Bens'!$W82)=Configurações!$B$5,MONTH('Cadastro de Bens'!$W82)&lt;11)),0,$H83))</f>
        <v/>
      </c>
      <c r="T83" s="13" t="str">
        <f>IF($A83="","",IF(OR(YEAR($D83)&gt;Configurações!$B$5,AND(YEAR($D83)=Configurações!$B$5,MONTH($D83)&gt;12),AND('Cadastro de Bens'!$W82&lt;&gt;"",YEAR('Cadastro de Bens'!$W82)=Configurações!$B$5,MONTH('Cadastro de Bens'!$W82)&lt;12)),0,$H83))</f>
        <v/>
      </c>
      <c r="U83" s="13">
        <f t="shared" si="2"/>
        <v>0</v>
      </c>
      <c r="V83" s="13" t="str">
        <f>'Cadastro de Bens'!AG82</f>
        <v/>
      </c>
      <c r="W83" s="13" t="str">
        <f>'Cadastro de Bens'!AH82</f>
        <v/>
      </c>
      <c r="X83" s="13">
        <f>'Cadastro de Bens'!AF82</f>
        <v>0</v>
      </c>
      <c r="Y83" s="13">
        <f t="shared" si="3"/>
        <v>0</v>
      </c>
    </row>
    <row r="84" spans="1:25" x14ac:dyDescent="0.25">
      <c r="A84">
        <f>'Cadastro de Bens'!A83</f>
        <v>0</v>
      </c>
      <c r="B84">
        <f>'Cadastro de Bens'!B83</f>
        <v>0</v>
      </c>
      <c r="C84">
        <f>'Cadastro de Bens'!D83</f>
        <v>0</v>
      </c>
      <c r="D84" s="12">
        <f>'Cadastro de Bens'!J83</f>
        <v>0</v>
      </c>
      <c r="E84" s="13" t="str">
        <f>'Cadastro de Bens'!P83</f>
        <v/>
      </c>
      <c r="F84" s="4">
        <f>'Cadastro de Bens'!R83</f>
        <v>0</v>
      </c>
      <c r="G84" s="4">
        <f>'Cadastro de Bens'!S83</f>
        <v>0</v>
      </c>
      <c r="H84" s="13" t="str">
        <f>'Cadastro de Bens'!AA83</f>
        <v/>
      </c>
      <c r="I84" s="13" t="str">
        <f>IF($A84="","",IF(OR(YEAR($D84)&gt;Configurações!$B$5,AND(YEAR($D84)=Configurações!$B$5,MONTH($D84)&gt;1),AND('Cadastro de Bens'!$W83&lt;&gt;"",YEAR('Cadastro de Bens'!$W83)=Configurações!$B$5,MONTH('Cadastro de Bens'!$W83)&lt;1)),0,$H84))</f>
        <v/>
      </c>
      <c r="J84" s="13" t="str">
        <f>IF($A84="","",IF(OR(YEAR($D84)&gt;Configurações!$B$5,AND(YEAR($D84)=Configurações!$B$5,MONTH($D84)&gt;2),AND('Cadastro de Bens'!$W83&lt;&gt;"",YEAR('Cadastro de Bens'!$W83)=Configurações!$B$5,MONTH('Cadastro de Bens'!$W83)&lt;2)),0,$H84))</f>
        <v/>
      </c>
      <c r="K84" s="13" t="str">
        <f>IF($A84="","",IF(OR(YEAR($D84)&gt;Configurações!$B$5,AND(YEAR($D84)=Configurações!$B$5,MONTH($D84)&gt;3),AND('Cadastro de Bens'!$W83&lt;&gt;"",YEAR('Cadastro de Bens'!$W83)=Configurações!$B$5,MONTH('Cadastro de Bens'!$W83)&lt;3)),0,$H84))</f>
        <v/>
      </c>
      <c r="L84" s="13" t="str">
        <f>IF($A84="","",IF(OR(YEAR($D84)&gt;Configurações!$B$5,AND(YEAR($D84)=Configurações!$B$5,MONTH($D84)&gt;4),AND('Cadastro de Bens'!$W83&lt;&gt;"",YEAR('Cadastro de Bens'!$W83)=Configurações!$B$5,MONTH('Cadastro de Bens'!$W83)&lt;4)),0,$H84))</f>
        <v/>
      </c>
      <c r="M84" s="13" t="str">
        <f>IF($A84="","",IF(OR(YEAR($D84)&gt;Configurações!$B$5,AND(YEAR($D84)=Configurações!$B$5,MONTH($D84)&gt;5),AND('Cadastro de Bens'!$W83&lt;&gt;"",YEAR('Cadastro de Bens'!$W83)=Configurações!$B$5,MONTH('Cadastro de Bens'!$W83)&lt;5)),0,$H84))</f>
        <v/>
      </c>
      <c r="N84" s="13" t="str">
        <f>IF($A84="","",IF(OR(YEAR($D84)&gt;Configurações!$B$5,AND(YEAR($D84)=Configurações!$B$5,MONTH($D84)&gt;6),AND('Cadastro de Bens'!$W83&lt;&gt;"",YEAR('Cadastro de Bens'!$W83)=Configurações!$B$5,MONTH('Cadastro de Bens'!$W83)&lt;6)),0,$H84))</f>
        <v/>
      </c>
      <c r="O84" s="13" t="str">
        <f>IF($A84="","",IF(OR(YEAR($D84)&gt;Configurações!$B$5,AND(YEAR($D84)=Configurações!$B$5,MONTH($D84)&gt;7),AND('Cadastro de Bens'!$W83&lt;&gt;"",YEAR('Cadastro de Bens'!$W83)=Configurações!$B$5,MONTH('Cadastro de Bens'!$W83)&lt;7)),0,$H84))</f>
        <v/>
      </c>
      <c r="P84" s="13" t="str">
        <f>IF($A84="","",IF(OR(YEAR($D84)&gt;Configurações!$B$5,AND(YEAR($D84)=Configurações!$B$5,MONTH($D84)&gt;8),AND('Cadastro de Bens'!$W83&lt;&gt;"",YEAR('Cadastro de Bens'!$W83)=Configurações!$B$5,MONTH('Cadastro de Bens'!$W83)&lt;8)),0,$H84))</f>
        <v/>
      </c>
      <c r="Q84" s="13" t="str">
        <f>IF($A84="","",IF(OR(YEAR($D84)&gt;Configurações!$B$5,AND(YEAR($D84)=Configurações!$B$5,MONTH($D84)&gt;9),AND('Cadastro de Bens'!$W83&lt;&gt;"",YEAR('Cadastro de Bens'!$W83)=Configurações!$B$5,MONTH('Cadastro de Bens'!$W83)&lt;9)),0,$H84))</f>
        <v/>
      </c>
      <c r="R84" s="13" t="str">
        <f>IF($A84="","",IF(OR(YEAR($D84)&gt;Configurações!$B$5,AND(YEAR($D84)=Configurações!$B$5,MONTH($D84)&gt;10),AND('Cadastro de Bens'!$W83&lt;&gt;"",YEAR('Cadastro de Bens'!$W83)=Configurações!$B$5,MONTH('Cadastro de Bens'!$W83)&lt;10)),0,$H84))</f>
        <v/>
      </c>
      <c r="S84" s="13" t="str">
        <f>IF($A84="","",IF(OR(YEAR($D84)&gt;Configurações!$B$5,AND(YEAR($D84)=Configurações!$B$5,MONTH($D84)&gt;11),AND('Cadastro de Bens'!$W83&lt;&gt;"",YEAR('Cadastro de Bens'!$W83)=Configurações!$B$5,MONTH('Cadastro de Bens'!$W83)&lt;11)),0,$H84))</f>
        <v/>
      </c>
      <c r="T84" s="13" t="str">
        <f>IF($A84="","",IF(OR(YEAR($D84)&gt;Configurações!$B$5,AND(YEAR($D84)=Configurações!$B$5,MONTH($D84)&gt;12),AND('Cadastro de Bens'!$W83&lt;&gt;"",YEAR('Cadastro de Bens'!$W83)=Configurações!$B$5,MONTH('Cadastro de Bens'!$W83)&lt;12)),0,$H84))</f>
        <v/>
      </c>
      <c r="U84" s="13">
        <f t="shared" si="2"/>
        <v>0</v>
      </c>
      <c r="V84" s="13" t="str">
        <f>'Cadastro de Bens'!AG83</f>
        <v/>
      </c>
      <c r="W84" s="13" t="str">
        <f>'Cadastro de Bens'!AH83</f>
        <v/>
      </c>
      <c r="X84" s="13">
        <f>'Cadastro de Bens'!AF83</f>
        <v>0</v>
      </c>
      <c r="Y84" s="13">
        <f t="shared" si="3"/>
        <v>0</v>
      </c>
    </row>
    <row r="85" spans="1:25" x14ac:dyDescent="0.25">
      <c r="A85">
        <f>'Cadastro de Bens'!A84</f>
        <v>0</v>
      </c>
      <c r="B85">
        <f>'Cadastro de Bens'!B84</f>
        <v>0</v>
      </c>
      <c r="C85">
        <f>'Cadastro de Bens'!D84</f>
        <v>0</v>
      </c>
      <c r="D85" s="12">
        <f>'Cadastro de Bens'!J84</f>
        <v>0</v>
      </c>
      <c r="E85" s="13" t="str">
        <f>'Cadastro de Bens'!P84</f>
        <v/>
      </c>
      <c r="F85" s="4">
        <f>'Cadastro de Bens'!R84</f>
        <v>0</v>
      </c>
      <c r="G85" s="4">
        <f>'Cadastro de Bens'!S84</f>
        <v>0</v>
      </c>
      <c r="H85" s="13" t="str">
        <f>'Cadastro de Bens'!AA84</f>
        <v/>
      </c>
      <c r="I85" s="13" t="str">
        <f>IF($A85="","",IF(OR(YEAR($D85)&gt;Configurações!$B$5,AND(YEAR($D85)=Configurações!$B$5,MONTH($D85)&gt;1),AND('Cadastro de Bens'!$W84&lt;&gt;"",YEAR('Cadastro de Bens'!$W84)=Configurações!$B$5,MONTH('Cadastro de Bens'!$W84)&lt;1)),0,$H85))</f>
        <v/>
      </c>
      <c r="J85" s="13" t="str">
        <f>IF($A85="","",IF(OR(YEAR($D85)&gt;Configurações!$B$5,AND(YEAR($D85)=Configurações!$B$5,MONTH($D85)&gt;2),AND('Cadastro de Bens'!$W84&lt;&gt;"",YEAR('Cadastro de Bens'!$W84)=Configurações!$B$5,MONTH('Cadastro de Bens'!$W84)&lt;2)),0,$H85))</f>
        <v/>
      </c>
      <c r="K85" s="13" t="str">
        <f>IF($A85="","",IF(OR(YEAR($D85)&gt;Configurações!$B$5,AND(YEAR($D85)=Configurações!$B$5,MONTH($D85)&gt;3),AND('Cadastro de Bens'!$W84&lt;&gt;"",YEAR('Cadastro de Bens'!$W84)=Configurações!$B$5,MONTH('Cadastro de Bens'!$W84)&lt;3)),0,$H85))</f>
        <v/>
      </c>
      <c r="L85" s="13" t="str">
        <f>IF($A85="","",IF(OR(YEAR($D85)&gt;Configurações!$B$5,AND(YEAR($D85)=Configurações!$B$5,MONTH($D85)&gt;4),AND('Cadastro de Bens'!$W84&lt;&gt;"",YEAR('Cadastro de Bens'!$W84)=Configurações!$B$5,MONTH('Cadastro de Bens'!$W84)&lt;4)),0,$H85))</f>
        <v/>
      </c>
      <c r="M85" s="13" t="str">
        <f>IF($A85="","",IF(OR(YEAR($D85)&gt;Configurações!$B$5,AND(YEAR($D85)=Configurações!$B$5,MONTH($D85)&gt;5),AND('Cadastro de Bens'!$W84&lt;&gt;"",YEAR('Cadastro de Bens'!$W84)=Configurações!$B$5,MONTH('Cadastro de Bens'!$W84)&lt;5)),0,$H85))</f>
        <v/>
      </c>
      <c r="N85" s="13" t="str">
        <f>IF($A85="","",IF(OR(YEAR($D85)&gt;Configurações!$B$5,AND(YEAR($D85)=Configurações!$B$5,MONTH($D85)&gt;6),AND('Cadastro de Bens'!$W84&lt;&gt;"",YEAR('Cadastro de Bens'!$W84)=Configurações!$B$5,MONTH('Cadastro de Bens'!$W84)&lt;6)),0,$H85))</f>
        <v/>
      </c>
      <c r="O85" s="13" t="str">
        <f>IF($A85="","",IF(OR(YEAR($D85)&gt;Configurações!$B$5,AND(YEAR($D85)=Configurações!$B$5,MONTH($D85)&gt;7),AND('Cadastro de Bens'!$W84&lt;&gt;"",YEAR('Cadastro de Bens'!$W84)=Configurações!$B$5,MONTH('Cadastro de Bens'!$W84)&lt;7)),0,$H85))</f>
        <v/>
      </c>
      <c r="P85" s="13" t="str">
        <f>IF($A85="","",IF(OR(YEAR($D85)&gt;Configurações!$B$5,AND(YEAR($D85)=Configurações!$B$5,MONTH($D85)&gt;8),AND('Cadastro de Bens'!$W84&lt;&gt;"",YEAR('Cadastro de Bens'!$W84)=Configurações!$B$5,MONTH('Cadastro de Bens'!$W84)&lt;8)),0,$H85))</f>
        <v/>
      </c>
      <c r="Q85" s="13" t="str">
        <f>IF($A85="","",IF(OR(YEAR($D85)&gt;Configurações!$B$5,AND(YEAR($D85)=Configurações!$B$5,MONTH($D85)&gt;9),AND('Cadastro de Bens'!$W84&lt;&gt;"",YEAR('Cadastro de Bens'!$W84)=Configurações!$B$5,MONTH('Cadastro de Bens'!$W84)&lt;9)),0,$H85))</f>
        <v/>
      </c>
      <c r="R85" s="13" t="str">
        <f>IF($A85="","",IF(OR(YEAR($D85)&gt;Configurações!$B$5,AND(YEAR($D85)=Configurações!$B$5,MONTH($D85)&gt;10),AND('Cadastro de Bens'!$W84&lt;&gt;"",YEAR('Cadastro de Bens'!$W84)=Configurações!$B$5,MONTH('Cadastro de Bens'!$W84)&lt;10)),0,$H85))</f>
        <v/>
      </c>
      <c r="S85" s="13" t="str">
        <f>IF($A85="","",IF(OR(YEAR($D85)&gt;Configurações!$B$5,AND(YEAR($D85)=Configurações!$B$5,MONTH($D85)&gt;11),AND('Cadastro de Bens'!$W84&lt;&gt;"",YEAR('Cadastro de Bens'!$W84)=Configurações!$B$5,MONTH('Cadastro de Bens'!$W84)&lt;11)),0,$H85))</f>
        <v/>
      </c>
      <c r="T85" s="13" t="str">
        <f>IF($A85="","",IF(OR(YEAR($D85)&gt;Configurações!$B$5,AND(YEAR($D85)=Configurações!$B$5,MONTH($D85)&gt;12),AND('Cadastro de Bens'!$W84&lt;&gt;"",YEAR('Cadastro de Bens'!$W84)=Configurações!$B$5,MONTH('Cadastro de Bens'!$W84)&lt;12)),0,$H85))</f>
        <v/>
      </c>
      <c r="U85" s="13">
        <f t="shared" si="2"/>
        <v>0</v>
      </c>
      <c r="V85" s="13" t="str">
        <f>'Cadastro de Bens'!AG84</f>
        <v/>
      </c>
      <c r="W85" s="13" t="str">
        <f>'Cadastro de Bens'!AH84</f>
        <v/>
      </c>
      <c r="X85" s="13">
        <f>'Cadastro de Bens'!AF84</f>
        <v>0</v>
      </c>
      <c r="Y85" s="13">
        <f t="shared" si="3"/>
        <v>0</v>
      </c>
    </row>
    <row r="86" spans="1:25" x14ac:dyDescent="0.25">
      <c r="A86">
        <f>'Cadastro de Bens'!A85</f>
        <v>0</v>
      </c>
      <c r="B86">
        <f>'Cadastro de Bens'!B85</f>
        <v>0</v>
      </c>
      <c r="C86">
        <f>'Cadastro de Bens'!D85</f>
        <v>0</v>
      </c>
      <c r="D86" s="12">
        <f>'Cadastro de Bens'!J85</f>
        <v>0</v>
      </c>
      <c r="E86" s="13" t="str">
        <f>'Cadastro de Bens'!P85</f>
        <v/>
      </c>
      <c r="F86" s="4">
        <f>'Cadastro de Bens'!R85</f>
        <v>0</v>
      </c>
      <c r="G86" s="4">
        <f>'Cadastro de Bens'!S85</f>
        <v>0</v>
      </c>
      <c r="H86" s="13" t="str">
        <f>'Cadastro de Bens'!AA85</f>
        <v/>
      </c>
      <c r="I86" s="13" t="str">
        <f>IF($A86="","",IF(OR(YEAR($D86)&gt;Configurações!$B$5,AND(YEAR($D86)=Configurações!$B$5,MONTH($D86)&gt;1),AND('Cadastro de Bens'!$W85&lt;&gt;"",YEAR('Cadastro de Bens'!$W85)=Configurações!$B$5,MONTH('Cadastro de Bens'!$W85)&lt;1)),0,$H86))</f>
        <v/>
      </c>
      <c r="J86" s="13" t="str">
        <f>IF($A86="","",IF(OR(YEAR($D86)&gt;Configurações!$B$5,AND(YEAR($D86)=Configurações!$B$5,MONTH($D86)&gt;2),AND('Cadastro de Bens'!$W85&lt;&gt;"",YEAR('Cadastro de Bens'!$W85)=Configurações!$B$5,MONTH('Cadastro de Bens'!$W85)&lt;2)),0,$H86))</f>
        <v/>
      </c>
      <c r="K86" s="13" t="str">
        <f>IF($A86="","",IF(OR(YEAR($D86)&gt;Configurações!$B$5,AND(YEAR($D86)=Configurações!$B$5,MONTH($D86)&gt;3),AND('Cadastro de Bens'!$W85&lt;&gt;"",YEAR('Cadastro de Bens'!$W85)=Configurações!$B$5,MONTH('Cadastro de Bens'!$W85)&lt;3)),0,$H86))</f>
        <v/>
      </c>
      <c r="L86" s="13" t="str">
        <f>IF($A86="","",IF(OR(YEAR($D86)&gt;Configurações!$B$5,AND(YEAR($D86)=Configurações!$B$5,MONTH($D86)&gt;4),AND('Cadastro de Bens'!$W85&lt;&gt;"",YEAR('Cadastro de Bens'!$W85)=Configurações!$B$5,MONTH('Cadastro de Bens'!$W85)&lt;4)),0,$H86))</f>
        <v/>
      </c>
      <c r="M86" s="13" t="str">
        <f>IF($A86="","",IF(OR(YEAR($D86)&gt;Configurações!$B$5,AND(YEAR($D86)=Configurações!$B$5,MONTH($D86)&gt;5),AND('Cadastro de Bens'!$W85&lt;&gt;"",YEAR('Cadastro de Bens'!$W85)=Configurações!$B$5,MONTH('Cadastro de Bens'!$W85)&lt;5)),0,$H86))</f>
        <v/>
      </c>
      <c r="N86" s="13" t="str">
        <f>IF($A86="","",IF(OR(YEAR($D86)&gt;Configurações!$B$5,AND(YEAR($D86)=Configurações!$B$5,MONTH($D86)&gt;6),AND('Cadastro de Bens'!$W85&lt;&gt;"",YEAR('Cadastro de Bens'!$W85)=Configurações!$B$5,MONTH('Cadastro de Bens'!$W85)&lt;6)),0,$H86))</f>
        <v/>
      </c>
      <c r="O86" s="13" t="str">
        <f>IF($A86="","",IF(OR(YEAR($D86)&gt;Configurações!$B$5,AND(YEAR($D86)=Configurações!$B$5,MONTH($D86)&gt;7),AND('Cadastro de Bens'!$W85&lt;&gt;"",YEAR('Cadastro de Bens'!$W85)=Configurações!$B$5,MONTH('Cadastro de Bens'!$W85)&lt;7)),0,$H86))</f>
        <v/>
      </c>
      <c r="P86" s="13" t="str">
        <f>IF($A86="","",IF(OR(YEAR($D86)&gt;Configurações!$B$5,AND(YEAR($D86)=Configurações!$B$5,MONTH($D86)&gt;8),AND('Cadastro de Bens'!$W85&lt;&gt;"",YEAR('Cadastro de Bens'!$W85)=Configurações!$B$5,MONTH('Cadastro de Bens'!$W85)&lt;8)),0,$H86))</f>
        <v/>
      </c>
      <c r="Q86" s="13" t="str">
        <f>IF($A86="","",IF(OR(YEAR($D86)&gt;Configurações!$B$5,AND(YEAR($D86)=Configurações!$B$5,MONTH($D86)&gt;9),AND('Cadastro de Bens'!$W85&lt;&gt;"",YEAR('Cadastro de Bens'!$W85)=Configurações!$B$5,MONTH('Cadastro de Bens'!$W85)&lt;9)),0,$H86))</f>
        <v/>
      </c>
      <c r="R86" s="13" t="str">
        <f>IF($A86="","",IF(OR(YEAR($D86)&gt;Configurações!$B$5,AND(YEAR($D86)=Configurações!$B$5,MONTH($D86)&gt;10),AND('Cadastro de Bens'!$W85&lt;&gt;"",YEAR('Cadastro de Bens'!$W85)=Configurações!$B$5,MONTH('Cadastro de Bens'!$W85)&lt;10)),0,$H86))</f>
        <v/>
      </c>
      <c r="S86" s="13" t="str">
        <f>IF($A86="","",IF(OR(YEAR($D86)&gt;Configurações!$B$5,AND(YEAR($D86)=Configurações!$B$5,MONTH($D86)&gt;11),AND('Cadastro de Bens'!$W85&lt;&gt;"",YEAR('Cadastro de Bens'!$W85)=Configurações!$B$5,MONTH('Cadastro de Bens'!$W85)&lt;11)),0,$H86))</f>
        <v/>
      </c>
      <c r="T86" s="13" t="str">
        <f>IF($A86="","",IF(OR(YEAR($D86)&gt;Configurações!$B$5,AND(YEAR($D86)=Configurações!$B$5,MONTH($D86)&gt;12),AND('Cadastro de Bens'!$W85&lt;&gt;"",YEAR('Cadastro de Bens'!$W85)=Configurações!$B$5,MONTH('Cadastro de Bens'!$W85)&lt;12)),0,$H86))</f>
        <v/>
      </c>
      <c r="U86" s="13">
        <f t="shared" si="2"/>
        <v>0</v>
      </c>
      <c r="V86" s="13" t="str">
        <f>'Cadastro de Bens'!AG85</f>
        <v/>
      </c>
      <c r="W86" s="13" t="str">
        <f>'Cadastro de Bens'!AH85</f>
        <v/>
      </c>
      <c r="X86" s="13">
        <f>'Cadastro de Bens'!AF85</f>
        <v>0</v>
      </c>
      <c r="Y86" s="13">
        <f t="shared" si="3"/>
        <v>0</v>
      </c>
    </row>
    <row r="87" spans="1:25" x14ac:dyDescent="0.25">
      <c r="A87">
        <f>'Cadastro de Bens'!A86</f>
        <v>0</v>
      </c>
      <c r="B87">
        <f>'Cadastro de Bens'!B86</f>
        <v>0</v>
      </c>
      <c r="C87">
        <f>'Cadastro de Bens'!D86</f>
        <v>0</v>
      </c>
      <c r="D87" s="12">
        <f>'Cadastro de Bens'!J86</f>
        <v>0</v>
      </c>
      <c r="E87" s="13" t="str">
        <f>'Cadastro de Bens'!P86</f>
        <v/>
      </c>
      <c r="F87" s="4">
        <f>'Cadastro de Bens'!R86</f>
        <v>0</v>
      </c>
      <c r="G87" s="4">
        <f>'Cadastro de Bens'!S86</f>
        <v>0</v>
      </c>
      <c r="H87" s="13" t="str">
        <f>'Cadastro de Bens'!AA86</f>
        <v/>
      </c>
      <c r="I87" s="13" t="str">
        <f>IF($A87="","",IF(OR(YEAR($D87)&gt;Configurações!$B$5,AND(YEAR($D87)=Configurações!$B$5,MONTH($D87)&gt;1),AND('Cadastro de Bens'!$W86&lt;&gt;"",YEAR('Cadastro de Bens'!$W86)=Configurações!$B$5,MONTH('Cadastro de Bens'!$W86)&lt;1)),0,$H87))</f>
        <v/>
      </c>
      <c r="J87" s="13" t="str">
        <f>IF($A87="","",IF(OR(YEAR($D87)&gt;Configurações!$B$5,AND(YEAR($D87)=Configurações!$B$5,MONTH($D87)&gt;2),AND('Cadastro de Bens'!$W86&lt;&gt;"",YEAR('Cadastro de Bens'!$W86)=Configurações!$B$5,MONTH('Cadastro de Bens'!$W86)&lt;2)),0,$H87))</f>
        <v/>
      </c>
      <c r="K87" s="13" t="str">
        <f>IF($A87="","",IF(OR(YEAR($D87)&gt;Configurações!$B$5,AND(YEAR($D87)=Configurações!$B$5,MONTH($D87)&gt;3),AND('Cadastro de Bens'!$W86&lt;&gt;"",YEAR('Cadastro de Bens'!$W86)=Configurações!$B$5,MONTH('Cadastro de Bens'!$W86)&lt;3)),0,$H87))</f>
        <v/>
      </c>
      <c r="L87" s="13" t="str">
        <f>IF($A87="","",IF(OR(YEAR($D87)&gt;Configurações!$B$5,AND(YEAR($D87)=Configurações!$B$5,MONTH($D87)&gt;4),AND('Cadastro de Bens'!$W86&lt;&gt;"",YEAR('Cadastro de Bens'!$W86)=Configurações!$B$5,MONTH('Cadastro de Bens'!$W86)&lt;4)),0,$H87))</f>
        <v/>
      </c>
      <c r="M87" s="13" t="str">
        <f>IF($A87="","",IF(OR(YEAR($D87)&gt;Configurações!$B$5,AND(YEAR($D87)=Configurações!$B$5,MONTH($D87)&gt;5),AND('Cadastro de Bens'!$W86&lt;&gt;"",YEAR('Cadastro de Bens'!$W86)=Configurações!$B$5,MONTH('Cadastro de Bens'!$W86)&lt;5)),0,$H87))</f>
        <v/>
      </c>
      <c r="N87" s="13" t="str">
        <f>IF($A87="","",IF(OR(YEAR($D87)&gt;Configurações!$B$5,AND(YEAR($D87)=Configurações!$B$5,MONTH($D87)&gt;6),AND('Cadastro de Bens'!$W86&lt;&gt;"",YEAR('Cadastro de Bens'!$W86)=Configurações!$B$5,MONTH('Cadastro de Bens'!$W86)&lt;6)),0,$H87))</f>
        <v/>
      </c>
      <c r="O87" s="13" t="str">
        <f>IF($A87="","",IF(OR(YEAR($D87)&gt;Configurações!$B$5,AND(YEAR($D87)=Configurações!$B$5,MONTH($D87)&gt;7),AND('Cadastro de Bens'!$W86&lt;&gt;"",YEAR('Cadastro de Bens'!$W86)=Configurações!$B$5,MONTH('Cadastro de Bens'!$W86)&lt;7)),0,$H87))</f>
        <v/>
      </c>
      <c r="P87" s="13" t="str">
        <f>IF($A87="","",IF(OR(YEAR($D87)&gt;Configurações!$B$5,AND(YEAR($D87)=Configurações!$B$5,MONTH($D87)&gt;8),AND('Cadastro de Bens'!$W86&lt;&gt;"",YEAR('Cadastro de Bens'!$W86)=Configurações!$B$5,MONTH('Cadastro de Bens'!$W86)&lt;8)),0,$H87))</f>
        <v/>
      </c>
      <c r="Q87" s="13" t="str">
        <f>IF($A87="","",IF(OR(YEAR($D87)&gt;Configurações!$B$5,AND(YEAR($D87)=Configurações!$B$5,MONTH($D87)&gt;9),AND('Cadastro de Bens'!$W86&lt;&gt;"",YEAR('Cadastro de Bens'!$W86)=Configurações!$B$5,MONTH('Cadastro de Bens'!$W86)&lt;9)),0,$H87))</f>
        <v/>
      </c>
      <c r="R87" s="13" t="str">
        <f>IF($A87="","",IF(OR(YEAR($D87)&gt;Configurações!$B$5,AND(YEAR($D87)=Configurações!$B$5,MONTH($D87)&gt;10),AND('Cadastro de Bens'!$W86&lt;&gt;"",YEAR('Cadastro de Bens'!$W86)=Configurações!$B$5,MONTH('Cadastro de Bens'!$W86)&lt;10)),0,$H87))</f>
        <v/>
      </c>
      <c r="S87" s="13" t="str">
        <f>IF($A87="","",IF(OR(YEAR($D87)&gt;Configurações!$B$5,AND(YEAR($D87)=Configurações!$B$5,MONTH($D87)&gt;11),AND('Cadastro de Bens'!$W86&lt;&gt;"",YEAR('Cadastro de Bens'!$W86)=Configurações!$B$5,MONTH('Cadastro de Bens'!$W86)&lt;11)),0,$H87))</f>
        <v/>
      </c>
      <c r="T87" s="13" t="str">
        <f>IF($A87="","",IF(OR(YEAR($D87)&gt;Configurações!$B$5,AND(YEAR($D87)=Configurações!$B$5,MONTH($D87)&gt;12),AND('Cadastro de Bens'!$W86&lt;&gt;"",YEAR('Cadastro de Bens'!$W86)=Configurações!$B$5,MONTH('Cadastro de Bens'!$W86)&lt;12)),0,$H87))</f>
        <v/>
      </c>
      <c r="U87" s="13">
        <f t="shared" si="2"/>
        <v>0</v>
      </c>
      <c r="V87" s="13" t="str">
        <f>'Cadastro de Bens'!AG86</f>
        <v/>
      </c>
      <c r="W87" s="13" t="str">
        <f>'Cadastro de Bens'!AH86</f>
        <v/>
      </c>
      <c r="X87" s="13">
        <f>'Cadastro de Bens'!AF86</f>
        <v>0</v>
      </c>
      <c r="Y87" s="13">
        <f t="shared" si="3"/>
        <v>0</v>
      </c>
    </row>
    <row r="88" spans="1:25" x14ac:dyDescent="0.25">
      <c r="A88">
        <f>'Cadastro de Bens'!A87</f>
        <v>0</v>
      </c>
      <c r="B88">
        <f>'Cadastro de Bens'!B87</f>
        <v>0</v>
      </c>
      <c r="C88">
        <f>'Cadastro de Bens'!D87</f>
        <v>0</v>
      </c>
      <c r="D88" s="12">
        <f>'Cadastro de Bens'!J87</f>
        <v>0</v>
      </c>
      <c r="E88" s="13" t="str">
        <f>'Cadastro de Bens'!P87</f>
        <v/>
      </c>
      <c r="F88" s="4">
        <f>'Cadastro de Bens'!R87</f>
        <v>0</v>
      </c>
      <c r="G88" s="4">
        <f>'Cadastro de Bens'!S87</f>
        <v>0</v>
      </c>
      <c r="H88" s="13" t="str">
        <f>'Cadastro de Bens'!AA87</f>
        <v/>
      </c>
      <c r="I88" s="13" t="str">
        <f>IF($A88="","",IF(OR(YEAR($D88)&gt;Configurações!$B$5,AND(YEAR($D88)=Configurações!$B$5,MONTH($D88)&gt;1),AND('Cadastro de Bens'!$W87&lt;&gt;"",YEAR('Cadastro de Bens'!$W87)=Configurações!$B$5,MONTH('Cadastro de Bens'!$W87)&lt;1)),0,$H88))</f>
        <v/>
      </c>
      <c r="J88" s="13" t="str">
        <f>IF($A88="","",IF(OR(YEAR($D88)&gt;Configurações!$B$5,AND(YEAR($D88)=Configurações!$B$5,MONTH($D88)&gt;2),AND('Cadastro de Bens'!$W87&lt;&gt;"",YEAR('Cadastro de Bens'!$W87)=Configurações!$B$5,MONTH('Cadastro de Bens'!$W87)&lt;2)),0,$H88))</f>
        <v/>
      </c>
      <c r="K88" s="13" t="str">
        <f>IF($A88="","",IF(OR(YEAR($D88)&gt;Configurações!$B$5,AND(YEAR($D88)=Configurações!$B$5,MONTH($D88)&gt;3),AND('Cadastro de Bens'!$W87&lt;&gt;"",YEAR('Cadastro de Bens'!$W87)=Configurações!$B$5,MONTH('Cadastro de Bens'!$W87)&lt;3)),0,$H88))</f>
        <v/>
      </c>
      <c r="L88" s="13" t="str">
        <f>IF($A88="","",IF(OR(YEAR($D88)&gt;Configurações!$B$5,AND(YEAR($D88)=Configurações!$B$5,MONTH($D88)&gt;4),AND('Cadastro de Bens'!$W87&lt;&gt;"",YEAR('Cadastro de Bens'!$W87)=Configurações!$B$5,MONTH('Cadastro de Bens'!$W87)&lt;4)),0,$H88))</f>
        <v/>
      </c>
      <c r="M88" s="13" t="str">
        <f>IF($A88="","",IF(OR(YEAR($D88)&gt;Configurações!$B$5,AND(YEAR($D88)=Configurações!$B$5,MONTH($D88)&gt;5),AND('Cadastro de Bens'!$W87&lt;&gt;"",YEAR('Cadastro de Bens'!$W87)=Configurações!$B$5,MONTH('Cadastro de Bens'!$W87)&lt;5)),0,$H88))</f>
        <v/>
      </c>
      <c r="N88" s="13" t="str">
        <f>IF($A88="","",IF(OR(YEAR($D88)&gt;Configurações!$B$5,AND(YEAR($D88)=Configurações!$B$5,MONTH($D88)&gt;6),AND('Cadastro de Bens'!$W87&lt;&gt;"",YEAR('Cadastro de Bens'!$W87)=Configurações!$B$5,MONTH('Cadastro de Bens'!$W87)&lt;6)),0,$H88))</f>
        <v/>
      </c>
      <c r="O88" s="13" t="str">
        <f>IF($A88="","",IF(OR(YEAR($D88)&gt;Configurações!$B$5,AND(YEAR($D88)=Configurações!$B$5,MONTH($D88)&gt;7),AND('Cadastro de Bens'!$W87&lt;&gt;"",YEAR('Cadastro de Bens'!$W87)=Configurações!$B$5,MONTH('Cadastro de Bens'!$W87)&lt;7)),0,$H88))</f>
        <v/>
      </c>
      <c r="P88" s="13" t="str">
        <f>IF($A88="","",IF(OR(YEAR($D88)&gt;Configurações!$B$5,AND(YEAR($D88)=Configurações!$B$5,MONTH($D88)&gt;8),AND('Cadastro de Bens'!$W87&lt;&gt;"",YEAR('Cadastro de Bens'!$W87)=Configurações!$B$5,MONTH('Cadastro de Bens'!$W87)&lt;8)),0,$H88))</f>
        <v/>
      </c>
      <c r="Q88" s="13" t="str">
        <f>IF($A88="","",IF(OR(YEAR($D88)&gt;Configurações!$B$5,AND(YEAR($D88)=Configurações!$B$5,MONTH($D88)&gt;9),AND('Cadastro de Bens'!$W87&lt;&gt;"",YEAR('Cadastro de Bens'!$W87)=Configurações!$B$5,MONTH('Cadastro de Bens'!$W87)&lt;9)),0,$H88))</f>
        <v/>
      </c>
      <c r="R88" s="13" t="str">
        <f>IF($A88="","",IF(OR(YEAR($D88)&gt;Configurações!$B$5,AND(YEAR($D88)=Configurações!$B$5,MONTH($D88)&gt;10),AND('Cadastro de Bens'!$W87&lt;&gt;"",YEAR('Cadastro de Bens'!$W87)=Configurações!$B$5,MONTH('Cadastro de Bens'!$W87)&lt;10)),0,$H88))</f>
        <v/>
      </c>
      <c r="S88" s="13" t="str">
        <f>IF($A88="","",IF(OR(YEAR($D88)&gt;Configurações!$B$5,AND(YEAR($D88)=Configurações!$B$5,MONTH($D88)&gt;11),AND('Cadastro de Bens'!$W87&lt;&gt;"",YEAR('Cadastro de Bens'!$W87)=Configurações!$B$5,MONTH('Cadastro de Bens'!$W87)&lt;11)),0,$H88))</f>
        <v/>
      </c>
      <c r="T88" s="13" t="str">
        <f>IF($A88="","",IF(OR(YEAR($D88)&gt;Configurações!$B$5,AND(YEAR($D88)=Configurações!$B$5,MONTH($D88)&gt;12),AND('Cadastro de Bens'!$W87&lt;&gt;"",YEAR('Cadastro de Bens'!$W87)=Configurações!$B$5,MONTH('Cadastro de Bens'!$W87)&lt;12)),0,$H88))</f>
        <v/>
      </c>
      <c r="U88" s="13">
        <f t="shared" si="2"/>
        <v>0</v>
      </c>
      <c r="V88" s="13" t="str">
        <f>'Cadastro de Bens'!AG87</f>
        <v/>
      </c>
      <c r="W88" s="13" t="str">
        <f>'Cadastro de Bens'!AH87</f>
        <v/>
      </c>
      <c r="X88" s="13">
        <f>'Cadastro de Bens'!AF87</f>
        <v>0</v>
      </c>
      <c r="Y88" s="13">
        <f t="shared" si="3"/>
        <v>0</v>
      </c>
    </row>
    <row r="89" spans="1:25" x14ac:dyDescent="0.25">
      <c r="A89">
        <f>'Cadastro de Bens'!A88</f>
        <v>0</v>
      </c>
      <c r="B89">
        <f>'Cadastro de Bens'!B88</f>
        <v>0</v>
      </c>
      <c r="C89">
        <f>'Cadastro de Bens'!D88</f>
        <v>0</v>
      </c>
      <c r="D89" s="12">
        <f>'Cadastro de Bens'!J88</f>
        <v>0</v>
      </c>
      <c r="E89" s="13" t="str">
        <f>'Cadastro de Bens'!P88</f>
        <v/>
      </c>
      <c r="F89" s="4">
        <f>'Cadastro de Bens'!R88</f>
        <v>0</v>
      </c>
      <c r="G89" s="4">
        <f>'Cadastro de Bens'!S88</f>
        <v>0</v>
      </c>
      <c r="H89" s="13" t="str">
        <f>'Cadastro de Bens'!AA88</f>
        <v/>
      </c>
      <c r="I89" s="13" t="str">
        <f>IF($A89="","",IF(OR(YEAR($D89)&gt;Configurações!$B$5,AND(YEAR($D89)=Configurações!$B$5,MONTH($D89)&gt;1),AND('Cadastro de Bens'!$W88&lt;&gt;"",YEAR('Cadastro de Bens'!$W88)=Configurações!$B$5,MONTH('Cadastro de Bens'!$W88)&lt;1)),0,$H89))</f>
        <v/>
      </c>
      <c r="J89" s="13" t="str">
        <f>IF($A89="","",IF(OR(YEAR($D89)&gt;Configurações!$B$5,AND(YEAR($D89)=Configurações!$B$5,MONTH($D89)&gt;2),AND('Cadastro de Bens'!$W88&lt;&gt;"",YEAR('Cadastro de Bens'!$W88)=Configurações!$B$5,MONTH('Cadastro de Bens'!$W88)&lt;2)),0,$H89))</f>
        <v/>
      </c>
      <c r="K89" s="13" t="str">
        <f>IF($A89="","",IF(OR(YEAR($D89)&gt;Configurações!$B$5,AND(YEAR($D89)=Configurações!$B$5,MONTH($D89)&gt;3),AND('Cadastro de Bens'!$W88&lt;&gt;"",YEAR('Cadastro de Bens'!$W88)=Configurações!$B$5,MONTH('Cadastro de Bens'!$W88)&lt;3)),0,$H89))</f>
        <v/>
      </c>
      <c r="L89" s="13" t="str">
        <f>IF($A89="","",IF(OR(YEAR($D89)&gt;Configurações!$B$5,AND(YEAR($D89)=Configurações!$B$5,MONTH($D89)&gt;4),AND('Cadastro de Bens'!$W88&lt;&gt;"",YEAR('Cadastro de Bens'!$W88)=Configurações!$B$5,MONTH('Cadastro de Bens'!$W88)&lt;4)),0,$H89))</f>
        <v/>
      </c>
      <c r="M89" s="13" t="str">
        <f>IF($A89="","",IF(OR(YEAR($D89)&gt;Configurações!$B$5,AND(YEAR($D89)=Configurações!$B$5,MONTH($D89)&gt;5),AND('Cadastro de Bens'!$W88&lt;&gt;"",YEAR('Cadastro de Bens'!$W88)=Configurações!$B$5,MONTH('Cadastro de Bens'!$W88)&lt;5)),0,$H89))</f>
        <v/>
      </c>
      <c r="N89" s="13" t="str">
        <f>IF($A89="","",IF(OR(YEAR($D89)&gt;Configurações!$B$5,AND(YEAR($D89)=Configurações!$B$5,MONTH($D89)&gt;6),AND('Cadastro de Bens'!$W88&lt;&gt;"",YEAR('Cadastro de Bens'!$W88)=Configurações!$B$5,MONTH('Cadastro de Bens'!$W88)&lt;6)),0,$H89))</f>
        <v/>
      </c>
      <c r="O89" s="13" t="str">
        <f>IF($A89="","",IF(OR(YEAR($D89)&gt;Configurações!$B$5,AND(YEAR($D89)=Configurações!$B$5,MONTH($D89)&gt;7),AND('Cadastro de Bens'!$W88&lt;&gt;"",YEAR('Cadastro de Bens'!$W88)=Configurações!$B$5,MONTH('Cadastro de Bens'!$W88)&lt;7)),0,$H89))</f>
        <v/>
      </c>
      <c r="P89" s="13" t="str">
        <f>IF($A89="","",IF(OR(YEAR($D89)&gt;Configurações!$B$5,AND(YEAR($D89)=Configurações!$B$5,MONTH($D89)&gt;8),AND('Cadastro de Bens'!$W88&lt;&gt;"",YEAR('Cadastro de Bens'!$W88)=Configurações!$B$5,MONTH('Cadastro de Bens'!$W88)&lt;8)),0,$H89))</f>
        <v/>
      </c>
      <c r="Q89" s="13" t="str">
        <f>IF($A89="","",IF(OR(YEAR($D89)&gt;Configurações!$B$5,AND(YEAR($D89)=Configurações!$B$5,MONTH($D89)&gt;9),AND('Cadastro de Bens'!$W88&lt;&gt;"",YEAR('Cadastro de Bens'!$W88)=Configurações!$B$5,MONTH('Cadastro de Bens'!$W88)&lt;9)),0,$H89))</f>
        <v/>
      </c>
      <c r="R89" s="13" t="str">
        <f>IF($A89="","",IF(OR(YEAR($D89)&gt;Configurações!$B$5,AND(YEAR($D89)=Configurações!$B$5,MONTH($D89)&gt;10),AND('Cadastro de Bens'!$W88&lt;&gt;"",YEAR('Cadastro de Bens'!$W88)=Configurações!$B$5,MONTH('Cadastro de Bens'!$W88)&lt;10)),0,$H89))</f>
        <v/>
      </c>
      <c r="S89" s="13" t="str">
        <f>IF($A89="","",IF(OR(YEAR($D89)&gt;Configurações!$B$5,AND(YEAR($D89)=Configurações!$B$5,MONTH($D89)&gt;11),AND('Cadastro de Bens'!$W88&lt;&gt;"",YEAR('Cadastro de Bens'!$W88)=Configurações!$B$5,MONTH('Cadastro de Bens'!$W88)&lt;11)),0,$H89))</f>
        <v/>
      </c>
      <c r="T89" s="13" t="str">
        <f>IF($A89="","",IF(OR(YEAR($D89)&gt;Configurações!$B$5,AND(YEAR($D89)=Configurações!$B$5,MONTH($D89)&gt;12),AND('Cadastro de Bens'!$W88&lt;&gt;"",YEAR('Cadastro de Bens'!$W88)=Configurações!$B$5,MONTH('Cadastro de Bens'!$W88)&lt;12)),0,$H89))</f>
        <v/>
      </c>
      <c r="U89" s="13">
        <f t="shared" si="2"/>
        <v>0</v>
      </c>
      <c r="V89" s="13" t="str">
        <f>'Cadastro de Bens'!AG88</f>
        <v/>
      </c>
      <c r="W89" s="13" t="str">
        <f>'Cadastro de Bens'!AH88</f>
        <v/>
      </c>
      <c r="X89" s="13">
        <f>'Cadastro de Bens'!AF88</f>
        <v>0</v>
      </c>
      <c r="Y89" s="13">
        <f t="shared" si="3"/>
        <v>0</v>
      </c>
    </row>
    <row r="90" spans="1:25" x14ac:dyDescent="0.25">
      <c r="A90">
        <f>'Cadastro de Bens'!A89</f>
        <v>0</v>
      </c>
      <c r="B90">
        <f>'Cadastro de Bens'!B89</f>
        <v>0</v>
      </c>
      <c r="C90">
        <f>'Cadastro de Bens'!D89</f>
        <v>0</v>
      </c>
      <c r="D90" s="12">
        <f>'Cadastro de Bens'!J89</f>
        <v>0</v>
      </c>
      <c r="E90" s="13" t="str">
        <f>'Cadastro de Bens'!P89</f>
        <v/>
      </c>
      <c r="F90" s="4">
        <f>'Cadastro de Bens'!R89</f>
        <v>0</v>
      </c>
      <c r="G90" s="4">
        <f>'Cadastro de Bens'!S89</f>
        <v>0</v>
      </c>
      <c r="H90" s="13" t="str">
        <f>'Cadastro de Bens'!AA89</f>
        <v/>
      </c>
      <c r="I90" s="13" t="str">
        <f>IF($A90="","",IF(OR(YEAR($D90)&gt;Configurações!$B$5,AND(YEAR($D90)=Configurações!$B$5,MONTH($D90)&gt;1),AND('Cadastro de Bens'!$W89&lt;&gt;"",YEAR('Cadastro de Bens'!$W89)=Configurações!$B$5,MONTH('Cadastro de Bens'!$W89)&lt;1)),0,$H90))</f>
        <v/>
      </c>
      <c r="J90" s="13" t="str">
        <f>IF($A90="","",IF(OR(YEAR($D90)&gt;Configurações!$B$5,AND(YEAR($D90)=Configurações!$B$5,MONTH($D90)&gt;2),AND('Cadastro de Bens'!$W89&lt;&gt;"",YEAR('Cadastro de Bens'!$W89)=Configurações!$B$5,MONTH('Cadastro de Bens'!$W89)&lt;2)),0,$H90))</f>
        <v/>
      </c>
      <c r="K90" s="13" t="str">
        <f>IF($A90="","",IF(OR(YEAR($D90)&gt;Configurações!$B$5,AND(YEAR($D90)=Configurações!$B$5,MONTH($D90)&gt;3),AND('Cadastro de Bens'!$W89&lt;&gt;"",YEAR('Cadastro de Bens'!$W89)=Configurações!$B$5,MONTH('Cadastro de Bens'!$W89)&lt;3)),0,$H90))</f>
        <v/>
      </c>
      <c r="L90" s="13" t="str">
        <f>IF($A90="","",IF(OR(YEAR($D90)&gt;Configurações!$B$5,AND(YEAR($D90)=Configurações!$B$5,MONTH($D90)&gt;4),AND('Cadastro de Bens'!$W89&lt;&gt;"",YEAR('Cadastro de Bens'!$W89)=Configurações!$B$5,MONTH('Cadastro de Bens'!$W89)&lt;4)),0,$H90))</f>
        <v/>
      </c>
      <c r="M90" s="13" t="str">
        <f>IF($A90="","",IF(OR(YEAR($D90)&gt;Configurações!$B$5,AND(YEAR($D90)=Configurações!$B$5,MONTH($D90)&gt;5),AND('Cadastro de Bens'!$W89&lt;&gt;"",YEAR('Cadastro de Bens'!$W89)=Configurações!$B$5,MONTH('Cadastro de Bens'!$W89)&lt;5)),0,$H90))</f>
        <v/>
      </c>
      <c r="N90" s="13" t="str">
        <f>IF($A90="","",IF(OR(YEAR($D90)&gt;Configurações!$B$5,AND(YEAR($D90)=Configurações!$B$5,MONTH($D90)&gt;6),AND('Cadastro de Bens'!$W89&lt;&gt;"",YEAR('Cadastro de Bens'!$W89)=Configurações!$B$5,MONTH('Cadastro de Bens'!$W89)&lt;6)),0,$H90))</f>
        <v/>
      </c>
      <c r="O90" s="13" t="str">
        <f>IF($A90="","",IF(OR(YEAR($D90)&gt;Configurações!$B$5,AND(YEAR($D90)=Configurações!$B$5,MONTH($D90)&gt;7),AND('Cadastro de Bens'!$W89&lt;&gt;"",YEAR('Cadastro de Bens'!$W89)=Configurações!$B$5,MONTH('Cadastro de Bens'!$W89)&lt;7)),0,$H90))</f>
        <v/>
      </c>
      <c r="P90" s="13" t="str">
        <f>IF($A90="","",IF(OR(YEAR($D90)&gt;Configurações!$B$5,AND(YEAR($D90)=Configurações!$B$5,MONTH($D90)&gt;8),AND('Cadastro de Bens'!$W89&lt;&gt;"",YEAR('Cadastro de Bens'!$W89)=Configurações!$B$5,MONTH('Cadastro de Bens'!$W89)&lt;8)),0,$H90))</f>
        <v/>
      </c>
      <c r="Q90" s="13" t="str">
        <f>IF($A90="","",IF(OR(YEAR($D90)&gt;Configurações!$B$5,AND(YEAR($D90)=Configurações!$B$5,MONTH($D90)&gt;9),AND('Cadastro de Bens'!$W89&lt;&gt;"",YEAR('Cadastro de Bens'!$W89)=Configurações!$B$5,MONTH('Cadastro de Bens'!$W89)&lt;9)),0,$H90))</f>
        <v/>
      </c>
      <c r="R90" s="13" t="str">
        <f>IF($A90="","",IF(OR(YEAR($D90)&gt;Configurações!$B$5,AND(YEAR($D90)=Configurações!$B$5,MONTH($D90)&gt;10),AND('Cadastro de Bens'!$W89&lt;&gt;"",YEAR('Cadastro de Bens'!$W89)=Configurações!$B$5,MONTH('Cadastro de Bens'!$W89)&lt;10)),0,$H90))</f>
        <v/>
      </c>
      <c r="S90" s="13" t="str">
        <f>IF($A90="","",IF(OR(YEAR($D90)&gt;Configurações!$B$5,AND(YEAR($D90)=Configurações!$B$5,MONTH($D90)&gt;11),AND('Cadastro de Bens'!$W89&lt;&gt;"",YEAR('Cadastro de Bens'!$W89)=Configurações!$B$5,MONTH('Cadastro de Bens'!$W89)&lt;11)),0,$H90))</f>
        <v/>
      </c>
      <c r="T90" s="13" t="str">
        <f>IF($A90="","",IF(OR(YEAR($D90)&gt;Configurações!$B$5,AND(YEAR($D90)=Configurações!$B$5,MONTH($D90)&gt;12),AND('Cadastro de Bens'!$W89&lt;&gt;"",YEAR('Cadastro de Bens'!$W89)=Configurações!$B$5,MONTH('Cadastro de Bens'!$W89)&lt;12)),0,$H90))</f>
        <v/>
      </c>
      <c r="U90" s="13">
        <f t="shared" si="2"/>
        <v>0</v>
      </c>
      <c r="V90" s="13" t="str">
        <f>'Cadastro de Bens'!AG89</f>
        <v/>
      </c>
      <c r="W90" s="13" t="str">
        <f>'Cadastro de Bens'!AH89</f>
        <v/>
      </c>
      <c r="X90" s="13">
        <f>'Cadastro de Bens'!AF89</f>
        <v>0</v>
      </c>
      <c r="Y90" s="13">
        <f t="shared" si="3"/>
        <v>0</v>
      </c>
    </row>
    <row r="91" spans="1:25" x14ac:dyDescent="0.25">
      <c r="A91">
        <f>'Cadastro de Bens'!A90</f>
        <v>0</v>
      </c>
      <c r="B91">
        <f>'Cadastro de Bens'!B90</f>
        <v>0</v>
      </c>
      <c r="C91">
        <f>'Cadastro de Bens'!D90</f>
        <v>0</v>
      </c>
      <c r="D91" s="12">
        <f>'Cadastro de Bens'!J90</f>
        <v>0</v>
      </c>
      <c r="E91" s="13" t="str">
        <f>'Cadastro de Bens'!P90</f>
        <v/>
      </c>
      <c r="F91" s="4">
        <f>'Cadastro de Bens'!R90</f>
        <v>0</v>
      </c>
      <c r="G91" s="4">
        <f>'Cadastro de Bens'!S90</f>
        <v>0</v>
      </c>
      <c r="H91" s="13" t="str">
        <f>'Cadastro de Bens'!AA90</f>
        <v/>
      </c>
      <c r="I91" s="13" t="str">
        <f>IF($A91="","",IF(OR(YEAR($D91)&gt;Configurações!$B$5,AND(YEAR($D91)=Configurações!$B$5,MONTH($D91)&gt;1),AND('Cadastro de Bens'!$W90&lt;&gt;"",YEAR('Cadastro de Bens'!$W90)=Configurações!$B$5,MONTH('Cadastro de Bens'!$W90)&lt;1)),0,$H91))</f>
        <v/>
      </c>
      <c r="J91" s="13" t="str">
        <f>IF($A91="","",IF(OR(YEAR($D91)&gt;Configurações!$B$5,AND(YEAR($D91)=Configurações!$B$5,MONTH($D91)&gt;2),AND('Cadastro de Bens'!$W90&lt;&gt;"",YEAR('Cadastro de Bens'!$W90)=Configurações!$B$5,MONTH('Cadastro de Bens'!$W90)&lt;2)),0,$H91))</f>
        <v/>
      </c>
      <c r="K91" s="13" t="str">
        <f>IF($A91="","",IF(OR(YEAR($D91)&gt;Configurações!$B$5,AND(YEAR($D91)=Configurações!$B$5,MONTH($D91)&gt;3),AND('Cadastro de Bens'!$W90&lt;&gt;"",YEAR('Cadastro de Bens'!$W90)=Configurações!$B$5,MONTH('Cadastro de Bens'!$W90)&lt;3)),0,$H91))</f>
        <v/>
      </c>
      <c r="L91" s="13" t="str">
        <f>IF($A91="","",IF(OR(YEAR($D91)&gt;Configurações!$B$5,AND(YEAR($D91)=Configurações!$B$5,MONTH($D91)&gt;4),AND('Cadastro de Bens'!$W90&lt;&gt;"",YEAR('Cadastro de Bens'!$W90)=Configurações!$B$5,MONTH('Cadastro de Bens'!$W90)&lt;4)),0,$H91))</f>
        <v/>
      </c>
      <c r="M91" s="13" t="str">
        <f>IF($A91="","",IF(OR(YEAR($D91)&gt;Configurações!$B$5,AND(YEAR($D91)=Configurações!$B$5,MONTH($D91)&gt;5),AND('Cadastro de Bens'!$W90&lt;&gt;"",YEAR('Cadastro de Bens'!$W90)=Configurações!$B$5,MONTH('Cadastro de Bens'!$W90)&lt;5)),0,$H91))</f>
        <v/>
      </c>
      <c r="N91" s="13" t="str">
        <f>IF($A91="","",IF(OR(YEAR($D91)&gt;Configurações!$B$5,AND(YEAR($D91)=Configurações!$B$5,MONTH($D91)&gt;6),AND('Cadastro de Bens'!$W90&lt;&gt;"",YEAR('Cadastro de Bens'!$W90)=Configurações!$B$5,MONTH('Cadastro de Bens'!$W90)&lt;6)),0,$H91))</f>
        <v/>
      </c>
      <c r="O91" s="13" t="str">
        <f>IF($A91="","",IF(OR(YEAR($D91)&gt;Configurações!$B$5,AND(YEAR($D91)=Configurações!$B$5,MONTH($D91)&gt;7),AND('Cadastro de Bens'!$W90&lt;&gt;"",YEAR('Cadastro de Bens'!$W90)=Configurações!$B$5,MONTH('Cadastro de Bens'!$W90)&lt;7)),0,$H91))</f>
        <v/>
      </c>
      <c r="P91" s="13" t="str">
        <f>IF($A91="","",IF(OR(YEAR($D91)&gt;Configurações!$B$5,AND(YEAR($D91)=Configurações!$B$5,MONTH($D91)&gt;8),AND('Cadastro de Bens'!$W90&lt;&gt;"",YEAR('Cadastro de Bens'!$W90)=Configurações!$B$5,MONTH('Cadastro de Bens'!$W90)&lt;8)),0,$H91))</f>
        <v/>
      </c>
      <c r="Q91" s="13" t="str">
        <f>IF($A91="","",IF(OR(YEAR($D91)&gt;Configurações!$B$5,AND(YEAR($D91)=Configurações!$B$5,MONTH($D91)&gt;9),AND('Cadastro de Bens'!$W90&lt;&gt;"",YEAR('Cadastro de Bens'!$W90)=Configurações!$B$5,MONTH('Cadastro de Bens'!$W90)&lt;9)),0,$H91))</f>
        <v/>
      </c>
      <c r="R91" s="13" t="str">
        <f>IF($A91="","",IF(OR(YEAR($D91)&gt;Configurações!$B$5,AND(YEAR($D91)=Configurações!$B$5,MONTH($D91)&gt;10),AND('Cadastro de Bens'!$W90&lt;&gt;"",YEAR('Cadastro de Bens'!$W90)=Configurações!$B$5,MONTH('Cadastro de Bens'!$W90)&lt;10)),0,$H91))</f>
        <v/>
      </c>
      <c r="S91" s="13" t="str">
        <f>IF($A91="","",IF(OR(YEAR($D91)&gt;Configurações!$B$5,AND(YEAR($D91)=Configurações!$B$5,MONTH($D91)&gt;11),AND('Cadastro de Bens'!$W90&lt;&gt;"",YEAR('Cadastro de Bens'!$W90)=Configurações!$B$5,MONTH('Cadastro de Bens'!$W90)&lt;11)),0,$H91))</f>
        <v/>
      </c>
      <c r="T91" s="13" t="str">
        <f>IF($A91="","",IF(OR(YEAR($D91)&gt;Configurações!$B$5,AND(YEAR($D91)=Configurações!$B$5,MONTH($D91)&gt;12),AND('Cadastro de Bens'!$W90&lt;&gt;"",YEAR('Cadastro de Bens'!$W90)=Configurações!$B$5,MONTH('Cadastro de Bens'!$W90)&lt;12)),0,$H91))</f>
        <v/>
      </c>
      <c r="U91" s="13">
        <f t="shared" si="2"/>
        <v>0</v>
      </c>
      <c r="V91" s="13" t="str">
        <f>'Cadastro de Bens'!AG90</f>
        <v/>
      </c>
      <c r="W91" s="13" t="str">
        <f>'Cadastro de Bens'!AH90</f>
        <v/>
      </c>
      <c r="X91" s="13">
        <f>'Cadastro de Bens'!AF90</f>
        <v>0</v>
      </c>
      <c r="Y91" s="13">
        <f t="shared" si="3"/>
        <v>0</v>
      </c>
    </row>
    <row r="92" spans="1:25" x14ac:dyDescent="0.25">
      <c r="A92">
        <f>'Cadastro de Bens'!A91</f>
        <v>0</v>
      </c>
      <c r="B92">
        <f>'Cadastro de Bens'!B91</f>
        <v>0</v>
      </c>
      <c r="C92">
        <f>'Cadastro de Bens'!D91</f>
        <v>0</v>
      </c>
      <c r="D92" s="12">
        <f>'Cadastro de Bens'!J91</f>
        <v>0</v>
      </c>
      <c r="E92" s="13" t="str">
        <f>'Cadastro de Bens'!P91</f>
        <v/>
      </c>
      <c r="F92" s="4">
        <f>'Cadastro de Bens'!R91</f>
        <v>0</v>
      </c>
      <c r="G92" s="4">
        <f>'Cadastro de Bens'!S91</f>
        <v>0</v>
      </c>
      <c r="H92" s="13" t="str">
        <f>'Cadastro de Bens'!AA91</f>
        <v/>
      </c>
      <c r="I92" s="13" t="str">
        <f>IF($A92="","",IF(OR(YEAR($D92)&gt;Configurações!$B$5,AND(YEAR($D92)=Configurações!$B$5,MONTH($D92)&gt;1),AND('Cadastro de Bens'!$W91&lt;&gt;"",YEAR('Cadastro de Bens'!$W91)=Configurações!$B$5,MONTH('Cadastro de Bens'!$W91)&lt;1)),0,$H92))</f>
        <v/>
      </c>
      <c r="J92" s="13" t="str">
        <f>IF($A92="","",IF(OR(YEAR($D92)&gt;Configurações!$B$5,AND(YEAR($D92)=Configurações!$B$5,MONTH($D92)&gt;2),AND('Cadastro de Bens'!$W91&lt;&gt;"",YEAR('Cadastro de Bens'!$W91)=Configurações!$B$5,MONTH('Cadastro de Bens'!$W91)&lt;2)),0,$H92))</f>
        <v/>
      </c>
      <c r="K92" s="13" t="str">
        <f>IF($A92="","",IF(OR(YEAR($D92)&gt;Configurações!$B$5,AND(YEAR($D92)=Configurações!$B$5,MONTH($D92)&gt;3),AND('Cadastro de Bens'!$W91&lt;&gt;"",YEAR('Cadastro de Bens'!$W91)=Configurações!$B$5,MONTH('Cadastro de Bens'!$W91)&lt;3)),0,$H92))</f>
        <v/>
      </c>
      <c r="L92" s="13" t="str">
        <f>IF($A92="","",IF(OR(YEAR($D92)&gt;Configurações!$B$5,AND(YEAR($D92)=Configurações!$B$5,MONTH($D92)&gt;4),AND('Cadastro de Bens'!$W91&lt;&gt;"",YEAR('Cadastro de Bens'!$W91)=Configurações!$B$5,MONTH('Cadastro de Bens'!$W91)&lt;4)),0,$H92))</f>
        <v/>
      </c>
      <c r="M92" s="13" t="str">
        <f>IF($A92="","",IF(OR(YEAR($D92)&gt;Configurações!$B$5,AND(YEAR($D92)=Configurações!$B$5,MONTH($D92)&gt;5),AND('Cadastro de Bens'!$W91&lt;&gt;"",YEAR('Cadastro de Bens'!$W91)=Configurações!$B$5,MONTH('Cadastro de Bens'!$W91)&lt;5)),0,$H92))</f>
        <v/>
      </c>
      <c r="N92" s="13" t="str">
        <f>IF($A92="","",IF(OR(YEAR($D92)&gt;Configurações!$B$5,AND(YEAR($D92)=Configurações!$B$5,MONTH($D92)&gt;6),AND('Cadastro de Bens'!$W91&lt;&gt;"",YEAR('Cadastro de Bens'!$W91)=Configurações!$B$5,MONTH('Cadastro de Bens'!$W91)&lt;6)),0,$H92))</f>
        <v/>
      </c>
      <c r="O92" s="13" t="str">
        <f>IF($A92="","",IF(OR(YEAR($D92)&gt;Configurações!$B$5,AND(YEAR($D92)=Configurações!$B$5,MONTH($D92)&gt;7),AND('Cadastro de Bens'!$W91&lt;&gt;"",YEAR('Cadastro de Bens'!$W91)=Configurações!$B$5,MONTH('Cadastro de Bens'!$W91)&lt;7)),0,$H92))</f>
        <v/>
      </c>
      <c r="P92" s="13" t="str">
        <f>IF($A92="","",IF(OR(YEAR($D92)&gt;Configurações!$B$5,AND(YEAR($D92)=Configurações!$B$5,MONTH($D92)&gt;8),AND('Cadastro de Bens'!$W91&lt;&gt;"",YEAR('Cadastro de Bens'!$W91)=Configurações!$B$5,MONTH('Cadastro de Bens'!$W91)&lt;8)),0,$H92))</f>
        <v/>
      </c>
      <c r="Q92" s="13" t="str">
        <f>IF($A92="","",IF(OR(YEAR($D92)&gt;Configurações!$B$5,AND(YEAR($D92)=Configurações!$B$5,MONTH($D92)&gt;9),AND('Cadastro de Bens'!$W91&lt;&gt;"",YEAR('Cadastro de Bens'!$W91)=Configurações!$B$5,MONTH('Cadastro de Bens'!$W91)&lt;9)),0,$H92))</f>
        <v/>
      </c>
      <c r="R92" s="13" t="str">
        <f>IF($A92="","",IF(OR(YEAR($D92)&gt;Configurações!$B$5,AND(YEAR($D92)=Configurações!$B$5,MONTH($D92)&gt;10),AND('Cadastro de Bens'!$W91&lt;&gt;"",YEAR('Cadastro de Bens'!$W91)=Configurações!$B$5,MONTH('Cadastro de Bens'!$W91)&lt;10)),0,$H92))</f>
        <v/>
      </c>
      <c r="S92" s="13" t="str">
        <f>IF($A92="","",IF(OR(YEAR($D92)&gt;Configurações!$B$5,AND(YEAR($D92)=Configurações!$B$5,MONTH($D92)&gt;11),AND('Cadastro de Bens'!$W91&lt;&gt;"",YEAR('Cadastro de Bens'!$W91)=Configurações!$B$5,MONTH('Cadastro de Bens'!$W91)&lt;11)),0,$H92))</f>
        <v/>
      </c>
      <c r="T92" s="13" t="str">
        <f>IF($A92="","",IF(OR(YEAR($D92)&gt;Configurações!$B$5,AND(YEAR($D92)=Configurações!$B$5,MONTH($D92)&gt;12),AND('Cadastro de Bens'!$W91&lt;&gt;"",YEAR('Cadastro de Bens'!$W91)=Configurações!$B$5,MONTH('Cadastro de Bens'!$W91)&lt;12)),0,$H92))</f>
        <v/>
      </c>
      <c r="U92" s="13">
        <f t="shared" si="2"/>
        <v>0</v>
      </c>
      <c r="V92" s="13" t="str">
        <f>'Cadastro de Bens'!AG91</f>
        <v/>
      </c>
      <c r="W92" s="13" t="str">
        <f>'Cadastro de Bens'!AH91</f>
        <v/>
      </c>
      <c r="X92" s="13">
        <f>'Cadastro de Bens'!AF91</f>
        <v>0</v>
      </c>
      <c r="Y92" s="13">
        <f t="shared" si="3"/>
        <v>0</v>
      </c>
    </row>
    <row r="93" spans="1:25" x14ac:dyDescent="0.25">
      <c r="A93">
        <f>'Cadastro de Bens'!A92</f>
        <v>0</v>
      </c>
      <c r="B93">
        <f>'Cadastro de Bens'!B92</f>
        <v>0</v>
      </c>
      <c r="C93">
        <f>'Cadastro de Bens'!D92</f>
        <v>0</v>
      </c>
      <c r="D93" s="12">
        <f>'Cadastro de Bens'!J92</f>
        <v>0</v>
      </c>
      <c r="E93" s="13" t="str">
        <f>'Cadastro de Bens'!P92</f>
        <v/>
      </c>
      <c r="F93" s="4">
        <f>'Cadastro de Bens'!R92</f>
        <v>0</v>
      </c>
      <c r="G93" s="4">
        <f>'Cadastro de Bens'!S92</f>
        <v>0</v>
      </c>
      <c r="H93" s="13" t="str">
        <f>'Cadastro de Bens'!AA92</f>
        <v/>
      </c>
      <c r="I93" s="13" t="str">
        <f>IF($A93="","",IF(OR(YEAR($D93)&gt;Configurações!$B$5,AND(YEAR($D93)=Configurações!$B$5,MONTH($D93)&gt;1),AND('Cadastro de Bens'!$W92&lt;&gt;"",YEAR('Cadastro de Bens'!$W92)=Configurações!$B$5,MONTH('Cadastro de Bens'!$W92)&lt;1)),0,$H93))</f>
        <v/>
      </c>
      <c r="J93" s="13" t="str">
        <f>IF($A93="","",IF(OR(YEAR($D93)&gt;Configurações!$B$5,AND(YEAR($D93)=Configurações!$B$5,MONTH($D93)&gt;2),AND('Cadastro de Bens'!$W92&lt;&gt;"",YEAR('Cadastro de Bens'!$W92)=Configurações!$B$5,MONTH('Cadastro de Bens'!$W92)&lt;2)),0,$H93))</f>
        <v/>
      </c>
      <c r="K93" s="13" t="str">
        <f>IF($A93="","",IF(OR(YEAR($D93)&gt;Configurações!$B$5,AND(YEAR($D93)=Configurações!$B$5,MONTH($D93)&gt;3),AND('Cadastro de Bens'!$W92&lt;&gt;"",YEAR('Cadastro de Bens'!$W92)=Configurações!$B$5,MONTH('Cadastro de Bens'!$W92)&lt;3)),0,$H93))</f>
        <v/>
      </c>
      <c r="L93" s="13" t="str">
        <f>IF($A93="","",IF(OR(YEAR($D93)&gt;Configurações!$B$5,AND(YEAR($D93)=Configurações!$B$5,MONTH($D93)&gt;4),AND('Cadastro de Bens'!$W92&lt;&gt;"",YEAR('Cadastro de Bens'!$W92)=Configurações!$B$5,MONTH('Cadastro de Bens'!$W92)&lt;4)),0,$H93))</f>
        <v/>
      </c>
      <c r="M93" s="13" t="str">
        <f>IF($A93="","",IF(OR(YEAR($D93)&gt;Configurações!$B$5,AND(YEAR($D93)=Configurações!$B$5,MONTH($D93)&gt;5),AND('Cadastro de Bens'!$W92&lt;&gt;"",YEAR('Cadastro de Bens'!$W92)=Configurações!$B$5,MONTH('Cadastro de Bens'!$W92)&lt;5)),0,$H93))</f>
        <v/>
      </c>
      <c r="N93" s="13" t="str">
        <f>IF($A93="","",IF(OR(YEAR($D93)&gt;Configurações!$B$5,AND(YEAR($D93)=Configurações!$B$5,MONTH($D93)&gt;6),AND('Cadastro de Bens'!$W92&lt;&gt;"",YEAR('Cadastro de Bens'!$W92)=Configurações!$B$5,MONTH('Cadastro de Bens'!$W92)&lt;6)),0,$H93))</f>
        <v/>
      </c>
      <c r="O93" s="13" t="str">
        <f>IF($A93="","",IF(OR(YEAR($D93)&gt;Configurações!$B$5,AND(YEAR($D93)=Configurações!$B$5,MONTH($D93)&gt;7),AND('Cadastro de Bens'!$W92&lt;&gt;"",YEAR('Cadastro de Bens'!$W92)=Configurações!$B$5,MONTH('Cadastro de Bens'!$W92)&lt;7)),0,$H93))</f>
        <v/>
      </c>
      <c r="P93" s="13" t="str">
        <f>IF($A93="","",IF(OR(YEAR($D93)&gt;Configurações!$B$5,AND(YEAR($D93)=Configurações!$B$5,MONTH($D93)&gt;8),AND('Cadastro de Bens'!$W92&lt;&gt;"",YEAR('Cadastro de Bens'!$W92)=Configurações!$B$5,MONTH('Cadastro de Bens'!$W92)&lt;8)),0,$H93))</f>
        <v/>
      </c>
      <c r="Q93" s="13" t="str">
        <f>IF($A93="","",IF(OR(YEAR($D93)&gt;Configurações!$B$5,AND(YEAR($D93)=Configurações!$B$5,MONTH($D93)&gt;9),AND('Cadastro de Bens'!$W92&lt;&gt;"",YEAR('Cadastro de Bens'!$W92)=Configurações!$B$5,MONTH('Cadastro de Bens'!$W92)&lt;9)),0,$H93))</f>
        <v/>
      </c>
      <c r="R93" s="13" t="str">
        <f>IF($A93="","",IF(OR(YEAR($D93)&gt;Configurações!$B$5,AND(YEAR($D93)=Configurações!$B$5,MONTH($D93)&gt;10),AND('Cadastro de Bens'!$W92&lt;&gt;"",YEAR('Cadastro de Bens'!$W92)=Configurações!$B$5,MONTH('Cadastro de Bens'!$W92)&lt;10)),0,$H93))</f>
        <v/>
      </c>
      <c r="S93" s="13" t="str">
        <f>IF($A93="","",IF(OR(YEAR($D93)&gt;Configurações!$B$5,AND(YEAR($D93)=Configurações!$B$5,MONTH($D93)&gt;11),AND('Cadastro de Bens'!$W92&lt;&gt;"",YEAR('Cadastro de Bens'!$W92)=Configurações!$B$5,MONTH('Cadastro de Bens'!$W92)&lt;11)),0,$H93))</f>
        <v/>
      </c>
      <c r="T93" s="13" t="str">
        <f>IF($A93="","",IF(OR(YEAR($D93)&gt;Configurações!$B$5,AND(YEAR($D93)=Configurações!$B$5,MONTH($D93)&gt;12),AND('Cadastro de Bens'!$W92&lt;&gt;"",YEAR('Cadastro de Bens'!$W92)=Configurações!$B$5,MONTH('Cadastro de Bens'!$W92)&lt;12)),0,$H93))</f>
        <v/>
      </c>
      <c r="U93" s="13">
        <f t="shared" si="2"/>
        <v>0</v>
      </c>
      <c r="V93" s="13" t="str">
        <f>'Cadastro de Bens'!AG92</f>
        <v/>
      </c>
      <c r="W93" s="13" t="str">
        <f>'Cadastro de Bens'!AH92</f>
        <v/>
      </c>
      <c r="X93" s="13">
        <f>'Cadastro de Bens'!AF92</f>
        <v>0</v>
      </c>
      <c r="Y93" s="13">
        <f t="shared" si="3"/>
        <v>0</v>
      </c>
    </row>
    <row r="94" spans="1:25" x14ac:dyDescent="0.25">
      <c r="A94">
        <f>'Cadastro de Bens'!A93</f>
        <v>0</v>
      </c>
      <c r="B94">
        <f>'Cadastro de Bens'!B93</f>
        <v>0</v>
      </c>
      <c r="C94">
        <f>'Cadastro de Bens'!D93</f>
        <v>0</v>
      </c>
      <c r="D94" s="12">
        <f>'Cadastro de Bens'!J93</f>
        <v>0</v>
      </c>
      <c r="E94" s="13" t="str">
        <f>'Cadastro de Bens'!P93</f>
        <v/>
      </c>
      <c r="F94" s="4">
        <f>'Cadastro de Bens'!R93</f>
        <v>0</v>
      </c>
      <c r="G94" s="4">
        <f>'Cadastro de Bens'!S93</f>
        <v>0</v>
      </c>
      <c r="H94" s="13" t="str">
        <f>'Cadastro de Bens'!AA93</f>
        <v/>
      </c>
      <c r="I94" s="13" t="str">
        <f>IF($A94="","",IF(OR(YEAR($D94)&gt;Configurações!$B$5,AND(YEAR($D94)=Configurações!$B$5,MONTH($D94)&gt;1),AND('Cadastro de Bens'!$W93&lt;&gt;"",YEAR('Cadastro de Bens'!$W93)=Configurações!$B$5,MONTH('Cadastro de Bens'!$W93)&lt;1)),0,$H94))</f>
        <v/>
      </c>
      <c r="J94" s="13" t="str">
        <f>IF($A94="","",IF(OR(YEAR($D94)&gt;Configurações!$B$5,AND(YEAR($D94)=Configurações!$B$5,MONTH($D94)&gt;2),AND('Cadastro de Bens'!$W93&lt;&gt;"",YEAR('Cadastro de Bens'!$W93)=Configurações!$B$5,MONTH('Cadastro de Bens'!$W93)&lt;2)),0,$H94))</f>
        <v/>
      </c>
      <c r="K94" s="13" t="str">
        <f>IF($A94="","",IF(OR(YEAR($D94)&gt;Configurações!$B$5,AND(YEAR($D94)=Configurações!$B$5,MONTH($D94)&gt;3),AND('Cadastro de Bens'!$W93&lt;&gt;"",YEAR('Cadastro de Bens'!$W93)=Configurações!$B$5,MONTH('Cadastro de Bens'!$W93)&lt;3)),0,$H94))</f>
        <v/>
      </c>
      <c r="L94" s="13" t="str">
        <f>IF($A94="","",IF(OR(YEAR($D94)&gt;Configurações!$B$5,AND(YEAR($D94)=Configurações!$B$5,MONTH($D94)&gt;4),AND('Cadastro de Bens'!$W93&lt;&gt;"",YEAR('Cadastro de Bens'!$W93)=Configurações!$B$5,MONTH('Cadastro de Bens'!$W93)&lt;4)),0,$H94))</f>
        <v/>
      </c>
      <c r="M94" s="13" t="str">
        <f>IF($A94="","",IF(OR(YEAR($D94)&gt;Configurações!$B$5,AND(YEAR($D94)=Configurações!$B$5,MONTH($D94)&gt;5),AND('Cadastro de Bens'!$W93&lt;&gt;"",YEAR('Cadastro de Bens'!$W93)=Configurações!$B$5,MONTH('Cadastro de Bens'!$W93)&lt;5)),0,$H94))</f>
        <v/>
      </c>
      <c r="N94" s="13" t="str">
        <f>IF($A94="","",IF(OR(YEAR($D94)&gt;Configurações!$B$5,AND(YEAR($D94)=Configurações!$B$5,MONTH($D94)&gt;6),AND('Cadastro de Bens'!$W93&lt;&gt;"",YEAR('Cadastro de Bens'!$W93)=Configurações!$B$5,MONTH('Cadastro de Bens'!$W93)&lt;6)),0,$H94))</f>
        <v/>
      </c>
      <c r="O94" s="13" t="str">
        <f>IF($A94="","",IF(OR(YEAR($D94)&gt;Configurações!$B$5,AND(YEAR($D94)=Configurações!$B$5,MONTH($D94)&gt;7),AND('Cadastro de Bens'!$W93&lt;&gt;"",YEAR('Cadastro de Bens'!$W93)=Configurações!$B$5,MONTH('Cadastro de Bens'!$W93)&lt;7)),0,$H94))</f>
        <v/>
      </c>
      <c r="P94" s="13" t="str">
        <f>IF($A94="","",IF(OR(YEAR($D94)&gt;Configurações!$B$5,AND(YEAR($D94)=Configurações!$B$5,MONTH($D94)&gt;8),AND('Cadastro de Bens'!$W93&lt;&gt;"",YEAR('Cadastro de Bens'!$W93)=Configurações!$B$5,MONTH('Cadastro de Bens'!$W93)&lt;8)),0,$H94))</f>
        <v/>
      </c>
      <c r="Q94" s="13" t="str">
        <f>IF($A94="","",IF(OR(YEAR($D94)&gt;Configurações!$B$5,AND(YEAR($D94)=Configurações!$B$5,MONTH($D94)&gt;9),AND('Cadastro de Bens'!$W93&lt;&gt;"",YEAR('Cadastro de Bens'!$W93)=Configurações!$B$5,MONTH('Cadastro de Bens'!$W93)&lt;9)),0,$H94))</f>
        <v/>
      </c>
      <c r="R94" s="13" t="str">
        <f>IF($A94="","",IF(OR(YEAR($D94)&gt;Configurações!$B$5,AND(YEAR($D94)=Configurações!$B$5,MONTH($D94)&gt;10),AND('Cadastro de Bens'!$W93&lt;&gt;"",YEAR('Cadastro de Bens'!$W93)=Configurações!$B$5,MONTH('Cadastro de Bens'!$W93)&lt;10)),0,$H94))</f>
        <v/>
      </c>
      <c r="S94" s="13" t="str">
        <f>IF($A94="","",IF(OR(YEAR($D94)&gt;Configurações!$B$5,AND(YEAR($D94)=Configurações!$B$5,MONTH($D94)&gt;11),AND('Cadastro de Bens'!$W93&lt;&gt;"",YEAR('Cadastro de Bens'!$W93)=Configurações!$B$5,MONTH('Cadastro de Bens'!$W93)&lt;11)),0,$H94))</f>
        <v/>
      </c>
      <c r="T94" s="13" t="str">
        <f>IF($A94="","",IF(OR(YEAR($D94)&gt;Configurações!$B$5,AND(YEAR($D94)=Configurações!$B$5,MONTH($D94)&gt;12),AND('Cadastro de Bens'!$W93&lt;&gt;"",YEAR('Cadastro de Bens'!$W93)=Configurações!$B$5,MONTH('Cadastro de Bens'!$W93)&lt;12)),0,$H94))</f>
        <v/>
      </c>
      <c r="U94" s="13">
        <f t="shared" si="2"/>
        <v>0</v>
      </c>
      <c r="V94" s="13" t="str">
        <f>'Cadastro de Bens'!AG93</f>
        <v/>
      </c>
      <c r="W94" s="13" t="str">
        <f>'Cadastro de Bens'!AH93</f>
        <v/>
      </c>
      <c r="X94" s="13">
        <f>'Cadastro de Bens'!AF93</f>
        <v>0</v>
      </c>
      <c r="Y94" s="13">
        <f t="shared" si="3"/>
        <v>0</v>
      </c>
    </row>
    <row r="95" spans="1:25" x14ac:dyDescent="0.25">
      <c r="A95">
        <f>'Cadastro de Bens'!A94</f>
        <v>0</v>
      </c>
      <c r="B95">
        <f>'Cadastro de Bens'!B94</f>
        <v>0</v>
      </c>
      <c r="C95">
        <f>'Cadastro de Bens'!D94</f>
        <v>0</v>
      </c>
      <c r="D95" s="12">
        <f>'Cadastro de Bens'!J94</f>
        <v>0</v>
      </c>
      <c r="E95" s="13" t="str">
        <f>'Cadastro de Bens'!P94</f>
        <v/>
      </c>
      <c r="F95" s="4">
        <f>'Cadastro de Bens'!R94</f>
        <v>0</v>
      </c>
      <c r="G95" s="4">
        <f>'Cadastro de Bens'!S94</f>
        <v>0</v>
      </c>
      <c r="H95" s="13" t="str">
        <f>'Cadastro de Bens'!AA94</f>
        <v/>
      </c>
      <c r="I95" s="13" t="str">
        <f>IF($A95="","",IF(OR(YEAR($D95)&gt;Configurações!$B$5,AND(YEAR($D95)=Configurações!$B$5,MONTH($D95)&gt;1),AND('Cadastro de Bens'!$W94&lt;&gt;"",YEAR('Cadastro de Bens'!$W94)=Configurações!$B$5,MONTH('Cadastro de Bens'!$W94)&lt;1)),0,$H95))</f>
        <v/>
      </c>
      <c r="J95" s="13" t="str">
        <f>IF($A95="","",IF(OR(YEAR($D95)&gt;Configurações!$B$5,AND(YEAR($D95)=Configurações!$B$5,MONTH($D95)&gt;2),AND('Cadastro de Bens'!$W94&lt;&gt;"",YEAR('Cadastro de Bens'!$W94)=Configurações!$B$5,MONTH('Cadastro de Bens'!$W94)&lt;2)),0,$H95))</f>
        <v/>
      </c>
      <c r="K95" s="13" t="str">
        <f>IF($A95="","",IF(OR(YEAR($D95)&gt;Configurações!$B$5,AND(YEAR($D95)=Configurações!$B$5,MONTH($D95)&gt;3),AND('Cadastro de Bens'!$W94&lt;&gt;"",YEAR('Cadastro de Bens'!$W94)=Configurações!$B$5,MONTH('Cadastro de Bens'!$W94)&lt;3)),0,$H95))</f>
        <v/>
      </c>
      <c r="L95" s="13" t="str">
        <f>IF($A95="","",IF(OR(YEAR($D95)&gt;Configurações!$B$5,AND(YEAR($D95)=Configurações!$B$5,MONTH($D95)&gt;4),AND('Cadastro de Bens'!$W94&lt;&gt;"",YEAR('Cadastro de Bens'!$W94)=Configurações!$B$5,MONTH('Cadastro de Bens'!$W94)&lt;4)),0,$H95))</f>
        <v/>
      </c>
      <c r="M95" s="13" t="str">
        <f>IF($A95="","",IF(OR(YEAR($D95)&gt;Configurações!$B$5,AND(YEAR($D95)=Configurações!$B$5,MONTH($D95)&gt;5),AND('Cadastro de Bens'!$W94&lt;&gt;"",YEAR('Cadastro de Bens'!$W94)=Configurações!$B$5,MONTH('Cadastro de Bens'!$W94)&lt;5)),0,$H95))</f>
        <v/>
      </c>
      <c r="N95" s="13" t="str">
        <f>IF($A95="","",IF(OR(YEAR($D95)&gt;Configurações!$B$5,AND(YEAR($D95)=Configurações!$B$5,MONTH($D95)&gt;6),AND('Cadastro de Bens'!$W94&lt;&gt;"",YEAR('Cadastro de Bens'!$W94)=Configurações!$B$5,MONTH('Cadastro de Bens'!$W94)&lt;6)),0,$H95))</f>
        <v/>
      </c>
      <c r="O95" s="13" t="str">
        <f>IF($A95="","",IF(OR(YEAR($D95)&gt;Configurações!$B$5,AND(YEAR($D95)=Configurações!$B$5,MONTH($D95)&gt;7),AND('Cadastro de Bens'!$W94&lt;&gt;"",YEAR('Cadastro de Bens'!$W94)=Configurações!$B$5,MONTH('Cadastro de Bens'!$W94)&lt;7)),0,$H95))</f>
        <v/>
      </c>
      <c r="P95" s="13" t="str">
        <f>IF($A95="","",IF(OR(YEAR($D95)&gt;Configurações!$B$5,AND(YEAR($D95)=Configurações!$B$5,MONTH($D95)&gt;8),AND('Cadastro de Bens'!$W94&lt;&gt;"",YEAR('Cadastro de Bens'!$W94)=Configurações!$B$5,MONTH('Cadastro de Bens'!$W94)&lt;8)),0,$H95))</f>
        <v/>
      </c>
      <c r="Q95" s="13" t="str">
        <f>IF($A95="","",IF(OR(YEAR($D95)&gt;Configurações!$B$5,AND(YEAR($D95)=Configurações!$B$5,MONTH($D95)&gt;9),AND('Cadastro de Bens'!$W94&lt;&gt;"",YEAR('Cadastro de Bens'!$W94)=Configurações!$B$5,MONTH('Cadastro de Bens'!$W94)&lt;9)),0,$H95))</f>
        <v/>
      </c>
      <c r="R95" s="13" t="str">
        <f>IF($A95="","",IF(OR(YEAR($D95)&gt;Configurações!$B$5,AND(YEAR($D95)=Configurações!$B$5,MONTH($D95)&gt;10),AND('Cadastro de Bens'!$W94&lt;&gt;"",YEAR('Cadastro de Bens'!$W94)=Configurações!$B$5,MONTH('Cadastro de Bens'!$W94)&lt;10)),0,$H95))</f>
        <v/>
      </c>
      <c r="S95" s="13" t="str">
        <f>IF($A95="","",IF(OR(YEAR($D95)&gt;Configurações!$B$5,AND(YEAR($D95)=Configurações!$B$5,MONTH($D95)&gt;11),AND('Cadastro de Bens'!$W94&lt;&gt;"",YEAR('Cadastro de Bens'!$W94)=Configurações!$B$5,MONTH('Cadastro de Bens'!$W94)&lt;11)),0,$H95))</f>
        <v/>
      </c>
      <c r="T95" s="13" t="str">
        <f>IF($A95="","",IF(OR(YEAR($D95)&gt;Configurações!$B$5,AND(YEAR($D95)=Configurações!$B$5,MONTH($D95)&gt;12),AND('Cadastro de Bens'!$W94&lt;&gt;"",YEAR('Cadastro de Bens'!$W94)=Configurações!$B$5,MONTH('Cadastro de Bens'!$W94)&lt;12)),0,$H95))</f>
        <v/>
      </c>
      <c r="U95" s="13">
        <f t="shared" si="2"/>
        <v>0</v>
      </c>
      <c r="V95" s="13" t="str">
        <f>'Cadastro de Bens'!AG94</f>
        <v/>
      </c>
      <c r="W95" s="13" t="str">
        <f>'Cadastro de Bens'!AH94</f>
        <v/>
      </c>
      <c r="X95" s="13">
        <f>'Cadastro de Bens'!AF94</f>
        <v>0</v>
      </c>
      <c r="Y95" s="13">
        <f t="shared" si="3"/>
        <v>0</v>
      </c>
    </row>
    <row r="96" spans="1:25" x14ac:dyDescent="0.25">
      <c r="A96">
        <f>'Cadastro de Bens'!A95</f>
        <v>0</v>
      </c>
      <c r="B96">
        <f>'Cadastro de Bens'!B95</f>
        <v>0</v>
      </c>
      <c r="C96">
        <f>'Cadastro de Bens'!D95</f>
        <v>0</v>
      </c>
      <c r="D96" s="12">
        <f>'Cadastro de Bens'!J95</f>
        <v>0</v>
      </c>
      <c r="E96" s="13" t="str">
        <f>'Cadastro de Bens'!P95</f>
        <v/>
      </c>
      <c r="F96" s="4">
        <f>'Cadastro de Bens'!R95</f>
        <v>0</v>
      </c>
      <c r="G96" s="4">
        <f>'Cadastro de Bens'!S95</f>
        <v>0</v>
      </c>
      <c r="H96" s="13" t="str">
        <f>'Cadastro de Bens'!AA95</f>
        <v/>
      </c>
      <c r="I96" s="13" t="str">
        <f>IF($A96="","",IF(OR(YEAR($D96)&gt;Configurações!$B$5,AND(YEAR($D96)=Configurações!$B$5,MONTH($D96)&gt;1),AND('Cadastro de Bens'!$W95&lt;&gt;"",YEAR('Cadastro de Bens'!$W95)=Configurações!$B$5,MONTH('Cadastro de Bens'!$W95)&lt;1)),0,$H96))</f>
        <v/>
      </c>
      <c r="J96" s="13" t="str">
        <f>IF($A96="","",IF(OR(YEAR($D96)&gt;Configurações!$B$5,AND(YEAR($D96)=Configurações!$B$5,MONTH($D96)&gt;2),AND('Cadastro de Bens'!$W95&lt;&gt;"",YEAR('Cadastro de Bens'!$W95)=Configurações!$B$5,MONTH('Cadastro de Bens'!$W95)&lt;2)),0,$H96))</f>
        <v/>
      </c>
      <c r="K96" s="13" t="str">
        <f>IF($A96="","",IF(OR(YEAR($D96)&gt;Configurações!$B$5,AND(YEAR($D96)=Configurações!$B$5,MONTH($D96)&gt;3),AND('Cadastro de Bens'!$W95&lt;&gt;"",YEAR('Cadastro de Bens'!$W95)=Configurações!$B$5,MONTH('Cadastro de Bens'!$W95)&lt;3)),0,$H96))</f>
        <v/>
      </c>
      <c r="L96" s="13" t="str">
        <f>IF($A96="","",IF(OR(YEAR($D96)&gt;Configurações!$B$5,AND(YEAR($D96)=Configurações!$B$5,MONTH($D96)&gt;4),AND('Cadastro de Bens'!$W95&lt;&gt;"",YEAR('Cadastro de Bens'!$W95)=Configurações!$B$5,MONTH('Cadastro de Bens'!$W95)&lt;4)),0,$H96))</f>
        <v/>
      </c>
      <c r="M96" s="13" t="str">
        <f>IF($A96="","",IF(OR(YEAR($D96)&gt;Configurações!$B$5,AND(YEAR($D96)=Configurações!$B$5,MONTH($D96)&gt;5),AND('Cadastro de Bens'!$W95&lt;&gt;"",YEAR('Cadastro de Bens'!$W95)=Configurações!$B$5,MONTH('Cadastro de Bens'!$W95)&lt;5)),0,$H96))</f>
        <v/>
      </c>
      <c r="N96" s="13" t="str">
        <f>IF($A96="","",IF(OR(YEAR($D96)&gt;Configurações!$B$5,AND(YEAR($D96)=Configurações!$B$5,MONTH($D96)&gt;6),AND('Cadastro de Bens'!$W95&lt;&gt;"",YEAR('Cadastro de Bens'!$W95)=Configurações!$B$5,MONTH('Cadastro de Bens'!$W95)&lt;6)),0,$H96))</f>
        <v/>
      </c>
      <c r="O96" s="13" t="str">
        <f>IF($A96="","",IF(OR(YEAR($D96)&gt;Configurações!$B$5,AND(YEAR($D96)=Configurações!$B$5,MONTH($D96)&gt;7),AND('Cadastro de Bens'!$W95&lt;&gt;"",YEAR('Cadastro de Bens'!$W95)=Configurações!$B$5,MONTH('Cadastro de Bens'!$W95)&lt;7)),0,$H96))</f>
        <v/>
      </c>
      <c r="P96" s="13" t="str">
        <f>IF($A96="","",IF(OR(YEAR($D96)&gt;Configurações!$B$5,AND(YEAR($D96)=Configurações!$B$5,MONTH($D96)&gt;8),AND('Cadastro de Bens'!$W95&lt;&gt;"",YEAR('Cadastro de Bens'!$W95)=Configurações!$B$5,MONTH('Cadastro de Bens'!$W95)&lt;8)),0,$H96))</f>
        <v/>
      </c>
      <c r="Q96" s="13" t="str">
        <f>IF($A96="","",IF(OR(YEAR($D96)&gt;Configurações!$B$5,AND(YEAR($D96)=Configurações!$B$5,MONTH($D96)&gt;9),AND('Cadastro de Bens'!$W95&lt;&gt;"",YEAR('Cadastro de Bens'!$W95)=Configurações!$B$5,MONTH('Cadastro de Bens'!$W95)&lt;9)),0,$H96))</f>
        <v/>
      </c>
      <c r="R96" s="13" t="str">
        <f>IF($A96="","",IF(OR(YEAR($D96)&gt;Configurações!$B$5,AND(YEAR($D96)=Configurações!$B$5,MONTH($D96)&gt;10),AND('Cadastro de Bens'!$W95&lt;&gt;"",YEAR('Cadastro de Bens'!$W95)=Configurações!$B$5,MONTH('Cadastro de Bens'!$W95)&lt;10)),0,$H96))</f>
        <v/>
      </c>
      <c r="S96" s="13" t="str">
        <f>IF($A96="","",IF(OR(YEAR($D96)&gt;Configurações!$B$5,AND(YEAR($D96)=Configurações!$B$5,MONTH($D96)&gt;11),AND('Cadastro de Bens'!$W95&lt;&gt;"",YEAR('Cadastro de Bens'!$W95)=Configurações!$B$5,MONTH('Cadastro de Bens'!$W95)&lt;11)),0,$H96))</f>
        <v/>
      </c>
      <c r="T96" s="13" t="str">
        <f>IF($A96="","",IF(OR(YEAR($D96)&gt;Configurações!$B$5,AND(YEAR($D96)=Configurações!$B$5,MONTH($D96)&gt;12),AND('Cadastro de Bens'!$W95&lt;&gt;"",YEAR('Cadastro de Bens'!$W95)=Configurações!$B$5,MONTH('Cadastro de Bens'!$W95)&lt;12)),0,$H96))</f>
        <v/>
      </c>
      <c r="U96" s="13">
        <f t="shared" si="2"/>
        <v>0</v>
      </c>
      <c r="V96" s="13" t="str">
        <f>'Cadastro de Bens'!AG95</f>
        <v/>
      </c>
      <c r="W96" s="13" t="str">
        <f>'Cadastro de Bens'!AH95</f>
        <v/>
      </c>
      <c r="X96" s="13">
        <f>'Cadastro de Bens'!AF95</f>
        <v>0</v>
      </c>
      <c r="Y96" s="13">
        <f t="shared" si="3"/>
        <v>0</v>
      </c>
    </row>
    <row r="97" spans="1:25" x14ac:dyDescent="0.25">
      <c r="A97">
        <f>'Cadastro de Bens'!A96</f>
        <v>0</v>
      </c>
      <c r="B97">
        <f>'Cadastro de Bens'!B96</f>
        <v>0</v>
      </c>
      <c r="C97">
        <f>'Cadastro de Bens'!D96</f>
        <v>0</v>
      </c>
      <c r="D97" s="12">
        <f>'Cadastro de Bens'!J96</f>
        <v>0</v>
      </c>
      <c r="E97" s="13" t="str">
        <f>'Cadastro de Bens'!P96</f>
        <v/>
      </c>
      <c r="F97" s="4">
        <f>'Cadastro de Bens'!R96</f>
        <v>0</v>
      </c>
      <c r="G97" s="4">
        <f>'Cadastro de Bens'!S96</f>
        <v>0</v>
      </c>
      <c r="H97" s="13" t="str">
        <f>'Cadastro de Bens'!AA96</f>
        <v/>
      </c>
      <c r="I97" s="13" t="str">
        <f>IF($A97="","",IF(OR(YEAR($D97)&gt;Configurações!$B$5,AND(YEAR($D97)=Configurações!$B$5,MONTH($D97)&gt;1),AND('Cadastro de Bens'!$W96&lt;&gt;"",YEAR('Cadastro de Bens'!$W96)=Configurações!$B$5,MONTH('Cadastro de Bens'!$W96)&lt;1)),0,$H97))</f>
        <v/>
      </c>
      <c r="J97" s="13" t="str">
        <f>IF($A97="","",IF(OR(YEAR($D97)&gt;Configurações!$B$5,AND(YEAR($D97)=Configurações!$B$5,MONTH($D97)&gt;2),AND('Cadastro de Bens'!$W96&lt;&gt;"",YEAR('Cadastro de Bens'!$W96)=Configurações!$B$5,MONTH('Cadastro de Bens'!$W96)&lt;2)),0,$H97))</f>
        <v/>
      </c>
      <c r="K97" s="13" t="str">
        <f>IF($A97="","",IF(OR(YEAR($D97)&gt;Configurações!$B$5,AND(YEAR($D97)=Configurações!$B$5,MONTH($D97)&gt;3),AND('Cadastro de Bens'!$W96&lt;&gt;"",YEAR('Cadastro de Bens'!$W96)=Configurações!$B$5,MONTH('Cadastro de Bens'!$W96)&lt;3)),0,$H97))</f>
        <v/>
      </c>
      <c r="L97" s="13" t="str">
        <f>IF($A97="","",IF(OR(YEAR($D97)&gt;Configurações!$B$5,AND(YEAR($D97)=Configurações!$B$5,MONTH($D97)&gt;4),AND('Cadastro de Bens'!$W96&lt;&gt;"",YEAR('Cadastro de Bens'!$W96)=Configurações!$B$5,MONTH('Cadastro de Bens'!$W96)&lt;4)),0,$H97))</f>
        <v/>
      </c>
      <c r="M97" s="13" t="str">
        <f>IF($A97="","",IF(OR(YEAR($D97)&gt;Configurações!$B$5,AND(YEAR($D97)=Configurações!$B$5,MONTH($D97)&gt;5),AND('Cadastro de Bens'!$W96&lt;&gt;"",YEAR('Cadastro de Bens'!$W96)=Configurações!$B$5,MONTH('Cadastro de Bens'!$W96)&lt;5)),0,$H97))</f>
        <v/>
      </c>
      <c r="N97" s="13" t="str">
        <f>IF($A97="","",IF(OR(YEAR($D97)&gt;Configurações!$B$5,AND(YEAR($D97)=Configurações!$B$5,MONTH($D97)&gt;6),AND('Cadastro de Bens'!$W96&lt;&gt;"",YEAR('Cadastro de Bens'!$W96)=Configurações!$B$5,MONTH('Cadastro de Bens'!$W96)&lt;6)),0,$H97))</f>
        <v/>
      </c>
      <c r="O97" s="13" t="str">
        <f>IF($A97="","",IF(OR(YEAR($D97)&gt;Configurações!$B$5,AND(YEAR($D97)=Configurações!$B$5,MONTH($D97)&gt;7),AND('Cadastro de Bens'!$W96&lt;&gt;"",YEAR('Cadastro de Bens'!$W96)=Configurações!$B$5,MONTH('Cadastro de Bens'!$W96)&lt;7)),0,$H97))</f>
        <v/>
      </c>
      <c r="P97" s="13" t="str">
        <f>IF($A97="","",IF(OR(YEAR($D97)&gt;Configurações!$B$5,AND(YEAR($D97)=Configurações!$B$5,MONTH($D97)&gt;8),AND('Cadastro de Bens'!$W96&lt;&gt;"",YEAR('Cadastro de Bens'!$W96)=Configurações!$B$5,MONTH('Cadastro de Bens'!$W96)&lt;8)),0,$H97))</f>
        <v/>
      </c>
      <c r="Q97" s="13" t="str">
        <f>IF($A97="","",IF(OR(YEAR($D97)&gt;Configurações!$B$5,AND(YEAR($D97)=Configurações!$B$5,MONTH($D97)&gt;9),AND('Cadastro de Bens'!$W96&lt;&gt;"",YEAR('Cadastro de Bens'!$W96)=Configurações!$B$5,MONTH('Cadastro de Bens'!$W96)&lt;9)),0,$H97))</f>
        <v/>
      </c>
      <c r="R97" s="13" t="str">
        <f>IF($A97="","",IF(OR(YEAR($D97)&gt;Configurações!$B$5,AND(YEAR($D97)=Configurações!$B$5,MONTH($D97)&gt;10),AND('Cadastro de Bens'!$W96&lt;&gt;"",YEAR('Cadastro de Bens'!$W96)=Configurações!$B$5,MONTH('Cadastro de Bens'!$W96)&lt;10)),0,$H97))</f>
        <v/>
      </c>
      <c r="S97" s="13" t="str">
        <f>IF($A97="","",IF(OR(YEAR($D97)&gt;Configurações!$B$5,AND(YEAR($D97)=Configurações!$B$5,MONTH($D97)&gt;11),AND('Cadastro de Bens'!$W96&lt;&gt;"",YEAR('Cadastro de Bens'!$W96)=Configurações!$B$5,MONTH('Cadastro de Bens'!$W96)&lt;11)),0,$H97))</f>
        <v/>
      </c>
      <c r="T97" s="13" t="str">
        <f>IF($A97="","",IF(OR(YEAR($D97)&gt;Configurações!$B$5,AND(YEAR($D97)=Configurações!$B$5,MONTH($D97)&gt;12),AND('Cadastro de Bens'!$W96&lt;&gt;"",YEAR('Cadastro de Bens'!$W96)=Configurações!$B$5,MONTH('Cadastro de Bens'!$W96)&lt;12)),0,$H97))</f>
        <v/>
      </c>
      <c r="U97" s="13">
        <f t="shared" si="2"/>
        <v>0</v>
      </c>
      <c r="V97" s="13" t="str">
        <f>'Cadastro de Bens'!AG96</f>
        <v/>
      </c>
      <c r="W97" s="13" t="str">
        <f>'Cadastro de Bens'!AH96</f>
        <v/>
      </c>
      <c r="X97" s="13">
        <f>'Cadastro de Bens'!AF96</f>
        <v>0</v>
      </c>
      <c r="Y97" s="13">
        <f t="shared" si="3"/>
        <v>0</v>
      </c>
    </row>
    <row r="98" spans="1:25" x14ac:dyDescent="0.25">
      <c r="A98">
        <f>'Cadastro de Bens'!A97</f>
        <v>0</v>
      </c>
      <c r="B98">
        <f>'Cadastro de Bens'!B97</f>
        <v>0</v>
      </c>
      <c r="C98">
        <f>'Cadastro de Bens'!D97</f>
        <v>0</v>
      </c>
      <c r="D98" s="12">
        <f>'Cadastro de Bens'!J97</f>
        <v>0</v>
      </c>
      <c r="E98" s="13" t="str">
        <f>'Cadastro de Bens'!P97</f>
        <v/>
      </c>
      <c r="F98" s="4">
        <f>'Cadastro de Bens'!R97</f>
        <v>0</v>
      </c>
      <c r="G98" s="4">
        <f>'Cadastro de Bens'!S97</f>
        <v>0</v>
      </c>
      <c r="H98" s="13" t="str">
        <f>'Cadastro de Bens'!AA97</f>
        <v/>
      </c>
      <c r="I98" s="13" t="str">
        <f>IF($A98="","",IF(OR(YEAR($D98)&gt;Configurações!$B$5,AND(YEAR($D98)=Configurações!$B$5,MONTH($D98)&gt;1),AND('Cadastro de Bens'!$W97&lt;&gt;"",YEAR('Cadastro de Bens'!$W97)=Configurações!$B$5,MONTH('Cadastro de Bens'!$W97)&lt;1)),0,$H98))</f>
        <v/>
      </c>
      <c r="J98" s="13" t="str">
        <f>IF($A98="","",IF(OR(YEAR($D98)&gt;Configurações!$B$5,AND(YEAR($D98)=Configurações!$B$5,MONTH($D98)&gt;2),AND('Cadastro de Bens'!$W97&lt;&gt;"",YEAR('Cadastro de Bens'!$W97)=Configurações!$B$5,MONTH('Cadastro de Bens'!$W97)&lt;2)),0,$H98))</f>
        <v/>
      </c>
      <c r="K98" s="13" t="str">
        <f>IF($A98="","",IF(OR(YEAR($D98)&gt;Configurações!$B$5,AND(YEAR($D98)=Configurações!$B$5,MONTH($D98)&gt;3),AND('Cadastro de Bens'!$W97&lt;&gt;"",YEAR('Cadastro de Bens'!$W97)=Configurações!$B$5,MONTH('Cadastro de Bens'!$W97)&lt;3)),0,$H98))</f>
        <v/>
      </c>
      <c r="L98" s="13" t="str">
        <f>IF($A98="","",IF(OR(YEAR($D98)&gt;Configurações!$B$5,AND(YEAR($D98)=Configurações!$B$5,MONTH($D98)&gt;4),AND('Cadastro de Bens'!$W97&lt;&gt;"",YEAR('Cadastro de Bens'!$W97)=Configurações!$B$5,MONTH('Cadastro de Bens'!$W97)&lt;4)),0,$H98))</f>
        <v/>
      </c>
      <c r="M98" s="13" t="str">
        <f>IF($A98="","",IF(OR(YEAR($D98)&gt;Configurações!$B$5,AND(YEAR($D98)=Configurações!$B$5,MONTH($D98)&gt;5),AND('Cadastro de Bens'!$W97&lt;&gt;"",YEAR('Cadastro de Bens'!$W97)=Configurações!$B$5,MONTH('Cadastro de Bens'!$W97)&lt;5)),0,$H98))</f>
        <v/>
      </c>
      <c r="N98" s="13" t="str">
        <f>IF($A98="","",IF(OR(YEAR($D98)&gt;Configurações!$B$5,AND(YEAR($D98)=Configurações!$B$5,MONTH($D98)&gt;6),AND('Cadastro de Bens'!$W97&lt;&gt;"",YEAR('Cadastro de Bens'!$W97)=Configurações!$B$5,MONTH('Cadastro de Bens'!$W97)&lt;6)),0,$H98))</f>
        <v/>
      </c>
      <c r="O98" s="13" t="str">
        <f>IF($A98="","",IF(OR(YEAR($D98)&gt;Configurações!$B$5,AND(YEAR($D98)=Configurações!$B$5,MONTH($D98)&gt;7),AND('Cadastro de Bens'!$W97&lt;&gt;"",YEAR('Cadastro de Bens'!$W97)=Configurações!$B$5,MONTH('Cadastro de Bens'!$W97)&lt;7)),0,$H98))</f>
        <v/>
      </c>
      <c r="P98" s="13" t="str">
        <f>IF($A98="","",IF(OR(YEAR($D98)&gt;Configurações!$B$5,AND(YEAR($D98)=Configurações!$B$5,MONTH($D98)&gt;8),AND('Cadastro de Bens'!$W97&lt;&gt;"",YEAR('Cadastro de Bens'!$W97)=Configurações!$B$5,MONTH('Cadastro de Bens'!$W97)&lt;8)),0,$H98))</f>
        <v/>
      </c>
      <c r="Q98" s="13" t="str">
        <f>IF($A98="","",IF(OR(YEAR($D98)&gt;Configurações!$B$5,AND(YEAR($D98)=Configurações!$B$5,MONTH($D98)&gt;9),AND('Cadastro de Bens'!$W97&lt;&gt;"",YEAR('Cadastro de Bens'!$W97)=Configurações!$B$5,MONTH('Cadastro de Bens'!$W97)&lt;9)),0,$H98))</f>
        <v/>
      </c>
      <c r="R98" s="13" t="str">
        <f>IF($A98="","",IF(OR(YEAR($D98)&gt;Configurações!$B$5,AND(YEAR($D98)=Configurações!$B$5,MONTH($D98)&gt;10),AND('Cadastro de Bens'!$W97&lt;&gt;"",YEAR('Cadastro de Bens'!$W97)=Configurações!$B$5,MONTH('Cadastro de Bens'!$W97)&lt;10)),0,$H98))</f>
        <v/>
      </c>
      <c r="S98" s="13" t="str">
        <f>IF($A98="","",IF(OR(YEAR($D98)&gt;Configurações!$B$5,AND(YEAR($D98)=Configurações!$B$5,MONTH($D98)&gt;11),AND('Cadastro de Bens'!$W97&lt;&gt;"",YEAR('Cadastro de Bens'!$W97)=Configurações!$B$5,MONTH('Cadastro de Bens'!$W97)&lt;11)),0,$H98))</f>
        <v/>
      </c>
      <c r="T98" s="13" t="str">
        <f>IF($A98="","",IF(OR(YEAR($D98)&gt;Configurações!$B$5,AND(YEAR($D98)=Configurações!$B$5,MONTH($D98)&gt;12),AND('Cadastro de Bens'!$W97&lt;&gt;"",YEAR('Cadastro de Bens'!$W97)=Configurações!$B$5,MONTH('Cadastro de Bens'!$W97)&lt;12)),0,$H98))</f>
        <v/>
      </c>
      <c r="U98" s="13">
        <f t="shared" si="2"/>
        <v>0</v>
      </c>
      <c r="V98" s="13" t="str">
        <f>'Cadastro de Bens'!AG97</f>
        <v/>
      </c>
      <c r="W98" s="13" t="str">
        <f>'Cadastro de Bens'!AH97</f>
        <v/>
      </c>
      <c r="X98" s="13">
        <f>'Cadastro de Bens'!AF97</f>
        <v>0</v>
      </c>
      <c r="Y98" s="13">
        <f t="shared" si="3"/>
        <v>0</v>
      </c>
    </row>
    <row r="99" spans="1:25" x14ac:dyDescent="0.25">
      <c r="A99">
        <f>'Cadastro de Bens'!A98</f>
        <v>0</v>
      </c>
      <c r="B99">
        <f>'Cadastro de Bens'!B98</f>
        <v>0</v>
      </c>
      <c r="C99">
        <f>'Cadastro de Bens'!D98</f>
        <v>0</v>
      </c>
      <c r="D99" s="12">
        <f>'Cadastro de Bens'!J98</f>
        <v>0</v>
      </c>
      <c r="E99" s="13" t="str">
        <f>'Cadastro de Bens'!P98</f>
        <v/>
      </c>
      <c r="F99" s="4">
        <f>'Cadastro de Bens'!R98</f>
        <v>0</v>
      </c>
      <c r="G99" s="4">
        <f>'Cadastro de Bens'!S98</f>
        <v>0</v>
      </c>
      <c r="H99" s="13" t="str">
        <f>'Cadastro de Bens'!AA98</f>
        <v/>
      </c>
      <c r="I99" s="13" t="str">
        <f>IF($A99="","",IF(OR(YEAR($D99)&gt;Configurações!$B$5,AND(YEAR($D99)=Configurações!$B$5,MONTH($D99)&gt;1),AND('Cadastro de Bens'!$W98&lt;&gt;"",YEAR('Cadastro de Bens'!$W98)=Configurações!$B$5,MONTH('Cadastro de Bens'!$W98)&lt;1)),0,$H99))</f>
        <v/>
      </c>
      <c r="J99" s="13" t="str">
        <f>IF($A99="","",IF(OR(YEAR($D99)&gt;Configurações!$B$5,AND(YEAR($D99)=Configurações!$B$5,MONTH($D99)&gt;2),AND('Cadastro de Bens'!$W98&lt;&gt;"",YEAR('Cadastro de Bens'!$W98)=Configurações!$B$5,MONTH('Cadastro de Bens'!$W98)&lt;2)),0,$H99))</f>
        <v/>
      </c>
      <c r="K99" s="13" t="str">
        <f>IF($A99="","",IF(OR(YEAR($D99)&gt;Configurações!$B$5,AND(YEAR($D99)=Configurações!$B$5,MONTH($D99)&gt;3),AND('Cadastro de Bens'!$W98&lt;&gt;"",YEAR('Cadastro de Bens'!$W98)=Configurações!$B$5,MONTH('Cadastro de Bens'!$W98)&lt;3)),0,$H99))</f>
        <v/>
      </c>
      <c r="L99" s="13" t="str">
        <f>IF($A99="","",IF(OR(YEAR($D99)&gt;Configurações!$B$5,AND(YEAR($D99)=Configurações!$B$5,MONTH($D99)&gt;4),AND('Cadastro de Bens'!$W98&lt;&gt;"",YEAR('Cadastro de Bens'!$W98)=Configurações!$B$5,MONTH('Cadastro de Bens'!$W98)&lt;4)),0,$H99))</f>
        <v/>
      </c>
      <c r="M99" s="13" t="str">
        <f>IF($A99="","",IF(OR(YEAR($D99)&gt;Configurações!$B$5,AND(YEAR($D99)=Configurações!$B$5,MONTH($D99)&gt;5),AND('Cadastro de Bens'!$W98&lt;&gt;"",YEAR('Cadastro de Bens'!$W98)=Configurações!$B$5,MONTH('Cadastro de Bens'!$W98)&lt;5)),0,$H99))</f>
        <v/>
      </c>
      <c r="N99" s="13" t="str">
        <f>IF($A99="","",IF(OR(YEAR($D99)&gt;Configurações!$B$5,AND(YEAR($D99)=Configurações!$B$5,MONTH($D99)&gt;6),AND('Cadastro de Bens'!$W98&lt;&gt;"",YEAR('Cadastro de Bens'!$W98)=Configurações!$B$5,MONTH('Cadastro de Bens'!$W98)&lt;6)),0,$H99))</f>
        <v/>
      </c>
      <c r="O99" s="13" t="str">
        <f>IF($A99="","",IF(OR(YEAR($D99)&gt;Configurações!$B$5,AND(YEAR($D99)=Configurações!$B$5,MONTH($D99)&gt;7),AND('Cadastro de Bens'!$W98&lt;&gt;"",YEAR('Cadastro de Bens'!$W98)=Configurações!$B$5,MONTH('Cadastro de Bens'!$W98)&lt;7)),0,$H99))</f>
        <v/>
      </c>
      <c r="P99" s="13" t="str">
        <f>IF($A99="","",IF(OR(YEAR($D99)&gt;Configurações!$B$5,AND(YEAR($D99)=Configurações!$B$5,MONTH($D99)&gt;8),AND('Cadastro de Bens'!$W98&lt;&gt;"",YEAR('Cadastro de Bens'!$W98)=Configurações!$B$5,MONTH('Cadastro de Bens'!$W98)&lt;8)),0,$H99))</f>
        <v/>
      </c>
      <c r="Q99" s="13" t="str">
        <f>IF($A99="","",IF(OR(YEAR($D99)&gt;Configurações!$B$5,AND(YEAR($D99)=Configurações!$B$5,MONTH($D99)&gt;9),AND('Cadastro de Bens'!$W98&lt;&gt;"",YEAR('Cadastro de Bens'!$W98)=Configurações!$B$5,MONTH('Cadastro de Bens'!$W98)&lt;9)),0,$H99))</f>
        <v/>
      </c>
      <c r="R99" s="13" t="str">
        <f>IF($A99="","",IF(OR(YEAR($D99)&gt;Configurações!$B$5,AND(YEAR($D99)=Configurações!$B$5,MONTH($D99)&gt;10),AND('Cadastro de Bens'!$W98&lt;&gt;"",YEAR('Cadastro de Bens'!$W98)=Configurações!$B$5,MONTH('Cadastro de Bens'!$W98)&lt;10)),0,$H99))</f>
        <v/>
      </c>
      <c r="S99" s="13" t="str">
        <f>IF($A99="","",IF(OR(YEAR($D99)&gt;Configurações!$B$5,AND(YEAR($D99)=Configurações!$B$5,MONTH($D99)&gt;11),AND('Cadastro de Bens'!$W98&lt;&gt;"",YEAR('Cadastro de Bens'!$W98)=Configurações!$B$5,MONTH('Cadastro de Bens'!$W98)&lt;11)),0,$H99))</f>
        <v/>
      </c>
      <c r="T99" s="13" t="str">
        <f>IF($A99="","",IF(OR(YEAR($D99)&gt;Configurações!$B$5,AND(YEAR($D99)=Configurações!$B$5,MONTH($D99)&gt;12),AND('Cadastro de Bens'!$W98&lt;&gt;"",YEAR('Cadastro de Bens'!$W98)=Configurações!$B$5,MONTH('Cadastro de Bens'!$W98)&lt;12)),0,$H99))</f>
        <v/>
      </c>
      <c r="U99" s="13">
        <f t="shared" si="2"/>
        <v>0</v>
      </c>
      <c r="V99" s="13" t="str">
        <f>'Cadastro de Bens'!AG98</f>
        <v/>
      </c>
      <c r="W99" s="13" t="str">
        <f>'Cadastro de Bens'!AH98</f>
        <v/>
      </c>
      <c r="X99" s="13">
        <f>'Cadastro de Bens'!AF98</f>
        <v>0</v>
      </c>
      <c r="Y99" s="13">
        <f t="shared" si="3"/>
        <v>0</v>
      </c>
    </row>
    <row r="100" spans="1:25" x14ac:dyDescent="0.25">
      <c r="A100">
        <f>'Cadastro de Bens'!A99</f>
        <v>0</v>
      </c>
      <c r="B100">
        <f>'Cadastro de Bens'!B99</f>
        <v>0</v>
      </c>
      <c r="C100">
        <f>'Cadastro de Bens'!D99</f>
        <v>0</v>
      </c>
      <c r="D100" s="12">
        <f>'Cadastro de Bens'!J99</f>
        <v>0</v>
      </c>
      <c r="E100" s="13" t="str">
        <f>'Cadastro de Bens'!P99</f>
        <v/>
      </c>
      <c r="F100" s="4">
        <f>'Cadastro de Bens'!R99</f>
        <v>0</v>
      </c>
      <c r="G100" s="4">
        <f>'Cadastro de Bens'!S99</f>
        <v>0</v>
      </c>
      <c r="H100" s="13" t="str">
        <f>'Cadastro de Bens'!AA99</f>
        <v/>
      </c>
      <c r="I100" s="13" t="str">
        <f>IF($A100="","",IF(OR(YEAR($D100)&gt;Configurações!$B$5,AND(YEAR($D100)=Configurações!$B$5,MONTH($D100)&gt;1),AND('Cadastro de Bens'!$W99&lt;&gt;"",YEAR('Cadastro de Bens'!$W99)=Configurações!$B$5,MONTH('Cadastro de Bens'!$W99)&lt;1)),0,$H100))</f>
        <v/>
      </c>
      <c r="J100" s="13" t="str">
        <f>IF($A100="","",IF(OR(YEAR($D100)&gt;Configurações!$B$5,AND(YEAR($D100)=Configurações!$B$5,MONTH($D100)&gt;2),AND('Cadastro de Bens'!$W99&lt;&gt;"",YEAR('Cadastro de Bens'!$W99)=Configurações!$B$5,MONTH('Cadastro de Bens'!$W99)&lt;2)),0,$H100))</f>
        <v/>
      </c>
      <c r="K100" s="13" t="str">
        <f>IF($A100="","",IF(OR(YEAR($D100)&gt;Configurações!$B$5,AND(YEAR($D100)=Configurações!$B$5,MONTH($D100)&gt;3),AND('Cadastro de Bens'!$W99&lt;&gt;"",YEAR('Cadastro de Bens'!$W99)=Configurações!$B$5,MONTH('Cadastro de Bens'!$W99)&lt;3)),0,$H100))</f>
        <v/>
      </c>
      <c r="L100" s="13" t="str">
        <f>IF($A100="","",IF(OR(YEAR($D100)&gt;Configurações!$B$5,AND(YEAR($D100)=Configurações!$B$5,MONTH($D100)&gt;4),AND('Cadastro de Bens'!$W99&lt;&gt;"",YEAR('Cadastro de Bens'!$W99)=Configurações!$B$5,MONTH('Cadastro de Bens'!$W99)&lt;4)),0,$H100))</f>
        <v/>
      </c>
      <c r="M100" s="13" t="str">
        <f>IF($A100="","",IF(OR(YEAR($D100)&gt;Configurações!$B$5,AND(YEAR($D100)=Configurações!$B$5,MONTH($D100)&gt;5),AND('Cadastro de Bens'!$W99&lt;&gt;"",YEAR('Cadastro de Bens'!$W99)=Configurações!$B$5,MONTH('Cadastro de Bens'!$W99)&lt;5)),0,$H100))</f>
        <v/>
      </c>
      <c r="N100" s="13" t="str">
        <f>IF($A100="","",IF(OR(YEAR($D100)&gt;Configurações!$B$5,AND(YEAR($D100)=Configurações!$B$5,MONTH($D100)&gt;6),AND('Cadastro de Bens'!$W99&lt;&gt;"",YEAR('Cadastro de Bens'!$W99)=Configurações!$B$5,MONTH('Cadastro de Bens'!$W99)&lt;6)),0,$H100))</f>
        <v/>
      </c>
      <c r="O100" s="13" t="str">
        <f>IF($A100="","",IF(OR(YEAR($D100)&gt;Configurações!$B$5,AND(YEAR($D100)=Configurações!$B$5,MONTH($D100)&gt;7),AND('Cadastro de Bens'!$W99&lt;&gt;"",YEAR('Cadastro de Bens'!$W99)=Configurações!$B$5,MONTH('Cadastro de Bens'!$W99)&lt;7)),0,$H100))</f>
        <v/>
      </c>
      <c r="P100" s="13" t="str">
        <f>IF($A100="","",IF(OR(YEAR($D100)&gt;Configurações!$B$5,AND(YEAR($D100)=Configurações!$B$5,MONTH($D100)&gt;8),AND('Cadastro de Bens'!$W99&lt;&gt;"",YEAR('Cadastro de Bens'!$W99)=Configurações!$B$5,MONTH('Cadastro de Bens'!$W99)&lt;8)),0,$H100))</f>
        <v/>
      </c>
      <c r="Q100" s="13" t="str">
        <f>IF($A100="","",IF(OR(YEAR($D100)&gt;Configurações!$B$5,AND(YEAR($D100)=Configurações!$B$5,MONTH($D100)&gt;9),AND('Cadastro de Bens'!$W99&lt;&gt;"",YEAR('Cadastro de Bens'!$W99)=Configurações!$B$5,MONTH('Cadastro de Bens'!$W99)&lt;9)),0,$H100))</f>
        <v/>
      </c>
      <c r="R100" s="13" t="str">
        <f>IF($A100="","",IF(OR(YEAR($D100)&gt;Configurações!$B$5,AND(YEAR($D100)=Configurações!$B$5,MONTH($D100)&gt;10),AND('Cadastro de Bens'!$W99&lt;&gt;"",YEAR('Cadastro de Bens'!$W99)=Configurações!$B$5,MONTH('Cadastro de Bens'!$W99)&lt;10)),0,$H100))</f>
        <v/>
      </c>
      <c r="S100" s="13" t="str">
        <f>IF($A100="","",IF(OR(YEAR($D100)&gt;Configurações!$B$5,AND(YEAR($D100)=Configurações!$B$5,MONTH($D100)&gt;11),AND('Cadastro de Bens'!$W99&lt;&gt;"",YEAR('Cadastro de Bens'!$W99)=Configurações!$B$5,MONTH('Cadastro de Bens'!$W99)&lt;11)),0,$H100))</f>
        <v/>
      </c>
      <c r="T100" s="13" t="str">
        <f>IF($A100="","",IF(OR(YEAR($D100)&gt;Configurações!$B$5,AND(YEAR($D100)=Configurações!$B$5,MONTH($D100)&gt;12),AND('Cadastro de Bens'!$W99&lt;&gt;"",YEAR('Cadastro de Bens'!$W99)=Configurações!$B$5,MONTH('Cadastro de Bens'!$W99)&lt;12)),0,$H100))</f>
        <v/>
      </c>
      <c r="U100" s="13">
        <f t="shared" si="2"/>
        <v>0</v>
      </c>
      <c r="V100" s="13" t="str">
        <f>'Cadastro de Bens'!AG99</f>
        <v/>
      </c>
      <c r="W100" s="13" t="str">
        <f>'Cadastro de Bens'!AH99</f>
        <v/>
      </c>
      <c r="X100" s="13">
        <f>'Cadastro de Bens'!AF99</f>
        <v>0</v>
      </c>
      <c r="Y100" s="13">
        <f t="shared" si="3"/>
        <v>0</v>
      </c>
    </row>
    <row r="101" spans="1:25" x14ac:dyDescent="0.25">
      <c r="A101">
        <f>'Cadastro de Bens'!A100</f>
        <v>0</v>
      </c>
      <c r="B101">
        <f>'Cadastro de Bens'!B100</f>
        <v>0</v>
      </c>
      <c r="C101">
        <f>'Cadastro de Bens'!D100</f>
        <v>0</v>
      </c>
      <c r="D101" s="12">
        <f>'Cadastro de Bens'!J100</f>
        <v>0</v>
      </c>
      <c r="E101" s="13" t="str">
        <f>'Cadastro de Bens'!P100</f>
        <v/>
      </c>
      <c r="F101" s="4">
        <f>'Cadastro de Bens'!R100</f>
        <v>0</v>
      </c>
      <c r="G101" s="4">
        <f>'Cadastro de Bens'!S100</f>
        <v>0</v>
      </c>
      <c r="H101" s="13" t="str">
        <f>'Cadastro de Bens'!AA100</f>
        <v/>
      </c>
      <c r="I101" s="13" t="str">
        <f>IF($A101="","",IF(OR(YEAR($D101)&gt;Configurações!$B$5,AND(YEAR($D101)=Configurações!$B$5,MONTH($D101)&gt;1),AND('Cadastro de Bens'!$W100&lt;&gt;"",YEAR('Cadastro de Bens'!$W100)=Configurações!$B$5,MONTH('Cadastro de Bens'!$W100)&lt;1)),0,$H101))</f>
        <v/>
      </c>
      <c r="J101" s="13" t="str">
        <f>IF($A101="","",IF(OR(YEAR($D101)&gt;Configurações!$B$5,AND(YEAR($D101)=Configurações!$B$5,MONTH($D101)&gt;2),AND('Cadastro de Bens'!$W100&lt;&gt;"",YEAR('Cadastro de Bens'!$W100)=Configurações!$B$5,MONTH('Cadastro de Bens'!$W100)&lt;2)),0,$H101))</f>
        <v/>
      </c>
      <c r="K101" s="13" t="str">
        <f>IF($A101="","",IF(OR(YEAR($D101)&gt;Configurações!$B$5,AND(YEAR($D101)=Configurações!$B$5,MONTH($D101)&gt;3),AND('Cadastro de Bens'!$W100&lt;&gt;"",YEAR('Cadastro de Bens'!$W100)=Configurações!$B$5,MONTH('Cadastro de Bens'!$W100)&lt;3)),0,$H101))</f>
        <v/>
      </c>
      <c r="L101" s="13" t="str">
        <f>IF($A101="","",IF(OR(YEAR($D101)&gt;Configurações!$B$5,AND(YEAR($D101)=Configurações!$B$5,MONTH($D101)&gt;4),AND('Cadastro de Bens'!$W100&lt;&gt;"",YEAR('Cadastro de Bens'!$W100)=Configurações!$B$5,MONTH('Cadastro de Bens'!$W100)&lt;4)),0,$H101))</f>
        <v/>
      </c>
      <c r="M101" s="13" t="str">
        <f>IF($A101="","",IF(OR(YEAR($D101)&gt;Configurações!$B$5,AND(YEAR($D101)=Configurações!$B$5,MONTH($D101)&gt;5),AND('Cadastro de Bens'!$W100&lt;&gt;"",YEAR('Cadastro de Bens'!$W100)=Configurações!$B$5,MONTH('Cadastro de Bens'!$W100)&lt;5)),0,$H101))</f>
        <v/>
      </c>
      <c r="N101" s="13" t="str">
        <f>IF($A101="","",IF(OR(YEAR($D101)&gt;Configurações!$B$5,AND(YEAR($D101)=Configurações!$B$5,MONTH($D101)&gt;6),AND('Cadastro de Bens'!$W100&lt;&gt;"",YEAR('Cadastro de Bens'!$W100)=Configurações!$B$5,MONTH('Cadastro de Bens'!$W100)&lt;6)),0,$H101))</f>
        <v/>
      </c>
      <c r="O101" s="13" t="str">
        <f>IF($A101="","",IF(OR(YEAR($D101)&gt;Configurações!$B$5,AND(YEAR($D101)=Configurações!$B$5,MONTH($D101)&gt;7),AND('Cadastro de Bens'!$W100&lt;&gt;"",YEAR('Cadastro de Bens'!$W100)=Configurações!$B$5,MONTH('Cadastro de Bens'!$W100)&lt;7)),0,$H101))</f>
        <v/>
      </c>
      <c r="P101" s="13" t="str">
        <f>IF($A101="","",IF(OR(YEAR($D101)&gt;Configurações!$B$5,AND(YEAR($D101)=Configurações!$B$5,MONTH($D101)&gt;8),AND('Cadastro de Bens'!$W100&lt;&gt;"",YEAR('Cadastro de Bens'!$W100)=Configurações!$B$5,MONTH('Cadastro de Bens'!$W100)&lt;8)),0,$H101))</f>
        <v/>
      </c>
      <c r="Q101" s="13" t="str">
        <f>IF($A101="","",IF(OR(YEAR($D101)&gt;Configurações!$B$5,AND(YEAR($D101)=Configurações!$B$5,MONTH($D101)&gt;9),AND('Cadastro de Bens'!$W100&lt;&gt;"",YEAR('Cadastro de Bens'!$W100)=Configurações!$B$5,MONTH('Cadastro de Bens'!$W100)&lt;9)),0,$H101))</f>
        <v/>
      </c>
      <c r="R101" s="13" t="str">
        <f>IF($A101="","",IF(OR(YEAR($D101)&gt;Configurações!$B$5,AND(YEAR($D101)=Configurações!$B$5,MONTH($D101)&gt;10),AND('Cadastro de Bens'!$W100&lt;&gt;"",YEAR('Cadastro de Bens'!$W100)=Configurações!$B$5,MONTH('Cadastro de Bens'!$W100)&lt;10)),0,$H101))</f>
        <v/>
      </c>
      <c r="S101" s="13" t="str">
        <f>IF($A101="","",IF(OR(YEAR($D101)&gt;Configurações!$B$5,AND(YEAR($D101)=Configurações!$B$5,MONTH($D101)&gt;11),AND('Cadastro de Bens'!$W100&lt;&gt;"",YEAR('Cadastro de Bens'!$W100)=Configurações!$B$5,MONTH('Cadastro de Bens'!$W100)&lt;11)),0,$H101))</f>
        <v/>
      </c>
      <c r="T101" s="13" t="str">
        <f>IF($A101="","",IF(OR(YEAR($D101)&gt;Configurações!$B$5,AND(YEAR($D101)=Configurações!$B$5,MONTH($D101)&gt;12),AND('Cadastro de Bens'!$W100&lt;&gt;"",YEAR('Cadastro de Bens'!$W100)=Configurações!$B$5,MONTH('Cadastro de Bens'!$W100)&lt;12)),0,$H101))</f>
        <v/>
      </c>
      <c r="U101" s="13">
        <f t="shared" si="2"/>
        <v>0</v>
      </c>
      <c r="V101" s="13" t="str">
        <f>'Cadastro de Bens'!AG100</f>
        <v/>
      </c>
      <c r="W101" s="13" t="str">
        <f>'Cadastro de Bens'!AH100</f>
        <v/>
      </c>
      <c r="X101" s="13">
        <f>'Cadastro de Bens'!AF100</f>
        <v>0</v>
      </c>
      <c r="Y101" s="13">
        <f t="shared" si="3"/>
        <v>0</v>
      </c>
    </row>
    <row r="102" spans="1:25" x14ac:dyDescent="0.25">
      <c r="A102">
        <f>'Cadastro de Bens'!A101</f>
        <v>0</v>
      </c>
      <c r="B102">
        <f>'Cadastro de Bens'!B101</f>
        <v>0</v>
      </c>
      <c r="C102">
        <f>'Cadastro de Bens'!D101</f>
        <v>0</v>
      </c>
      <c r="D102" s="12">
        <f>'Cadastro de Bens'!J101</f>
        <v>0</v>
      </c>
      <c r="E102" s="13" t="str">
        <f>'Cadastro de Bens'!P101</f>
        <v/>
      </c>
      <c r="F102" s="4">
        <f>'Cadastro de Bens'!R101</f>
        <v>0</v>
      </c>
      <c r="G102" s="4">
        <f>'Cadastro de Bens'!S101</f>
        <v>0</v>
      </c>
      <c r="H102" s="13" t="str">
        <f>'Cadastro de Bens'!AA101</f>
        <v/>
      </c>
      <c r="I102" s="13" t="str">
        <f>IF($A102="","",IF(OR(YEAR($D102)&gt;Configurações!$B$5,AND(YEAR($D102)=Configurações!$B$5,MONTH($D102)&gt;1),AND('Cadastro de Bens'!$W101&lt;&gt;"",YEAR('Cadastro de Bens'!$W101)=Configurações!$B$5,MONTH('Cadastro de Bens'!$W101)&lt;1)),0,$H102))</f>
        <v/>
      </c>
      <c r="J102" s="13" t="str">
        <f>IF($A102="","",IF(OR(YEAR($D102)&gt;Configurações!$B$5,AND(YEAR($D102)=Configurações!$B$5,MONTH($D102)&gt;2),AND('Cadastro de Bens'!$W101&lt;&gt;"",YEAR('Cadastro de Bens'!$W101)=Configurações!$B$5,MONTH('Cadastro de Bens'!$W101)&lt;2)),0,$H102))</f>
        <v/>
      </c>
      <c r="K102" s="13" t="str">
        <f>IF($A102="","",IF(OR(YEAR($D102)&gt;Configurações!$B$5,AND(YEAR($D102)=Configurações!$B$5,MONTH($D102)&gt;3),AND('Cadastro de Bens'!$W101&lt;&gt;"",YEAR('Cadastro de Bens'!$W101)=Configurações!$B$5,MONTH('Cadastro de Bens'!$W101)&lt;3)),0,$H102))</f>
        <v/>
      </c>
      <c r="L102" s="13" t="str">
        <f>IF($A102="","",IF(OR(YEAR($D102)&gt;Configurações!$B$5,AND(YEAR($D102)=Configurações!$B$5,MONTH($D102)&gt;4),AND('Cadastro de Bens'!$W101&lt;&gt;"",YEAR('Cadastro de Bens'!$W101)=Configurações!$B$5,MONTH('Cadastro de Bens'!$W101)&lt;4)),0,$H102))</f>
        <v/>
      </c>
      <c r="M102" s="13" t="str">
        <f>IF($A102="","",IF(OR(YEAR($D102)&gt;Configurações!$B$5,AND(YEAR($D102)=Configurações!$B$5,MONTH($D102)&gt;5),AND('Cadastro de Bens'!$W101&lt;&gt;"",YEAR('Cadastro de Bens'!$W101)=Configurações!$B$5,MONTH('Cadastro de Bens'!$W101)&lt;5)),0,$H102))</f>
        <v/>
      </c>
      <c r="N102" s="13" t="str">
        <f>IF($A102="","",IF(OR(YEAR($D102)&gt;Configurações!$B$5,AND(YEAR($D102)=Configurações!$B$5,MONTH($D102)&gt;6),AND('Cadastro de Bens'!$W101&lt;&gt;"",YEAR('Cadastro de Bens'!$W101)=Configurações!$B$5,MONTH('Cadastro de Bens'!$W101)&lt;6)),0,$H102))</f>
        <v/>
      </c>
      <c r="O102" s="13" t="str">
        <f>IF($A102="","",IF(OR(YEAR($D102)&gt;Configurações!$B$5,AND(YEAR($D102)=Configurações!$B$5,MONTH($D102)&gt;7),AND('Cadastro de Bens'!$W101&lt;&gt;"",YEAR('Cadastro de Bens'!$W101)=Configurações!$B$5,MONTH('Cadastro de Bens'!$W101)&lt;7)),0,$H102))</f>
        <v/>
      </c>
      <c r="P102" s="13" t="str">
        <f>IF($A102="","",IF(OR(YEAR($D102)&gt;Configurações!$B$5,AND(YEAR($D102)=Configurações!$B$5,MONTH($D102)&gt;8),AND('Cadastro de Bens'!$W101&lt;&gt;"",YEAR('Cadastro de Bens'!$W101)=Configurações!$B$5,MONTH('Cadastro de Bens'!$W101)&lt;8)),0,$H102))</f>
        <v/>
      </c>
      <c r="Q102" s="13" t="str">
        <f>IF($A102="","",IF(OR(YEAR($D102)&gt;Configurações!$B$5,AND(YEAR($D102)=Configurações!$B$5,MONTH($D102)&gt;9),AND('Cadastro de Bens'!$W101&lt;&gt;"",YEAR('Cadastro de Bens'!$W101)=Configurações!$B$5,MONTH('Cadastro de Bens'!$W101)&lt;9)),0,$H102))</f>
        <v/>
      </c>
      <c r="R102" s="13" t="str">
        <f>IF($A102="","",IF(OR(YEAR($D102)&gt;Configurações!$B$5,AND(YEAR($D102)=Configurações!$B$5,MONTH($D102)&gt;10),AND('Cadastro de Bens'!$W101&lt;&gt;"",YEAR('Cadastro de Bens'!$W101)=Configurações!$B$5,MONTH('Cadastro de Bens'!$W101)&lt;10)),0,$H102))</f>
        <v/>
      </c>
      <c r="S102" s="13" t="str">
        <f>IF($A102="","",IF(OR(YEAR($D102)&gt;Configurações!$B$5,AND(YEAR($D102)=Configurações!$B$5,MONTH($D102)&gt;11),AND('Cadastro de Bens'!$W101&lt;&gt;"",YEAR('Cadastro de Bens'!$W101)=Configurações!$B$5,MONTH('Cadastro de Bens'!$W101)&lt;11)),0,$H102))</f>
        <v/>
      </c>
      <c r="T102" s="13" t="str">
        <f>IF($A102="","",IF(OR(YEAR($D102)&gt;Configurações!$B$5,AND(YEAR($D102)=Configurações!$B$5,MONTH($D102)&gt;12),AND('Cadastro de Bens'!$W101&lt;&gt;"",YEAR('Cadastro de Bens'!$W101)=Configurações!$B$5,MONTH('Cadastro de Bens'!$W101)&lt;12)),0,$H102))</f>
        <v/>
      </c>
      <c r="U102" s="13">
        <f t="shared" si="2"/>
        <v>0</v>
      </c>
      <c r="V102" s="13" t="str">
        <f>'Cadastro de Bens'!AG101</f>
        <v/>
      </c>
      <c r="W102" s="13" t="str">
        <f>'Cadastro de Bens'!AH101</f>
        <v/>
      </c>
      <c r="X102" s="13">
        <f>'Cadastro de Bens'!AF101</f>
        <v>0</v>
      </c>
      <c r="Y102" s="13">
        <f t="shared" si="3"/>
        <v>0</v>
      </c>
    </row>
    <row r="103" spans="1:25" x14ac:dyDescent="0.25">
      <c r="A103">
        <f>'Cadastro de Bens'!A102</f>
        <v>0</v>
      </c>
      <c r="B103">
        <f>'Cadastro de Bens'!B102</f>
        <v>0</v>
      </c>
      <c r="C103">
        <f>'Cadastro de Bens'!D102</f>
        <v>0</v>
      </c>
      <c r="D103" s="12">
        <f>'Cadastro de Bens'!J102</f>
        <v>0</v>
      </c>
      <c r="E103" s="13" t="str">
        <f>'Cadastro de Bens'!P102</f>
        <v/>
      </c>
      <c r="F103" s="4">
        <f>'Cadastro de Bens'!R102</f>
        <v>0</v>
      </c>
      <c r="G103" s="4">
        <f>'Cadastro de Bens'!S102</f>
        <v>0</v>
      </c>
      <c r="H103" s="13" t="str">
        <f>'Cadastro de Bens'!AA102</f>
        <v/>
      </c>
      <c r="I103" s="13" t="str">
        <f>IF($A103="","",IF(OR(YEAR($D103)&gt;Configurações!$B$5,AND(YEAR($D103)=Configurações!$B$5,MONTH($D103)&gt;1),AND('Cadastro de Bens'!$W102&lt;&gt;"",YEAR('Cadastro de Bens'!$W102)=Configurações!$B$5,MONTH('Cadastro de Bens'!$W102)&lt;1)),0,$H103))</f>
        <v/>
      </c>
      <c r="J103" s="13" t="str">
        <f>IF($A103="","",IF(OR(YEAR($D103)&gt;Configurações!$B$5,AND(YEAR($D103)=Configurações!$B$5,MONTH($D103)&gt;2),AND('Cadastro de Bens'!$W102&lt;&gt;"",YEAR('Cadastro de Bens'!$W102)=Configurações!$B$5,MONTH('Cadastro de Bens'!$W102)&lt;2)),0,$H103))</f>
        <v/>
      </c>
      <c r="K103" s="13" t="str">
        <f>IF($A103="","",IF(OR(YEAR($D103)&gt;Configurações!$B$5,AND(YEAR($D103)=Configurações!$B$5,MONTH($D103)&gt;3),AND('Cadastro de Bens'!$W102&lt;&gt;"",YEAR('Cadastro de Bens'!$W102)=Configurações!$B$5,MONTH('Cadastro de Bens'!$W102)&lt;3)),0,$H103))</f>
        <v/>
      </c>
      <c r="L103" s="13" t="str">
        <f>IF($A103="","",IF(OR(YEAR($D103)&gt;Configurações!$B$5,AND(YEAR($D103)=Configurações!$B$5,MONTH($D103)&gt;4),AND('Cadastro de Bens'!$W102&lt;&gt;"",YEAR('Cadastro de Bens'!$W102)=Configurações!$B$5,MONTH('Cadastro de Bens'!$W102)&lt;4)),0,$H103))</f>
        <v/>
      </c>
      <c r="M103" s="13" t="str">
        <f>IF($A103="","",IF(OR(YEAR($D103)&gt;Configurações!$B$5,AND(YEAR($D103)=Configurações!$B$5,MONTH($D103)&gt;5),AND('Cadastro de Bens'!$W102&lt;&gt;"",YEAR('Cadastro de Bens'!$W102)=Configurações!$B$5,MONTH('Cadastro de Bens'!$W102)&lt;5)),0,$H103))</f>
        <v/>
      </c>
      <c r="N103" s="13" t="str">
        <f>IF($A103="","",IF(OR(YEAR($D103)&gt;Configurações!$B$5,AND(YEAR($D103)=Configurações!$B$5,MONTH($D103)&gt;6),AND('Cadastro de Bens'!$W102&lt;&gt;"",YEAR('Cadastro de Bens'!$W102)=Configurações!$B$5,MONTH('Cadastro de Bens'!$W102)&lt;6)),0,$H103))</f>
        <v/>
      </c>
      <c r="O103" s="13" t="str">
        <f>IF($A103="","",IF(OR(YEAR($D103)&gt;Configurações!$B$5,AND(YEAR($D103)=Configurações!$B$5,MONTH($D103)&gt;7),AND('Cadastro de Bens'!$W102&lt;&gt;"",YEAR('Cadastro de Bens'!$W102)=Configurações!$B$5,MONTH('Cadastro de Bens'!$W102)&lt;7)),0,$H103))</f>
        <v/>
      </c>
      <c r="P103" s="13" t="str">
        <f>IF($A103="","",IF(OR(YEAR($D103)&gt;Configurações!$B$5,AND(YEAR($D103)=Configurações!$B$5,MONTH($D103)&gt;8),AND('Cadastro de Bens'!$W102&lt;&gt;"",YEAR('Cadastro de Bens'!$W102)=Configurações!$B$5,MONTH('Cadastro de Bens'!$W102)&lt;8)),0,$H103))</f>
        <v/>
      </c>
      <c r="Q103" s="13" t="str">
        <f>IF($A103="","",IF(OR(YEAR($D103)&gt;Configurações!$B$5,AND(YEAR($D103)=Configurações!$B$5,MONTH($D103)&gt;9),AND('Cadastro de Bens'!$W102&lt;&gt;"",YEAR('Cadastro de Bens'!$W102)=Configurações!$B$5,MONTH('Cadastro de Bens'!$W102)&lt;9)),0,$H103))</f>
        <v/>
      </c>
      <c r="R103" s="13" t="str">
        <f>IF($A103="","",IF(OR(YEAR($D103)&gt;Configurações!$B$5,AND(YEAR($D103)=Configurações!$B$5,MONTH($D103)&gt;10),AND('Cadastro de Bens'!$W102&lt;&gt;"",YEAR('Cadastro de Bens'!$W102)=Configurações!$B$5,MONTH('Cadastro de Bens'!$W102)&lt;10)),0,$H103))</f>
        <v/>
      </c>
      <c r="S103" s="13" t="str">
        <f>IF($A103="","",IF(OR(YEAR($D103)&gt;Configurações!$B$5,AND(YEAR($D103)=Configurações!$B$5,MONTH($D103)&gt;11),AND('Cadastro de Bens'!$W102&lt;&gt;"",YEAR('Cadastro de Bens'!$W102)=Configurações!$B$5,MONTH('Cadastro de Bens'!$W102)&lt;11)),0,$H103))</f>
        <v/>
      </c>
      <c r="T103" s="13" t="str">
        <f>IF($A103="","",IF(OR(YEAR($D103)&gt;Configurações!$B$5,AND(YEAR($D103)=Configurações!$B$5,MONTH($D103)&gt;12),AND('Cadastro de Bens'!$W102&lt;&gt;"",YEAR('Cadastro de Bens'!$W102)=Configurações!$B$5,MONTH('Cadastro de Bens'!$W102)&lt;12)),0,$H103))</f>
        <v/>
      </c>
      <c r="U103" s="13">
        <f t="shared" si="2"/>
        <v>0</v>
      </c>
      <c r="V103" s="13" t="str">
        <f>'Cadastro de Bens'!AG102</f>
        <v/>
      </c>
      <c r="W103" s="13" t="str">
        <f>'Cadastro de Bens'!AH102</f>
        <v/>
      </c>
      <c r="X103" s="13">
        <f>'Cadastro de Bens'!AF102</f>
        <v>0</v>
      </c>
      <c r="Y103" s="13">
        <f t="shared" si="3"/>
        <v>0</v>
      </c>
    </row>
    <row r="104" spans="1:25" x14ac:dyDescent="0.25">
      <c r="A104">
        <f>'Cadastro de Bens'!A103</f>
        <v>0</v>
      </c>
      <c r="B104">
        <f>'Cadastro de Bens'!B103</f>
        <v>0</v>
      </c>
      <c r="C104">
        <f>'Cadastro de Bens'!D103</f>
        <v>0</v>
      </c>
      <c r="D104" s="12">
        <f>'Cadastro de Bens'!J103</f>
        <v>0</v>
      </c>
      <c r="E104" s="13" t="str">
        <f>'Cadastro de Bens'!P103</f>
        <v/>
      </c>
      <c r="F104" s="4">
        <f>'Cadastro de Bens'!R103</f>
        <v>0</v>
      </c>
      <c r="G104" s="4">
        <f>'Cadastro de Bens'!S103</f>
        <v>0</v>
      </c>
      <c r="H104" s="13" t="str">
        <f>'Cadastro de Bens'!AA103</f>
        <v/>
      </c>
      <c r="I104" s="13" t="str">
        <f>IF($A104="","",IF(OR(YEAR($D104)&gt;Configurações!$B$5,AND(YEAR($D104)=Configurações!$B$5,MONTH($D104)&gt;1),AND('Cadastro de Bens'!$W103&lt;&gt;"",YEAR('Cadastro de Bens'!$W103)=Configurações!$B$5,MONTH('Cadastro de Bens'!$W103)&lt;1)),0,$H104))</f>
        <v/>
      </c>
      <c r="J104" s="13" t="str">
        <f>IF($A104="","",IF(OR(YEAR($D104)&gt;Configurações!$B$5,AND(YEAR($D104)=Configurações!$B$5,MONTH($D104)&gt;2),AND('Cadastro de Bens'!$W103&lt;&gt;"",YEAR('Cadastro de Bens'!$W103)=Configurações!$B$5,MONTH('Cadastro de Bens'!$W103)&lt;2)),0,$H104))</f>
        <v/>
      </c>
      <c r="K104" s="13" t="str">
        <f>IF($A104="","",IF(OR(YEAR($D104)&gt;Configurações!$B$5,AND(YEAR($D104)=Configurações!$B$5,MONTH($D104)&gt;3),AND('Cadastro de Bens'!$W103&lt;&gt;"",YEAR('Cadastro de Bens'!$W103)=Configurações!$B$5,MONTH('Cadastro de Bens'!$W103)&lt;3)),0,$H104))</f>
        <v/>
      </c>
      <c r="L104" s="13" t="str">
        <f>IF($A104="","",IF(OR(YEAR($D104)&gt;Configurações!$B$5,AND(YEAR($D104)=Configurações!$B$5,MONTH($D104)&gt;4),AND('Cadastro de Bens'!$W103&lt;&gt;"",YEAR('Cadastro de Bens'!$W103)=Configurações!$B$5,MONTH('Cadastro de Bens'!$W103)&lt;4)),0,$H104))</f>
        <v/>
      </c>
      <c r="M104" s="13" t="str">
        <f>IF($A104="","",IF(OR(YEAR($D104)&gt;Configurações!$B$5,AND(YEAR($D104)=Configurações!$B$5,MONTH($D104)&gt;5),AND('Cadastro de Bens'!$W103&lt;&gt;"",YEAR('Cadastro de Bens'!$W103)=Configurações!$B$5,MONTH('Cadastro de Bens'!$W103)&lt;5)),0,$H104))</f>
        <v/>
      </c>
      <c r="N104" s="13" t="str">
        <f>IF($A104="","",IF(OR(YEAR($D104)&gt;Configurações!$B$5,AND(YEAR($D104)=Configurações!$B$5,MONTH($D104)&gt;6),AND('Cadastro de Bens'!$W103&lt;&gt;"",YEAR('Cadastro de Bens'!$W103)=Configurações!$B$5,MONTH('Cadastro de Bens'!$W103)&lt;6)),0,$H104))</f>
        <v/>
      </c>
      <c r="O104" s="13" t="str">
        <f>IF($A104="","",IF(OR(YEAR($D104)&gt;Configurações!$B$5,AND(YEAR($D104)=Configurações!$B$5,MONTH($D104)&gt;7),AND('Cadastro de Bens'!$W103&lt;&gt;"",YEAR('Cadastro de Bens'!$W103)=Configurações!$B$5,MONTH('Cadastro de Bens'!$W103)&lt;7)),0,$H104))</f>
        <v/>
      </c>
      <c r="P104" s="13" t="str">
        <f>IF($A104="","",IF(OR(YEAR($D104)&gt;Configurações!$B$5,AND(YEAR($D104)=Configurações!$B$5,MONTH($D104)&gt;8),AND('Cadastro de Bens'!$W103&lt;&gt;"",YEAR('Cadastro de Bens'!$W103)=Configurações!$B$5,MONTH('Cadastro de Bens'!$W103)&lt;8)),0,$H104))</f>
        <v/>
      </c>
      <c r="Q104" s="13" t="str">
        <f>IF($A104="","",IF(OR(YEAR($D104)&gt;Configurações!$B$5,AND(YEAR($D104)=Configurações!$B$5,MONTH($D104)&gt;9),AND('Cadastro de Bens'!$W103&lt;&gt;"",YEAR('Cadastro de Bens'!$W103)=Configurações!$B$5,MONTH('Cadastro de Bens'!$W103)&lt;9)),0,$H104))</f>
        <v/>
      </c>
      <c r="R104" s="13" t="str">
        <f>IF($A104="","",IF(OR(YEAR($D104)&gt;Configurações!$B$5,AND(YEAR($D104)=Configurações!$B$5,MONTH($D104)&gt;10),AND('Cadastro de Bens'!$W103&lt;&gt;"",YEAR('Cadastro de Bens'!$W103)=Configurações!$B$5,MONTH('Cadastro de Bens'!$W103)&lt;10)),0,$H104))</f>
        <v/>
      </c>
      <c r="S104" s="13" t="str">
        <f>IF($A104="","",IF(OR(YEAR($D104)&gt;Configurações!$B$5,AND(YEAR($D104)=Configurações!$B$5,MONTH($D104)&gt;11),AND('Cadastro de Bens'!$W103&lt;&gt;"",YEAR('Cadastro de Bens'!$W103)=Configurações!$B$5,MONTH('Cadastro de Bens'!$W103)&lt;11)),0,$H104))</f>
        <v/>
      </c>
      <c r="T104" s="13" t="str">
        <f>IF($A104="","",IF(OR(YEAR($D104)&gt;Configurações!$B$5,AND(YEAR($D104)=Configurações!$B$5,MONTH($D104)&gt;12),AND('Cadastro de Bens'!$W103&lt;&gt;"",YEAR('Cadastro de Bens'!$W103)=Configurações!$B$5,MONTH('Cadastro de Bens'!$W103)&lt;12)),0,$H104))</f>
        <v/>
      </c>
      <c r="U104" s="13">
        <f t="shared" si="2"/>
        <v>0</v>
      </c>
      <c r="V104" s="13" t="str">
        <f>'Cadastro de Bens'!AG103</f>
        <v/>
      </c>
      <c r="W104" s="13" t="str">
        <f>'Cadastro de Bens'!AH103</f>
        <v/>
      </c>
      <c r="X104" s="13">
        <f>'Cadastro de Bens'!AF103</f>
        <v>0</v>
      </c>
      <c r="Y104" s="13">
        <f t="shared" si="3"/>
        <v>0</v>
      </c>
    </row>
    <row r="105" spans="1:25" x14ac:dyDescent="0.25">
      <c r="A105">
        <f>'Cadastro de Bens'!A104</f>
        <v>0</v>
      </c>
      <c r="B105">
        <f>'Cadastro de Bens'!B104</f>
        <v>0</v>
      </c>
      <c r="C105">
        <f>'Cadastro de Bens'!D104</f>
        <v>0</v>
      </c>
      <c r="D105" s="12">
        <f>'Cadastro de Bens'!J104</f>
        <v>0</v>
      </c>
      <c r="E105" s="13" t="str">
        <f>'Cadastro de Bens'!P104</f>
        <v/>
      </c>
      <c r="F105" s="4">
        <f>'Cadastro de Bens'!R104</f>
        <v>0</v>
      </c>
      <c r="G105" s="4">
        <f>'Cadastro de Bens'!S104</f>
        <v>0</v>
      </c>
      <c r="H105" s="13" t="str">
        <f>'Cadastro de Bens'!AA104</f>
        <v/>
      </c>
      <c r="I105" s="13" t="str">
        <f>IF($A105="","",IF(OR(YEAR($D105)&gt;Configurações!$B$5,AND(YEAR($D105)=Configurações!$B$5,MONTH($D105)&gt;1),AND('Cadastro de Bens'!$W104&lt;&gt;"",YEAR('Cadastro de Bens'!$W104)=Configurações!$B$5,MONTH('Cadastro de Bens'!$W104)&lt;1)),0,$H105))</f>
        <v/>
      </c>
      <c r="J105" s="13" t="str">
        <f>IF($A105="","",IF(OR(YEAR($D105)&gt;Configurações!$B$5,AND(YEAR($D105)=Configurações!$B$5,MONTH($D105)&gt;2),AND('Cadastro de Bens'!$W104&lt;&gt;"",YEAR('Cadastro de Bens'!$W104)=Configurações!$B$5,MONTH('Cadastro de Bens'!$W104)&lt;2)),0,$H105))</f>
        <v/>
      </c>
      <c r="K105" s="13" t="str">
        <f>IF($A105="","",IF(OR(YEAR($D105)&gt;Configurações!$B$5,AND(YEAR($D105)=Configurações!$B$5,MONTH($D105)&gt;3),AND('Cadastro de Bens'!$W104&lt;&gt;"",YEAR('Cadastro de Bens'!$W104)=Configurações!$B$5,MONTH('Cadastro de Bens'!$W104)&lt;3)),0,$H105))</f>
        <v/>
      </c>
      <c r="L105" s="13" t="str">
        <f>IF($A105="","",IF(OR(YEAR($D105)&gt;Configurações!$B$5,AND(YEAR($D105)=Configurações!$B$5,MONTH($D105)&gt;4),AND('Cadastro de Bens'!$W104&lt;&gt;"",YEAR('Cadastro de Bens'!$W104)=Configurações!$B$5,MONTH('Cadastro de Bens'!$W104)&lt;4)),0,$H105))</f>
        <v/>
      </c>
      <c r="M105" s="13" t="str">
        <f>IF($A105="","",IF(OR(YEAR($D105)&gt;Configurações!$B$5,AND(YEAR($D105)=Configurações!$B$5,MONTH($D105)&gt;5),AND('Cadastro de Bens'!$W104&lt;&gt;"",YEAR('Cadastro de Bens'!$W104)=Configurações!$B$5,MONTH('Cadastro de Bens'!$W104)&lt;5)),0,$H105))</f>
        <v/>
      </c>
      <c r="N105" s="13" t="str">
        <f>IF($A105="","",IF(OR(YEAR($D105)&gt;Configurações!$B$5,AND(YEAR($D105)=Configurações!$B$5,MONTH($D105)&gt;6),AND('Cadastro de Bens'!$W104&lt;&gt;"",YEAR('Cadastro de Bens'!$W104)=Configurações!$B$5,MONTH('Cadastro de Bens'!$W104)&lt;6)),0,$H105))</f>
        <v/>
      </c>
      <c r="O105" s="13" t="str">
        <f>IF($A105="","",IF(OR(YEAR($D105)&gt;Configurações!$B$5,AND(YEAR($D105)=Configurações!$B$5,MONTH($D105)&gt;7),AND('Cadastro de Bens'!$W104&lt;&gt;"",YEAR('Cadastro de Bens'!$W104)=Configurações!$B$5,MONTH('Cadastro de Bens'!$W104)&lt;7)),0,$H105))</f>
        <v/>
      </c>
      <c r="P105" s="13" t="str">
        <f>IF($A105="","",IF(OR(YEAR($D105)&gt;Configurações!$B$5,AND(YEAR($D105)=Configurações!$B$5,MONTH($D105)&gt;8),AND('Cadastro de Bens'!$W104&lt;&gt;"",YEAR('Cadastro de Bens'!$W104)=Configurações!$B$5,MONTH('Cadastro de Bens'!$W104)&lt;8)),0,$H105))</f>
        <v/>
      </c>
      <c r="Q105" s="13" t="str">
        <f>IF($A105="","",IF(OR(YEAR($D105)&gt;Configurações!$B$5,AND(YEAR($D105)=Configurações!$B$5,MONTH($D105)&gt;9),AND('Cadastro de Bens'!$W104&lt;&gt;"",YEAR('Cadastro de Bens'!$W104)=Configurações!$B$5,MONTH('Cadastro de Bens'!$W104)&lt;9)),0,$H105))</f>
        <v/>
      </c>
      <c r="R105" s="13" t="str">
        <f>IF($A105="","",IF(OR(YEAR($D105)&gt;Configurações!$B$5,AND(YEAR($D105)=Configurações!$B$5,MONTH($D105)&gt;10),AND('Cadastro de Bens'!$W104&lt;&gt;"",YEAR('Cadastro de Bens'!$W104)=Configurações!$B$5,MONTH('Cadastro de Bens'!$W104)&lt;10)),0,$H105))</f>
        <v/>
      </c>
      <c r="S105" s="13" t="str">
        <f>IF($A105="","",IF(OR(YEAR($D105)&gt;Configurações!$B$5,AND(YEAR($D105)=Configurações!$B$5,MONTH($D105)&gt;11),AND('Cadastro de Bens'!$W104&lt;&gt;"",YEAR('Cadastro de Bens'!$W104)=Configurações!$B$5,MONTH('Cadastro de Bens'!$W104)&lt;11)),0,$H105))</f>
        <v/>
      </c>
      <c r="T105" s="13" t="str">
        <f>IF($A105="","",IF(OR(YEAR($D105)&gt;Configurações!$B$5,AND(YEAR($D105)=Configurações!$B$5,MONTH($D105)&gt;12),AND('Cadastro de Bens'!$W104&lt;&gt;"",YEAR('Cadastro de Bens'!$W104)=Configurações!$B$5,MONTH('Cadastro de Bens'!$W104)&lt;12)),0,$H105))</f>
        <v/>
      </c>
      <c r="U105" s="13">
        <f t="shared" si="2"/>
        <v>0</v>
      </c>
      <c r="V105" s="13" t="str">
        <f>'Cadastro de Bens'!AG104</f>
        <v/>
      </c>
      <c r="W105" s="13" t="str">
        <f>'Cadastro de Bens'!AH104</f>
        <v/>
      </c>
      <c r="X105" s="13">
        <f>'Cadastro de Bens'!AF104</f>
        <v>0</v>
      </c>
      <c r="Y105" s="13">
        <f t="shared" si="3"/>
        <v>0</v>
      </c>
    </row>
    <row r="106" spans="1:25" x14ac:dyDescent="0.25">
      <c r="A106">
        <f>'Cadastro de Bens'!A105</f>
        <v>0</v>
      </c>
      <c r="B106">
        <f>'Cadastro de Bens'!B105</f>
        <v>0</v>
      </c>
      <c r="C106">
        <f>'Cadastro de Bens'!D105</f>
        <v>0</v>
      </c>
      <c r="D106" s="12">
        <f>'Cadastro de Bens'!J105</f>
        <v>0</v>
      </c>
      <c r="E106" s="13" t="str">
        <f>'Cadastro de Bens'!P105</f>
        <v/>
      </c>
      <c r="F106" s="4">
        <f>'Cadastro de Bens'!R105</f>
        <v>0</v>
      </c>
      <c r="G106" s="4">
        <f>'Cadastro de Bens'!S105</f>
        <v>0</v>
      </c>
      <c r="H106" s="13" t="str">
        <f>'Cadastro de Bens'!AA105</f>
        <v/>
      </c>
      <c r="I106" s="13" t="str">
        <f>IF($A106="","",IF(OR(YEAR($D106)&gt;Configurações!$B$5,AND(YEAR($D106)=Configurações!$B$5,MONTH($D106)&gt;1),AND('Cadastro de Bens'!$W105&lt;&gt;"",YEAR('Cadastro de Bens'!$W105)=Configurações!$B$5,MONTH('Cadastro de Bens'!$W105)&lt;1)),0,$H106))</f>
        <v/>
      </c>
      <c r="J106" s="13" t="str">
        <f>IF($A106="","",IF(OR(YEAR($D106)&gt;Configurações!$B$5,AND(YEAR($D106)=Configurações!$B$5,MONTH($D106)&gt;2),AND('Cadastro de Bens'!$W105&lt;&gt;"",YEAR('Cadastro de Bens'!$W105)=Configurações!$B$5,MONTH('Cadastro de Bens'!$W105)&lt;2)),0,$H106))</f>
        <v/>
      </c>
      <c r="K106" s="13" t="str">
        <f>IF($A106="","",IF(OR(YEAR($D106)&gt;Configurações!$B$5,AND(YEAR($D106)=Configurações!$B$5,MONTH($D106)&gt;3),AND('Cadastro de Bens'!$W105&lt;&gt;"",YEAR('Cadastro de Bens'!$W105)=Configurações!$B$5,MONTH('Cadastro de Bens'!$W105)&lt;3)),0,$H106))</f>
        <v/>
      </c>
      <c r="L106" s="13" t="str">
        <f>IF($A106="","",IF(OR(YEAR($D106)&gt;Configurações!$B$5,AND(YEAR($D106)=Configurações!$B$5,MONTH($D106)&gt;4),AND('Cadastro de Bens'!$W105&lt;&gt;"",YEAR('Cadastro de Bens'!$W105)=Configurações!$B$5,MONTH('Cadastro de Bens'!$W105)&lt;4)),0,$H106))</f>
        <v/>
      </c>
      <c r="M106" s="13" t="str">
        <f>IF($A106="","",IF(OR(YEAR($D106)&gt;Configurações!$B$5,AND(YEAR($D106)=Configurações!$B$5,MONTH($D106)&gt;5),AND('Cadastro de Bens'!$W105&lt;&gt;"",YEAR('Cadastro de Bens'!$W105)=Configurações!$B$5,MONTH('Cadastro de Bens'!$W105)&lt;5)),0,$H106))</f>
        <v/>
      </c>
      <c r="N106" s="13" t="str">
        <f>IF($A106="","",IF(OR(YEAR($D106)&gt;Configurações!$B$5,AND(YEAR($D106)=Configurações!$B$5,MONTH($D106)&gt;6),AND('Cadastro de Bens'!$W105&lt;&gt;"",YEAR('Cadastro de Bens'!$W105)=Configurações!$B$5,MONTH('Cadastro de Bens'!$W105)&lt;6)),0,$H106))</f>
        <v/>
      </c>
      <c r="O106" s="13" t="str">
        <f>IF($A106="","",IF(OR(YEAR($D106)&gt;Configurações!$B$5,AND(YEAR($D106)=Configurações!$B$5,MONTH($D106)&gt;7),AND('Cadastro de Bens'!$W105&lt;&gt;"",YEAR('Cadastro de Bens'!$W105)=Configurações!$B$5,MONTH('Cadastro de Bens'!$W105)&lt;7)),0,$H106))</f>
        <v/>
      </c>
      <c r="P106" s="13" t="str">
        <f>IF($A106="","",IF(OR(YEAR($D106)&gt;Configurações!$B$5,AND(YEAR($D106)=Configurações!$B$5,MONTH($D106)&gt;8),AND('Cadastro de Bens'!$W105&lt;&gt;"",YEAR('Cadastro de Bens'!$W105)=Configurações!$B$5,MONTH('Cadastro de Bens'!$W105)&lt;8)),0,$H106))</f>
        <v/>
      </c>
      <c r="Q106" s="13" t="str">
        <f>IF($A106="","",IF(OR(YEAR($D106)&gt;Configurações!$B$5,AND(YEAR($D106)=Configurações!$B$5,MONTH($D106)&gt;9),AND('Cadastro de Bens'!$W105&lt;&gt;"",YEAR('Cadastro de Bens'!$W105)=Configurações!$B$5,MONTH('Cadastro de Bens'!$W105)&lt;9)),0,$H106))</f>
        <v/>
      </c>
      <c r="R106" s="13" t="str">
        <f>IF($A106="","",IF(OR(YEAR($D106)&gt;Configurações!$B$5,AND(YEAR($D106)=Configurações!$B$5,MONTH($D106)&gt;10),AND('Cadastro de Bens'!$W105&lt;&gt;"",YEAR('Cadastro de Bens'!$W105)=Configurações!$B$5,MONTH('Cadastro de Bens'!$W105)&lt;10)),0,$H106))</f>
        <v/>
      </c>
      <c r="S106" s="13" t="str">
        <f>IF($A106="","",IF(OR(YEAR($D106)&gt;Configurações!$B$5,AND(YEAR($D106)=Configurações!$B$5,MONTH($D106)&gt;11),AND('Cadastro de Bens'!$W105&lt;&gt;"",YEAR('Cadastro de Bens'!$W105)=Configurações!$B$5,MONTH('Cadastro de Bens'!$W105)&lt;11)),0,$H106))</f>
        <v/>
      </c>
      <c r="T106" s="13" t="str">
        <f>IF($A106="","",IF(OR(YEAR($D106)&gt;Configurações!$B$5,AND(YEAR($D106)=Configurações!$B$5,MONTH($D106)&gt;12),AND('Cadastro de Bens'!$W105&lt;&gt;"",YEAR('Cadastro de Bens'!$W105)=Configurações!$B$5,MONTH('Cadastro de Bens'!$W105)&lt;12)),0,$H106))</f>
        <v/>
      </c>
      <c r="U106" s="13">
        <f t="shared" si="2"/>
        <v>0</v>
      </c>
      <c r="V106" s="13" t="str">
        <f>'Cadastro de Bens'!AG105</f>
        <v/>
      </c>
      <c r="W106" s="13" t="str">
        <f>'Cadastro de Bens'!AH105</f>
        <v/>
      </c>
      <c r="X106" s="13">
        <f>'Cadastro de Bens'!AF105</f>
        <v>0</v>
      </c>
      <c r="Y106" s="13">
        <f t="shared" si="3"/>
        <v>0</v>
      </c>
    </row>
    <row r="107" spans="1:25" x14ac:dyDescent="0.25">
      <c r="A107">
        <f>'Cadastro de Bens'!A106</f>
        <v>0</v>
      </c>
      <c r="B107">
        <f>'Cadastro de Bens'!B106</f>
        <v>0</v>
      </c>
      <c r="C107">
        <f>'Cadastro de Bens'!D106</f>
        <v>0</v>
      </c>
      <c r="D107" s="12">
        <f>'Cadastro de Bens'!J106</f>
        <v>0</v>
      </c>
      <c r="E107" s="13" t="str">
        <f>'Cadastro de Bens'!P106</f>
        <v/>
      </c>
      <c r="F107" s="4">
        <f>'Cadastro de Bens'!R106</f>
        <v>0</v>
      </c>
      <c r="G107" s="4">
        <f>'Cadastro de Bens'!S106</f>
        <v>0</v>
      </c>
      <c r="H107" s="13" t="str">
        <f>'Cadastro de Bens'!AA106</f>
        <v/>
      </c>
      <c r="I107" s="13" t="str">
        <f>IF($A107="","",IF(OR(YEAR($D107)&gt;Configurações!$B$5,AND(YEAR($D107)=Configurações!$B$5,MONTH($D107)&gt;1),AND('Cadastro de Bens'!$W106&lt;&gt;"",YEAR('Cadastro de Bens'!$W106)=Configurações!$B$5,MONTH('Cadastro de Bens'!$W106)&lt;1)),0,$H107))</f>
        <v/>
      </c>
      <c r="J107" s="13" t="str">
        <f>IF($A107="","",IF(OR(YEAR($D107)&gt;Configurações!$B$5,AND(YEAR($D107)=Configurações!$B$5,MONTH($D107)&gt;2),AND('Cadastro de Bens'!$W106&lt;&gt;"",YEAR('Cadastro de Bens'!$W106)=Configurações!$B$5,MONTH('Cadastro de Bens'!$W106)&lt;2)),0,$H107))</f>
        <v/>
      </c>
      <c r="K107" s="13" t="str">
        <f>IF($A107="","",IF(OR(YEAR($D107)&gt;Configurações!$B$5,AND(YEAR($D107)=Configurações!$B$5,MONTH($D107)&gt;3),AND('Cadastro de Bens'!$W106&lt;&gt;"",YEAR('Cadastro de Bens'!$W106)=Configurações!$B$5,MONTH('Cadastro de Bens'!$W106)&lt;3)),0,$H107))</f>
        <v/>
      </c>
      <c r="L107" s="13" t="str">
        <f>IF($A107="","",IF(OR(YEAR($D107)&gt;Configurações!$B$5,AND(YEAR($D107)=Configurações!$B$5,MONTH($D107)&gt;4),AND('Cadastro de Bens'!$W106&lt;&gt;"",YEAR('Cadastro de Bens'!$W106)=Configurações!$B$5,MONTH('Cadastro de Bens'!$W106)&lt;4)),0,$H107))</f>
        <v/>
      </c>
      <c r="M107" s="13" t="str">
        <f>IF($A107="","",IF(OR(YEAR($D107)&gt;Configurações!$B$5,AND(YEAR($D107)=Configurações!$B$5,MONTH($D107)&gt;5),AND('Cadastro de Bens'!$W106&lt;&gt;"",YEAR('Cadastro de Bens'!$W106)=Configurações!$B$5,MONTH('Cadastro de Bens'!$W106)&lt;5)),0,$H107))</f>
        <v/>
      </c>
      <c r="N107" s="13" t="str">
        <f>IF($A107="","",IF(OR(YEAR($D107)&gt;Configurações!$B$5,AND(YEAR($D107)=Configurações!$B$5,MONTH($D107)&gt;6),AND('Cadastro de Bens'!$W106&lt;&gt;"",YEAR('Cadastro de Bens'!$W106)=Configurações!$B$5,MONTH('Cadastro de Bens'!$W106)&lt;6)),0,$H107))</f>
        <v/>
      </c>
      <c r="O107" s="13" t="str">
        <f>IF($A107="","",IF(OR(YEAR($D107)&gt;Configurações!$B$5,AND(YEAR($D107)=Configurações!$B$5,MONTH($D107)&gt;7),AND('Cadastro de Bens'!$W106&lt;&gt;"",YEAR('Cadastro de Bens'!$W106)=Configurações!$B$5,MONTH('Cadastro de Bens'!$W106)&lt;7)),0,$H107))</f>
        <v/>
      </c>
      <c r="P107" s="13" t="str">
        <f>IF($A107="","",IF(OR(YEAR($D107)&gt;Configurações!$B$5,AND(YEAR($D107)=Configurações!$B$5,MONTH($D107)&gt;8),AND('Cadastro de Bens'!$W106&lt;&gt;"",YEAR('Cadastro de Bens'!$W106)=Configurações!$B$5,MONTH('Cadastro de Bens'!$W106)&lt;8)),0,$H107))</f>
        <v/>
      </c>
      <c r="Q107" s="13" t="str">
        <f>IF($A107="","",IF(OR(YEAR($D107)&gt;Configurações!$B$5,AND(YEAR($D107)=Configurações!$B$5,MONTH($D107)&gt;9),AND('Cadastro de Bens'!$W106&lt;&gt;"",YEAR('Cadastro de Bens'!$W106)=Configurações!$B$5,MONTH('Cadastro de Bens'!$W106)&lt;9)),0,$H107))</f>
        <v/>
      </c>
      <c r="R107" s="13" t="str">
        <f>IF($A107="","",IF(OR(YEAR($D107)&gt;Configurações!$B$5,AND(YEAR($D107)=Configurações!$B$5,MONTH($D107)&gt;10),AND('Cadastro de Bens'!$W106&lt;&gt;"",YEAR('Cadastro de Bens'!$W106)=Configurações!$B$5,MONTH('Cadastro de Bens'!$W106)&lt;10)),0,$H107))</f>
        <v/>
      </c>
      <c r="S107" s="13" t="str">
        <f>IF($A107="","",IF(OR(YEAR($D107)&gt;Configurações!$B$5,AND(YEAR($D107)=Configurações!$B$5,MONTH($D107)&gt;11),AND('Cadastro de Bens'!$W106&lt;&gt;"",YEAR('Cadastro de Bens'!$W106)=Configurações!$B$5,MONTH('Cadastro de Bens'!$W106)&lt;11)),0,$H107))</f>
        <v/>
      </c>
      <c r="T107" s="13" t="str">
        <f>IF($A107="","",IF(OR(YEAR($D107)&gt;Configurações!$B$5,AND(YEAR($D107)=Configurações!$B$5,MONTH($D107)&gt;12),AND('Cadastro de Bens'!$W106&lt;&gt;"",YEAR('Cadastro de Bens'!$W106)=Configurações!$B$5,MONTH('Cadastro de Bens'!$W106)&lt;12)),0,$H107))</f>
        <v/>
      </c>
      <c r="U107" s="13">
        <f t="shared" si="2"/>
        <v>0</v>
      </c>
      <c r="V107" s="13" t="str">
        <f>'Cadastro de Bens'!AG106</f>
        <v/>
      </c>
      <c r="W107" s="13" t="str">
        <f>'Cadastro de Bens'!AH106</f>
        <v/>
      </c>
      <c r="X107" s="13">
        <f>'Cadastro de Bens'!AF106</f>
        <v>0</v>
      </c>
      <c r="Y107" s="13">
        <f t="shared" si="3"/>
        <v>0</v>
      </c>
    </row>
    <row r="108" spans="1:25" x14ac:dyDescent="0.25">
      <c r="A108">
        <f>'Cadastro de Bens'!A107</f>
        <v>0</v>
      </c>
      <c r="B108">
        <f>'Cadastro de Bens'!B107</f>
        <v>0</v>
      </c>
      <c r="C108">
        <f>'Cadastro de Bens'!D107</f>
        <v>0</v>
      </c>
      <c r="D108" s="12">
        <f>'Cadastro de Bens'!J107</f>
        <v>0</v>
      </c>
      <c r="E108" s="13" t="str">
        <f>'Cadastro de Bens'!P107</f>
        <v/>
      </c>
      <c r="F108" s="4">
        <f>'Cadastro de Bens'!R107</f>
        <v>0</v>
      </c>
      <c r="G108" s="4">
        <f>'Cadastro de Bens'!S107</f>
        <v>0</v>
      </c>
      <c r="H108" s="13" t="str">
        <f>'Cadastro de Bens'!AA107</f>
        <v/>
      </c>
      <c r="I108" s="13" t="str">
        <f>IF($A108="","",IF(OR(YEAR($D108)&gt;Configurações!$B$5,AND(YEAR($D108)=Configurações!$B$5,MONTH($D108)&gt;1),AND('Cadastro de Bens'!$W107&lt;&gt;"",YEAR('Cadastro de Bens'!$W107)=Configurações!$B$5,MONTH('Cadastro de Bens'!$W107)&lt;1)),0,$H108))</f>
        <v/>
      </c>
      <c r="J108" s="13" t="str">
        <f>IF($A108="","",IF(OR(YEAR($D108)&gt;Configurações!$B$5,AND(YEAR($D108)=Configurações!$B$5,MONTH($D108)&gt;2),AND('Cadastro de Bens'!$W107&lt;&gt;"",YEAR('Cadastro de Bens'!$W107)=Configurações!$B$5,MONTH('Cadastro de Bens'!$W107)&lt;2)),0,$H108))</f>
        <v/>
      </c>
      <c r="K108" s="13" t="str">
        <f>IF($A108="","",IF(OR(YEAR($D108)&gt;Configurações!$B$5,AND(YEAR($D108)=Configurações!$B$5,MONTH($D108)&gt;3),AND('Cadastro de Bens'!$W107&lt;&gt;"",YEAR('Cadastro de Bens'!$W107)=Configurações!$B$5,MONTH('Cadastro de Bens'!$W107)&lt;3)),0,$H108))</f>
        <v/>
      </c>
      <c r="L108" s="13" t="str">
        <f>IF($A108="","",IF(OR(YEAR($D108)&gt;Configurações!$B$5,AND(YEAR($D108)=Configurações!$B$5,MONTH($D108)&gt;4),AND('Cadastro de Bens'!$W107&lt;&gt;"",YEAR('Cadastro de Bens'!$W107)=Configurações!$B$5,MONTH('Cadastro de Bens'!$W107)&lt;4)),0,$H108))</f>
        <v/>
      </c>
      <c r="M108" s="13" t="str">
        <f>IF($A108="","",IF(OR(YEAR($D108)&gt;Configurações!$B$5,AND(YEAR($D108)=Configurações!$B$5,MONTH($D108)&gt;5),AND('Cadastro de Bens'!$W107&lt;&gt;"",YEAR('Cadastro de Bens'!$W107)=Configurações!$B$5,MONTH('Cadastro de Bens'!$W107)&lt;5)),0,$H108))</f>
        <v/>
      </c>
      <c r="N108" s="13" t="str">
        <f>IF($A108="","",IF(OR(YEAR($D108)&gt;Configurações!$B$5,AND(YEAR($D108)=Configurações!$B$5,MONTH($D108)&gt;6),AND('Cadastro de Bens'!$W107&lt;&gt;"",YEAR('Cadastro de Bens'!$W107)=Configurações!$B$5,MONTH('Cadastro de Bens'!$W107)&lt;6)),0,$H108))</f>
        <v/>
      </c>
      <c r="O108" s="13" t="str">
        <f>IF($A108="","",IF(OR(YEAR($D108)&gt;Configurações!$B$5,AND(YEAR($D108)=Configurações!$B$5,MONTH($D108)&gt;7),AND('Cadastro de Bens'!$W107&lt;&gt;"",YEAR('Cadastro de Bens'!$W107)=Configurações!$B$5,MONTH('Cadastro de Bens'!$W107)&lt;7)),0,$H108))</f>
        <v/>
      </c>
      <c r="P108" s="13" t="str">
        <f>IF($A108="","",IF(OR(YEAR($D108)&gt;Configurações!$B$5,AND(YEAR($D108)=Configurações!$B$5,MONTH($D108)&gt;8),AND('Cadastro de Bens'!$W107&lt;&gt;"",YEAR('Cadastro de Bens'!$W107)=Configurações!$B$5,MONTH('Cadastro de Bens'!$W107)&lt;8)),0,$H108))</f>
        <v/>
      </c>
      <c r="Q108" s="13" t="str">
        <f>IF($A108="","",IF(OR(YEAR($D108)&gt;Configurações!$B$5,AND(YEAR($D108)=Configurações!$B$5,MONTH($D108)&gt;9),AND('Cadastro de Bens'!$W107&lt;&gt;"",YEAR('Cadastro de Bens'!$W107)=Configurações!$B$5,MONTH('Cadastro de Bens'!$W107)&lt;9)),0,$H108))</f>
        <v/>
      </c>
      <c r="R108" s="13" t="str">
        <f>IF($A108="","",IF(OR(YEAR($D108)&gt;Configurações!$B$5,AND(YEAR($D108)=Configurações!$B$5,MONTH($D108)&gt;10),AND('Cadastro de Bens'!$W107&lt;&gt;"",YEAR('Cadastro de Bens'!$W107)=Configurações!$B$5,MONTH('Cadastro de Bens'!$W107)&lt;10)),0,$H108))</f>
        <v/>
      </c>
      <c r="S108" s="13" t="str">
        <f>IF($A108="","",IF(OR(YEAR($D108)&gt;Configurações!$B$5,AND(YEAR($D108)=Configurações!$B$5,MONTH($D108)&gt;11),AND('Cadastro de Bens'!$W107&lt;&gt;"",YEAR('Cadastro de Bens'!$W107)=Configurações!$B$5,MONTH('Cadastro de Bens'!$W107)&lt;11)),0,$H108))</f>
        <v/>
      </c>
      <c r="T108" s="13" t="str">
        <f>IF($A108="","",IF(OR(YEAR($D108)&gt;Configurações!$B$5,AND(YEAR($D108)=Configurações!$B$5,MONTH($D108)&gt;12),AND('Cadastro de Bens'!$W107&lt;&gt;"",YEAR('Cadastro de Bens'!$W107)=Configurações!$B$5,MONTH('Cadastro de Bens'!$W107)&lt;12)),0,$H108))</f>
        <v/>
      </c>
      <c r="U108" s="13">
        <f t="shared" si="2"/>
        <v>0</v>
      </c>
      <c r="V108" s="13" t="str">
        <f>'Cadastro de Bens'!AG107</f>
        <v/>
      </c>
      <c r="W108" s="13" t="str">
        <f>'Cadastro de Bens'!AH107</f>
        <v/>
      </c>
      <c r="X108" s="13">
        <f>'Cadastro de Bens'!AF107</f>
        <v>0</v>
      </c>
      <c r="Y108" s="13">
        <f t="shared" si="3"/>
        <v>0</v>
      </c>
    </row>
    <row r="109" spans="1:25" x14ac:dyDescent="0.25">
      <c r="A109">
        <f>'Cadastro de Bens'!A108</f>
        <v>0</v>
      </c>
      <c r="B109">
        <f>'Cadastro de Bens'!B108</f>
        <v>0</v>
      </c>
      <c r="C109">
        <f>'Cadastro de Bens'!D108</f>
        <v>0</v>
      </c>
      <c r="D109" s="12">
        <f>'Cadastro de Bens'!J108</f>
        <v>0</v>
      </c>
      <c r="E109" s="13" t="str">
        <f>'Cadastro de Bens'!P108</f>
        <v/>
      </c>
      <c r="F109" s="4">
        <f>'Cadastro de Bens'!R108</f>
        <v>0</v>
      </c>
      <c r="G109" s="4">
        <f>'Cadastro de Bens'!S108</f>
        <v>0</v>
      </c>
      <c r="H109" s="13" t="str">
        <f>'Cadastro de Bens'!AA108</f>
        <v/>
      </c>
      <c r="I109" s="13" t="str">
        <f>IF($A109="","",IF(OR(YEAR($D109)&gt;Configurações!$B$5,AND(YEAR($D109)=Configurações!$B$5,MONTH($D109)&gt;1),AND('Cadastro de Bens'!$W108&lt;&gt;"",YEAR('Cadastro de Bens'!$W108)=Configurações!$B$5,MONTH('Cadastro de Bens'!$W108)&lt;1)),0,$H109))</f>
        <v/>
      </c>
      <c r="J109" s="13" t="str">
        <f>IF($A109="","",IF(OR(YEAR($D109)&gt;Configurações!$B$5,AND(YEAR($D109)=Configurações!$B$5,MONTH($D109)&gt;2),AND('Cadastro de Bens'!$W108&lt;&gt;"",YEAR('Cadastro de Bens'!$W108)=Configurações!$B$5,MONTH('Cadastro de Bens'!$W108)&lt;2)),0,$H109))</f>
        <v/>
      </c>
      <c r="K109" s="13" t="str">
        <f>IF($A109="","",IF(OR(YEAR($D109)&gt;Configurações!$B$5,AND(YEAR($D109)=Configurações!$B$5,MONTH($D109)&gt;3),AND('Cadastro de Bens'!$W108&lt;&gt;"",YEAR('Cadastro de Bens'!$W108)=Configurações!$B$5,MONTH('Cadastro de Bens'!$W108)&lt;3)),0,$H109))</f>
        <v/>
      </c>
      <c r="L109" s="13" t="str">
        <f>IF($A109="","",IF(OR(YEAR($D109)&gt;Configurações!$B$5,AND(YEAR($D109)=Configurações!$B$5,MONTH($D109)&gt;4),AND('Cadastro de Bens'!$W108&lt;&gt;"",YEAR('Cadastro de Bens'!$W108)=Configurações!$B$5,MONTH('Cadastro de Bens'!$W108)&lt;4)),0,$H109))</f>
        <v/>
      </c>
      <c r="M109" s="13" t="str">
        <f>IF($A109="","",IF(OR(YEAR($D109)&gt;Configurações!$B$5,AND(YEAR($D109)=Configurações!$B$5,MONTH($D109)&gt;5),AND('Cadastro de Bens'!$W108&lt;&gt;"",YEAR('Cadastro de Bens'!$W108)=Configurações!$B$5,MONTH('Cadastro de Bens'!$W108)&lt;5)),0,$H109))</f>
        <v/>
      </c>
      <c r="N109" s="13" t="str">
        <f>IF($A109="","",IF(OR(YEAR($D109)&gt;Configurações!$B$5,AND(YEAR($D109)=Configurações!$B$5,MONTH($D109)&gt;6),AND('Cadastro de Bens'!$W108&lt;&gt;"",YEAR('Cadastro de Bens'!$W108)=Configurações!$B$5,MONTH('Cadastro de Bens'!$W108)&lt;6)),0,$H109))</f>
        <v/>
      </c>
      <c r="O109" s="13" t="str">
        <f>IF($A109="","",IF(OR(YEAR($D109)&gt;Configurações!$B$5,AND(YEAR($D109)=Configurações!$B$5,MONTH($D109)&gt;7),AND('Cadastro de Bens'!$W108&lt;&gt;"",YEAR('Cadastro de Bens'!$W108)=Configurações!$B$5,MONTH('Cadastro de Bens'!$W108)&lt;7)),0,$H109))</f>
        <v/>
      </c>
      <c r="P109" s="13" t="str">
        <f>IF($A109="","",IF(OR(YEAR($D109)&gt;Configurações!$B$5,AND(YEAR($D109)=Configurações!$B$5,MONTH($D109)&gt;8),AND('Cadastro de Bens'!$W108&lt;&gt;"",YEAR('Cadastro de Bens'!$W108)=Configurações!$B$5,MONTH('Cadastro de Bens'!$W108)&lt;8)),0,$H109))</f>
        <v/>
      </c>
      <c r="Q109" s="13" t="str">
        <f>IF($A109="","",IF(OR(YEAR($D109)&gt;Configurações!$B$5,AND(YEAR($D109)=Configurações!$B$5,MONTH($D109)&gt;9),AND('Cadastro de Bens'!$W108&lt;&gt;"",YEAR('Cadastro de Bens'!$W108)=Configurações!$B$5,MONTH('Cadastro de Bens'!$W108)&lt;9)),0,$H109))</f>
        <v/>
      </c>
      <c r="R109" s="13" t="str">
        <f>IF($A109="","",IF(OR(YEAR($D109)&gt;Configurações!$B$5,AND(YEAR($D109)=Configurações!$B$5,MONTH($D109)&gt;10),AND('Cadastro de Bens'!$W108&lt;&gt;"",YEAR('Cadastro de Bens'!$W108)=Configurações!$B$5,MONTH('Cadastro de Bens'!$W108)&lt;10)),0,$H109))</f>
        <v/>
      </c>
      <c r="S109" s="13" t="str">
        <f>IF($A109="","",IF(OR(YEAR($D109)&gt;Configurações!$B$5,AND(YEAR($D109)=Configurações!$B$5,MONTH($D109)&gt;11),AND('Cadastro de Bens'!$W108&lt;&gt;"",YEAR('Cadastro de Bens'!$W108)=Configurações!$B$5,MONTH('Cadastro de Bens'!$W108)&lt;11)),0,$H109))</f>
        <v/>
      </c>
      <c r="T109" s="13" t="str">
        <f>IF($A109="","",IF(OR(YEAR($D109)&gt;Configurações!$B$5,AND(YEAR($D109)=Configurações!$B$5,MONTH($D109)&gt;12),AND('Cadastro de Bens'!$W108&lt;&gt;"",YEAR('Cadastro de Bens'!$W108)=Configurações!$B$5,MONTH('Cadastro de Bens'!$W108)&lt;12)),0,$H109))</f>
        <v/>
      </c>
      <c r="U109" s="13">
        <f t="shared" si="2"/>
        <v>0</v>
      </c>
      <c r="V109" s="13" t="str">
        <f>'Cadastro de Bens'!AG108</f>
        <v/>
      </c>
      <c r="W109" s="13" t="str">
        <f>'Cadastro de Bens'!AH108</f>
        <v/>
      </c>
      <c r="X109" s="13">
        <f>'Cadastro de Bens'!AF108</f>
        <v>0</v>
      </c>
      <c r="Y109" s="13">
        <f t="shared" si="3"/>
        <v>0</v>
      </c>
    </row>
    <row r="110" spans="1:25" x14ac:dyDescent="0.25">
      <c r="A110">
        <f>'Cadastro de Bens'!A109</f>
        <v>0</v>
      </c>
      <c r="B110">
        <f>'Cadastro de Bens'!B109</f>
        <v>0</v>
      </c>
      <c r="C110">
        <f>'Cadastro de Bens'!D109</f>
        <v>0</v>
      </c>
      <c r="D110" s="12">
        <f>'Cadastro de Bens'!J109</f>
        <v>0</v>
      </c>
      <c r="E110" s="13" t="str">
        <f>'Cadastro de Bens'!P109</f>
        <v/>
      </c>
      <c r="F110" s="4">
        <f>'Cadastro de Bens'!R109</f>
        <v>0</v>
      </c>
      <c r="G110" s="4">
        <f>'Cadastro de Bens'!S109</f>
        <v>0</v>
      </c>
      <c r="H110" s="13" t="str">
        <f>'Cadastro de Bens'!AA109</f>
        <v/>
      </c>
      <c r="I110" s="13" t="str">
        <f>IF($A110="","",IF(OR(YEAR($D110)&gt;Configurações!$B$5,AND(YEAR($D110)=Configurações!$B$5,MONTH($D110)&gt;1),AND('Cadastro de Bens'!$W109&lt;&gt;"",YEAR('Cadastro de Bens'!$W109)=Configurações!$B$5,MONTH('Cadastro de Bens'!$W109)&lt;1)),0,$H110))</f>
        <v/>
      </c>
      <c r="J110" s="13" t="str">
        <f>IF($A110="","",IF(OR(YEAR($D110)&gt;Configurações!$B$5,AND(YEAR($D110)=Configurações!$B$5,MONTH($D110)&gt;2),AND('Cadastro de Bens'!$W109&lt;&gt;"",YEAR('Cadastro de Bens'!$W109)=Configurações!$B$5,MONTH('Cadastro de Bens'!$W109)&lt;2)),0,$H110))</f>
        <v/>
      </c>
      <c r="K110" s="13" t="str">
        <f>IF($A110="","",IF(OR(YEAR($D110)&gt;Configurações!$B$5,AND(YEAR($D110)=Configurações!$B$5,MONTH($D110)&gt;3),AND('Cadastro de Bens'!$W109&lt;&gt;"",YEAR('Cadastro de Bens'!$W109)=Configurações!$B$5,MONTH('Cadastro de Bens'!$W109)&lt;3)),0,$H110))</f>
        <v/>
      </c>
      <c r="L110" s="13" t="str">
        <f>IF($A110="","",IF(OR(YEAR($D110)&gt;Configurações!$B$5,AND(YEAR($D110)=Configurações!$B$5,MONTH($D110)&gt;4),AND('Cadastro de Bens'!$W109&lt;&gt;"",YEAR('Cadastro de Bens'!$W109)=Configurações!$B$5,MONTH('Cadastro de Bens'!$W109)&lt;4)),0,$H110))</f>
        <v/>
      </c>
      <c r="M110" s="13" t="str">
        <f>IF($A110="","",IF(OR(YEAR($D110)&gt;Configurações!$B$5,AND(YEAR($D110)=Configurações!$B$5,MONTH($D110)&gt;5),AND('Cadastro de Bens'!$W109&lt;&gt;"",YEAR('Cadastro de Bens'!$W109)=Configurações!$B$5,MONTH('Cadastro de Bens'!$W109)&lt;5)),0,$H110))</f>
        <v/>
      </c>
      <c r="N110" s="13" t="str">
        <f>IF($A110="","",IF(OR(YEAR($D110)&gt;Configurações!$B$5,AND(YEAR($D110)=Configurações!$B$5,MONTH($D110)&gt;6),AND('Cadastro de Bens'!$W109&lt;&gt;"",YEAR('Cadastro de Bens'!$W109)=Configurações!$B$5,MONTH('Cadastro de Bens'!$W109)&lt;6)),0,$H110))</f>
        <v/>
      </c>
      <c r="O110" s="13" t="str">
        <f>IF($A110="","",IF(OR(YEAR($D110)&gt;Configurações!$B$5,AND(YEAR($D110)=Configurações!$B$5,MONTH($D110)&gt;7),AND('Cadastro de Bens'!$W109&lt;&gt;"",YEAR('Cadastro de Bens'!$W109)=Configurações!$B$5,MONTH('Cadastro de Bens'!$W109)&lt;7)),0,$H110))</f>
        <v/>
      </c>
      <c r="P110" s="13" t="str">
        <f>IF($A110="","",IF(OR(YEAR($D110)&gt;Configurações!$B$5,AND(YEAR($D110)=Configurações!$B$5,MONTH($D110)&gt;8),AND('Cadastro de Bens'!$W109&lt;&gt;"",YEAR('Cadastro de Bens'!$W109)=Configurações!$B$5,MONTH('Cadastro de Bens'!$W109)&lt;8)),0,$H110))</f>
        <v/>
      </c>
      <c r="Q110" s="13" t="str">
        <f>IF($A110="","",IF(OR(YEAR($D110)&gt;Configurações!$B$5,AND(YEAR($D110)=Configurações!$B$5,MONTH($D110)&gt;9),AND('Cadastro de Bens'!$W109&lt;&gt;"",YEAR('Cadastro de Bens'!$W109)=Configurações!$B$5,MONTH('Cadastro de Bens'!$W109)&lt;9)),0,$H110))</f>
        <v/>
      </c>
      <c r="R110" s="13" t="str">
        <f>IF($A110="","",IF(OR(YEAR($D110)&gt;Configurações!$B$5,AND(YEAR($D110)=Configurações!$B$5,MONTH($D110)&gt;10),AND('Cadastro de Bens'!$W109&lt;&gt;"",YEAR('Cadastro de Bens'!$W109)=Configurações!$B$5,MONTH('Cadastro de Bens'!$W109)&lt;10)),0,$H110))</f>
        <v/>
      </c>
      <c r="S110" s="13" t="str">
        <f>IF($A110="","",IF(OR(YEAR($D110)&gt;Configurações!$B$5,AND(YEAR($D110)=Configurações!$B$5,MONTH($D110)&gt;11),AND('Cadastro de Bens'!$W109&lt;&gt;"",YEAR('Cadastro de Bens'!$W109)=Configurações!$B$5,MONTH('Cadastro de Bens'!$W109)&lt;11)),0,$H110))</f>
        <v/>
      </c>
      <c r="T110" s="13" t="str">
        <f>IF($A110="","",IF(OR(YEAR($D110)&gt;Configurações!$B$5,AND(YEAR($D110)=Configurações!$B$5,MONTH($D110)&gt;12),AND('Cadastro de Bens'!$W109&lt;&gt;"",YEAR('Cadastro de Bens'!$W109)=Configurações!$B$5,MONTH('Cadastro de Bens'!$W109)&lt;12)),0,$H110))</f>
        <v/>
      </c>
      <c r="U110" s="13">
        <f t="shared" si="2"/>
        <v>0</v>
      </c>
      <c r="V110" s="13" t="str">
        <f>'Cadastro de Bens'!AG109</f>
        <v/>
      </c>
      <c r="W110" s="13" t="str">
        <f>'Cadastro de Bens'!AH109</f>
        <v/>
      </c>
      <c r="X110" s="13">
        <f>'Cadastro de Bens'!AF109</f>
        <v>0</v>
      </c>
      <c r="Y110" s="13">
        <f t="shared" si="3"/>
        <v>0</v>
      </c>
    </row>
    <row r="111" spans="1:25" x14ac:dyDescent="0.25">
      <c r="A111">
        <f>'Cadastro de Bens'!A110</f>
        <v>0</v>
      </c>
      <c r="B111">
        <f>'Cadastro de Bens'!B110</f>
        <v>0</v>
      </c>
      <c r="C111">
        <f>'Cadastro de Bens'!D110</f>
        <v>0</v>
      </c>
      <c r="D111" s="12">
        <f>'Cadastro de Bens'!J110</f>
        <v>0</v>
      </c>
      <c r="E111" s="13" t="str">
        <f>'Cadastro de Bens'!P110</f>
        <v/>
      </c>
      <c r="F111" s="4">
        <f>'Cadastro de Bens'!R110</f>
        <v>0</v>
      </c>
      <c r="G111" s="4">
        <f>'Cadastro de Bens'!S110</f>
        <v>0</v>
      </c>
      <c r="H111" s="13" t="str">
        <f>'Cadastro de Bens'!AA110</f>
        <v/>
      </c>
      <c r="I111" s="13" t="str">
        <f>IF($A111="","",IF(OR(YEAR($D111)&gt;Configurações!$B$5,AND(YEAR($D111)=Configurações!$B$5,MONTH($D111)&gt;1),AND('Cadastro de Bens'!$W110&lt;&gt;"",YEAR('Cadastro de Bens'!$W110)=Configurações!$B$5,MONTH('Cadastro de Bens'!$W110)&lt;1)),0,$H111))</f>
        <v/>
      </c>
      <c r="J111" s="13" t="str">
        <f>IF($A111="","",IF(OR(YEAR($D111)&gt;Configurações!$B$5,AND(YEAR($D111)=Configurações!$B$5,MONTH($D111)&gt;2),AND('Cadastro de Bens'!$W110&lt;&gt;"",YEAR('Cadastro de Bens'!$W110)=Configurações!$B$5,MONTH('Cadastro de Bens'!$W110)&lt;2)),0,$H111))</f>
        <v/>
      </c>
      <c r="K111" s="13" t="str">
        <f>IF($A111="","",IF(OR(YEAR($D111)&gt;Configurações!$B$5,AND(YEAR($D111)=Configurações!$B$5,MONTH($D111)&gt;3),AND('Cadastro de Bens'!$W110&lt;&gt;"",YEAR('Cadastro de Bens'!$W110)=Configurações!$B$5,MONTH('Cadastro de Bens'!$W110)&lt;3)),0,$H111))</f>
        <v/>
      </c>
      <c r="L111" s="13" t="str">
        <f>IF($A111="","",IF(OR(YEAR($D111)&gt;Configurações!$B$5,AND(YEAR($D111)=Configurações!$B$5,MONTH($D111)&gt;4),AND('Cadastro de Bens'!$W110&lt;&gt;"",YEAR('Cadastro de Bens'!$W110)=Configurações!$B$5,MONTH('Cadastro de Bens'!$W110)&lt;4)),0,$H111))</f>
        <v/>
      </c>
      <c r="M111" s="13" t="str">
        <f>IF($A111="","",IF(OR(YEAR($D111)&gt;Configurações!$B$5,AND(YEAR($D111)=Configurações!$B$5,MONTH($D111)&gt;5),AND('Cadastro de Bens'!$W110&lt;&gt;"",YEAR('Cadastro de Bens'!$W110)=Configurações!$B$5,MONTH('Cadastro de Bens'!$W110)&lt;5)),0,$H111))</f>
        <v/>
      </c>
      <c r="N111" s="13" t="str">
        <f>IF($A111="","",IF(OR(YEAR($D111)&gt;Configurações!$B$5,AND(YEAR($D111)=Configurações!$B$5,MONTH($D111)&gt;6),AND('Cadastro de Bens'!$W110&lt;&gt;"",YEAR('Cadastro de Bens'!$W110)=Configurações!$B$5,MONTH('Cadastro de Bens'!$W110)&lt;6)),0,$H111))</f>
        <v/>
      </c>
      <c r="O111" s="13" t="str">
        <f>IF($A111="","",IF(OR(YEAR($D111)&gt;Configurações!$B$5,AND(YEAR($D111)=Configurações!$B$5,MONTH($D111)&gt;7),AND('Cadastro de Bens'!$W110&lt;&gt;"",YEAR('Cadastro de Bens'!$W110)=Configurações!$B$5,MONTH('Cadastro de Bens'!$W110)&lt;7)),0,$H111))</f>
        <v/>
      </c>
      <c r="P111" s="13" t="str">
        <f>IF($A111="","",IF(OR(YEAR($D111)&gt;Configurações!$B$5,AND(YEAR($D111)=Configurações!$B$5,MONTH($D111)&gt;8),AND('Cadastro de Bens'!$W110&lt;&gt;"",YEAR('Cadastro de Bens'!$W110)=Configurações!$B$5,MONTH('Cadastro de Bens'!$W110)&lt;8)),0,$H111))</f>
        <v/>
      </c>
      <c r="Q111" s="13" t="str">
        <f>IF($A111="","",IF(OR(YEAR($D111)&gt;Configurações!$B$5,AND(YEAR($D111)=Configurações!$B$5,MONTH($D111)&gt;9),AND('Cadastro de Bens'!$W110&lt;&gt;"",YEAR('Cadastro de Bens'!$W110)=Configurações!$B$5,MONTH('Cadastro de Bens'!$W110)&lt;9)),0,$H111))</f>
        <v/>
      </c>
      <c r="R111" s="13" t="str">
        <f>IF($A111="","",IF(OR(YEAR($D111)&gt;Configurações!$B$5,AND(YEAR($D111)=Configurações!$B$5,MONTH($D111)&gt;10),AND('Cadastro de Bens'!$W110&lt;&gt;"",YEAR('Cadastro de Bens'!$W110)=Configurações!$B$5,MONTH('Cadastro de Bens'!$W110)&lt;10)),0,$H111))</f>
        <v/>
      </c>
      <c r="S111" s="13" t="str">
        <f>IF($A111="","",IF(OR(YEAR($D111)&gt;Configurações!$B$5,AND(YEAR($D111)=Configurações!$B$5,MONTH($D111)&gt;11),AND('Cadastro de Bens'!$W110&lt;&gt;"",YEAR('Cadastro de Bens'!$W110)=Configurações!$B$5,MONTH('Cadastro de Bens'!$W110)&lt;11)),0,$H111))</f>
        <v/>
      </c>
      <c r="T111" s="13" t="str">
        <f>IF($A111="","",IF(OR(YEAR($D111)&gt;Configurações!$B$5,AND(YEAR($D111)=Configurações!$B$5,MONTH($D111)&gt;12),AND('Cadastro de Bens'!$W110&lt;&gt;"",YEAR('Cadastro de Bens'!$W110)=Configurações!$B$5,MONTH('Cadastro de Bens'!$W110)&lt;12)),0,$H111))</f>
        <v/>
      </c>
      <c r="U111" s="13">
        <f t="shared" si="2"/>
        <v>0</v>
      </c>
      <c r="V111" s="13" t="str">
        <f>'Cadastro de Bens'!AG110</f>
        <v/>
      </c>
      <c r="W111" s="13" t="str">
        <f>'Cadastro de Bens'!AH110</f>
        <v/>
      </c>
      <c r="X111" s="13">
        <f>'Cadastro de Bens'!AF110</f>
        <v>0</v>
      </c>
      <c r="Y111" s="13">
        <f t="shared" si="3"/>
        <v>0</v>
      </c>
    </row>
    <row r="112" spans="1:25" x14ac:dyDescent="0.25">
      <c r="A112">
        <f>'Cadastro de Bens'!A111</f>
        <v>0</v>
      </c>
      <c r="B112">
        <f>'Cadastro de Bens'!B111</f>
        <v>0</v>
      </c>
      <c r="C112">
        <f>'Cadastro de Bens'!D111</f>
        <v>0</v>
      </c>
      <c r="D112" s="12">
        <f>'Cadastro de Bens'!J111</f>
        <v>0</v>
      </c>
      <c r="E112" s="13" t="str">
        <f>'Cadastro de Bens'!P111</f>
        <v/>
      </c>
      <c r="F112" s="4">
        <f>'Cadastro de Bens'!R111</f>
        <v>0</v>
      </c>
      <c r="G112" s="4">
        <f>'Cadastro de Bens'!S111</f>
        <v>0</v>
      </c>
      <c r="H112" s="13" t="str">
        <f>'Cadastro de Bens'!AA111</f>
        <v/>
      </c>
      <c r="I112" s="13" t="str">
        <f>IF($A112="","",IF(OR(YEAR($D112)&gt;Configurações!$B$5,AND(YEAR($D112)=Configurações!$B$5,MONTH($D112)&gt;1),AND('Cadastro de Bens'!$W111&lt;&gt;"",YEAR('Cadastro de Bens'!$W111)=Configurações!$B$5,MONTH('Cadastro de Bens'!$W111)&lt;1)),0,$H112))</f>
        <v/>
      </c>
      <c r="J112" s="13" t="str">
        <f>IF($A112="","",IF(OR(YEAR($D112)&gt;Configurações!$B$5,AND(YEAR($D112)=Configurações!$B$5,MONTH($D112)&gt;2),AND('Cadastro de Bens'!$W111&lt;&gt;"",YEAR('Cadastro de Bens'!$W111)=Configurações!$B$5,MONTH('Cadastro de Bens'!$W111)&lt;2)),0,$H112))</f>
        <v/>
      </c>
      <c r="K112" s="13" t="str">
        <f>IF($A112="","",IF(OR(YEAR($D112)&gt;Configurações!$B$5,AND(YEAR($D112)=Configurações!$B$5,MONTH($D112)&gt;3),AND('Cadastro de Bens'!$W111&lt;&gt;"",YEAR('Cadastro de Bens'!$W111)=Configurações!$B$5,MONTH('Cadastro de Bens'!$W111)&lt;3)),0,$H112))</f>
        <v/>
      </c>
      <c r="L112" s="13" t="str">
        <f>IF($A112="","",IF(OR(YEAR($D112)&gt;Configurações!$B$5,AND(YEAR($D112)=Configurações!$B$5,MONTH($D112)&gt;4),AND('Cadastro de Bens'!$W111&lt;&gt;"",YEAR('Cadastro de Bens'!$W111)=Configurações!$B$5,MONTH('Cadastro de Bens'!$W111)&lt;4)),0,$H112))</f>
        <v/>
      </c>
      <c r="M112" s="13" t="str">
        <f>IF($A112="","",IF(OR(YEAR($D112)&gt;Configurações!$B$5,AND(YEAR($D112)=Configurações!$B$5,MONTH($D112)&gt;5),AND('Cadastro de Bens'!$W111&lt;&gt;"",YEAR('Cadastro de Bens'!$W111)=Configurações!$B$5,MONTH('Cadastro de Bens'!$W111)&lt;5)),0,$H112))</f>
        <v/>
      </c>
      <c r="N112" s="13" t="str">
        <f>IF($A112="","",IF(OR(YEAR($D112)&gt;Configurações!$B$5,AND(YEAR($D112)=Configurações!$B$5,MONTH($D112)&gt;6),AND('Cadastro de Bens'!$W111&lt;&gt;"",YEAR('Cadastro de Bens'!$W111)=Configurações!$B$5,MONTH('Cadastro de Bens'!$W111)&lt;6)),0,$H112))</f>
        <v/>
      </c>
      <c r="O112" s="13" t="str">
        <f>IF($A112="","",IF(OR(YEAR($D112)&gt;Configurações!$B$5,AND(YEAR($D112)=Configurações!$B$5,MONTH($D112)&gt;7),AND('Cadastro de Bens'!$W111&lt;&gt;"",YEAR('Cadastro de Bens'!$W111)=Configurações!$B$5,MONTH('Cadastro de Bens'!$W111)&lt;7)),0,$H112))</f>
        <v/>
      </c>
      <c r="P112" s="13" t="str">
        <f>IF($A112="","",IF(OR(YEAR($D112)&gt;Configurações!$B$5,AND(YEAR($D112)=Configurações!$B$5,MONTH($D112)&gt;8),AND('Cadastro de Bens'!$W111&lt;&gt;"",YEAR('Cadastro de Bens'!$W111)=Configurações!$B$5,MONTH('Cadastro de Bens'!$W111)&lt;8)),0,$H112))</f>
        <v/>
      </c>
      <c r="Q112" s="13" t="str">
        <f>IF($A112="","",IF(OR(YEAR($D112)&gt;Configurações!$B$5,AND(YEAR($D112)=Configurações!$B$5,MONTH($D112)&gt;9),AND('Cadastro de Bens'!$W111&lt;&gt;"",YEAR('Cadastro de Bens'!$W111)=Configurações!$B$5,MONTH('Cadastro de Bens'!$W111)&lt;9)),0,$H112))</f>
        <v/>
      </c>
      <c r="R112" s="13" t="str">
        <f>IF($A112="","",IF(OR(YEAR($D112)&gt;Configurações!$B$5,AND(YEAR($D112)=Configurações!$B$5,MONTH($D112)&gt;10),AND('Cadastro de Bens'!$W111&lt;&gt;"",YEAR('Cadastro de Bens'!$W111)=Configurações!$B$5,MONTH('Cadastro de Bens'!$W111)&lt;10)),0,$H112))</f>
        <v/>
      </c>
      <c r="S112" s="13" t="str">
        <f>IF($A112="","",IF(OR(YEAR($D112)&gt;Configurações!$B$5,AND(YEAR($D112)=Configurações!$B$5,MONTH($D112)&gt;11),AND('Cadastro de Bens'!$W111&lt;&gt;"",YEAR('Cadastro de Bens'!$W111)=Configurações!$B$5,MONTH('Cadastro de Bens'!$W111)&lt;11)),0,$H112))</f>
        <v/>
      </c>
      <c r="T112" s="13" t="str">
        <f>IF($A112="","",IF(OR(YEAR($D112)&gt;Configurações!$B$5,AND(YEAR($D112)=Configurações!$B$5,MONTH($D112)&gt;12),AND('Cadastro de Bens'!$W111&lt;&gt;"",YEAR('Cadastro de Bens'!$W111)=Configurações!$B$5,MONTH('Cadastro de Bens'!$W111)&lt;12)),0,$H112))</f>
        <v/>
      </c>
      <c r="U112" s="13">
        <f t="shared" si="2"/>
        <v>0</v>
      </c>
      <c r="V112" s="13" t="str">
        <f>'Cadastro de Bens'!AG111</f>
        <v/>
      </c>
      <c r="W112" s="13" t="str">
        <f>'Cadastro de Bens'!AH111</f>
        <v/>
      </c>
      <c r="X112" s="13">
        <f>'Cadastro de Bens'!AF111</f>
        <v>0</v>
      </c>
      <c r="Y112" s="13">
        <f t="shared" si="3"/>
        <v>0</v>
      </c>
    </row>
    <row r="113" spans="1:25" x14ac:dyDescent="0.25">
      <c r="A113">
        <f>'Cadastro de Bens'!A112</f>
        <v>0</v>
      </c>
      <c r="B113">
        <f>'Cadastro de Bens'!B112</f>
        <v>0</v>
      </c>
      <c r="C113">
        <f>'Cadastro de Bens'!D112</f>
        <v>0</v>
      </c>
      <c r="D113" s="12">
        <f>'Cadastro de Bens'!J112</f>
        <v>0</v>
      </c>
      <c r="E113" s="13" t="str">
        <f>'Cadastro de Bens'!P112</f>
        <v/>
      </c>
      <c r="F113" s="4">
        <f>'Cadastro de Bens'!R112</f>
        <v>0</v>
      </c>
      <c r="G113" s="4">
        <f>'Cadastro de Bens'!S112</f>
        <v>0</v>
      </c>
      <c r="H113" s="13" t="str">
        <f>'Cadastro de Bens'!AA112</f>
        <v/>
      </c>
      <c r="I113" s="13" t="str">
        <f>IF($A113="","",IF(OR(YEAR($D113)&gt;Configurações!$B$5,AND(YEAR($D113)=Configurações!$B$5,MONTH($D113)&gt;1),AND('Cadastro de Bens'!$W112&lt;&gt;"",YEAR('Cadastro de Bens'!$W112)=Configurações!$B$5,MONTH('Cadastro de Bens'!$W112)&lt;1)),0,$H113))</f>
        <v/>
      </c>
      <c r="J113" s="13" t="str">
        <f>IF($A113="","",IF(OR(YEAR($D113)&gt;Configurações!$B$5,AND(YEAR($D113)=Configurações!$B$5,MONTH($D113)&gt;2),AND('Cadastro de Bens'!$W112&lt;&gt;"",YEAR('Cadastro de Bens'!$W112)=Configurações!$B$5,MONTH('Cadastro de Bens'!$W112)&lt;2)),0,$H113))</f>
        <v/>
      </c>
      <c r="K113" s="13" t="str">
        <f>IF($A113="","",IF(OR(YEAR($D113)&gt;Configurações!$B$5,AND(YEAR($D113)=Configurações!$B$5,MONTH($D113)&gt;3),AND('Cadastro de Bens'!$W112&lt;&gt;"",YEAR('Cadastro de Bens'!$W112)=Configurações!$B$5,MONTH('Cadastro de Bens'!$W112)&lt;3)),0,$H113))</f>
        <v/>
      </c>
      <c r="L113" s="13" t="str">
        <f>IF($A113="","",IF(OR(YEAR($D113)&gt;Configurações!$B$5,AND(YEAR($D113)=Configurações!$B$5,MONTH($D113)&gt;4),AND('Cadastro de Bens'!$W112&lt;&gt;"",YEAR('Cadastro de Bens'!$W112)=Configurações!$B$5,MONTH('Cadastro de Bens'!$W112)&lt;4)),0,$H113))</f>
        <v/>
      </c>
      <c r="M113" s="13" t="str">
        <f>IF($A113="","",IF(OR(YEAR($D113)&gt;Configurações!$B$5,AND(YEAR($D113)=Configurações!$B$5,MONTH($D113)&gt;5),AND('Cadastro de Bens'!$W112&lt;&gt;"",YEAR('Cadastro de Bens'!$W112)=Configurações!$B$5,MONTH('Cadastro de Bens'!$W112)&lt;5)),0,$H113))</f>
        <v/>
      </c>
      <c r="N113" s="13" t="str">
        <f>IF($A113="","",IF(OR(YEAR($D113)&gt;Configurações!$B$5,AND(YEAR($D113)=Configurações!$B$5,MONTH($D113)&gt;6),AND('Cadastro de Bens'!$W112&lt;&gt;"",YEAR('Cadastro de Bens'!$W112)=Configurações!$B$5,MONTH('Cadastro de Bens'!$W112)&lt;6)),0,$H113))</f>
        <v/>
      </c>
      <c r="O113" s="13" t="str">
        <f>IF($A113="","",IF(OR(YEAR($D113)&gt;Configurações!$B$5,AND(YEAR($D113)=Configurações!$B$5,MONTH($D113)&gt;7),AND('Cadastro de Bens'!$W112&lt;&gt;"",YEAR('Cadastro de Bens'!$W112)=Configurações!$B$5,MONTH('Cadastro de Bens'!$W112)&lt;7)),0,$H113))</f>
        <v/>
      </c>
      <c r="P113" s="13" t="str">
        <f>IF($A113="","",IF(OR(YEAR($D113)&gt;Configurações!$B$5,AND(YEAR($D113)=Configurações!$B$5,MONTH($D113)&gt;8),AND('Cadastro de Bens'!$W112&lt;&gt;"",YEAR('Cadastro de Bens'!$W112)=Configurações!$B$5,MONTH('Cadastro de Bens'!$W112)&lt;8)),0,$H113))</f>
        <v/>
      </c>
      <c r="Q113" s="13" t="str">
        <f>IF($A113="","",IF(OR(YEAR($D113)&gt;Configurações!$B$5,AND(YEAR($D113)=Configurações!$B$5,MONTH($D113)&gt;9),AND('Cadastro de Bens'!$W112&lt;&gt;"",YEAR('Cadastro de Bens'!$W112)=Configurações!$B$5,MONTH('Cadastro de Bens'!$W112)&lt;9)),0,$H113))</f>
        <v/>
      </c>
      <c r="R113" s="13" t="str">
        <f>IF($A113="","",IF(OR(YEAR($D113)&gt;Configurações!$B$5,AND(YEAR($D113)=Configurações!$B$5,MONTH($D113)&gt;10),AND('Cadastro de Bens'!$W112&lt;&gt;"",YEAR('Cadastro de Bens'!$W112)=Configurações!$B$5,MONTH('Cadastro de Bens'!$W112)&lt;10)),0,$H113))</f>
        <v/>
      </c>
      <c r="S113" s="13" t="str">
        <f>IF($A113="","",IF(OR(YEAR($D113)&gt;Configurações!$B$5,AND(YEAR($D113)=Configurações!$B$5,MONTH($D113)&gt;11),AND('Cadastro de Bens'!$W112&lt;&gt;"",YEAR('Cadastro de Bens'!$W112)=Configurações!$B$5,MONTH('Cadastro de Bens'!$W112)&lt;11)),0,$H113))</f>
        <v/>
      </c>
      <c r="T113" s="13" t="str">
        <f>IF($A113="","",IF(OR(YEAR($D113)&gt;Configurações!$B$5,AND(YEAR($D113)=Configurações!$B$5,MONTH($D113)&gt;12),AND('Cadastro de Bens'!$W112&lt;&gt;"",YEAR('Cadastro de Bens'!$W112)=Configurações!$B$5,MONTH('Cadastro de Bens'!$W112)&lt;12)),0,$H113))</f>
        <v/>
      </c>
      <c r="U113" s="13">
        <f t="shared" si="2"/>
        <v>0</v>
      </c>
      <c r="V113" s="13" t="str">
        <f>'Cadastro de Bens'!AG112</f>
        <v/>
      </c>
      <c r="W113" s="13" t="str">
        <f>'Cadastro de Bens'!AH112</f>
        <v/>
      </c>
      <c r="X113" s="13">
        <f>'Cadastro de Bens'!AF112</f>
        <v>0</v>
      </c>
      <c r="Y113" s="13">
        <f t="shared" si="3"/>
        <v>0</v>
      </c>
    </row>
    <row r="114" spans="1:25" x14ac:dyDescent="0.25">
      <c r="A114">
        <f>'Cadastro de Bens'!A113</f>
        <v>0</v>
      </c>
      <c r="B114">
        <f>'Cadastro de Bens'!B113</f>
        <v>0</v>
      </c>
      <c r="C114">
        <f>'Cadastro de Bens'!D113</f>
        <v>0</v>
      </c>
      <c r="D114" s="12">
        <f>'Cadastro de Bens'!J113</f>
        <v>0</v>
      </c>
      <c r="E114" s="13" t="str">
        <f>'Cadastro de Bens'!P113</f>
        <v/>
      </c>
      <c r="F114" s="4">
        <f>'Cadastro de Bens'!R113</f>
        <v>0</v>
      </c>
      <c r="G114" s="4">
        <f>'Cadastro de Bens'!S113</f>
        <v>0</v>
      </c>
      <c r="H114" s="13" t="str">
        <f>'Cadastro de Bens'!AA113</f>
        <v/>
      </c>
      <c r="I114" s="13" t="str">
        <f>IF($A114="","",IF(OR(YEAR($D114)&gt;Configurações!$B$5,AND(YEAR($D114)=Configurações!$B$5,MONTH($D114)&gt;1),AND('Cadastro de Bens'!$W113&lt;&gt;"",YEAR('Cadastro de Bens'!$W113)=Configurações!$B$5,MONTH('Cadastro de Bens'!$W113)&lt;1)),0,$H114))</f>
        <v/>
      </c>
      <c r="J114" s="13" t="str">
        <f>IF($A114="","",IF(OR(YEAR($D114)&gt;Configurações!$B$5,AND(YEAR($D114)=Configurações!$B$5,MONTH($D114)&gt;2),AND('Cadastro de Bens'!$W113&lt;&gt;"",YEAR('Cadastro de Bens'!$W113)=Configurações!$B$5,MONTH('Cadastro de Bens'!$W113)&lt;2)),0,$H114))</f>
        <v/>
      </c>
      <c r="K114" s="13" t="str">
        <f>IF($A114="","",IF(OR(YEAR($D114)&gt;Configurações!$B$5,AND(YEAR($D114)=Configurações!$B$5,MONTH($D114)&gt;3),AND('Cadastro de Bens'!$W113&lt;&gt;"",YEAR('Cadastro de Bens'!$W113)=Configurações!$B$5,MONTH('Cadastro de Bens'!$W113)&lt;3)),0,$H114))</f>
        <v/>
      </c>
      <c r="L114" s="13" t="str">
        <f>IF($A114="","",IF(OR(YEAR($D114)&gt;Configurações!$B$5,AND(YEAR($D114)=Configurações!$B$5,MONTH($D114)&gt;4),AND('Cadastro de Bens'!$W113&lt;&gt;"",YEAR('Cadastro de Bens'!$W113)=Configurações!$B$5,MONTH('Cadastro de Bens'!$W113)&lt;4)),0,$H114))</f>
        <v/>
      </c>
      <c r="M114" s="13" t="str">
        <f>IF($A114="","",IF(OR(YEAR($D114)&gt;Configurações!$B$5,AND(YEAR($D114)=Configurações!$B$5,MONTH($D114)&gt;5),AND('Cadastro de Bens'!$W113&lt;&gt;"",YEAR('Cadastro de Bens'!$W113)=Configurações!$B$5,MONTH('Cadastro de Bens'!$W113)&lt;5)),0,$H114))</f>
        <v/>
      </c>
      <c r="N114" s="13" t="str">
        <f>IF($A114="","",IF(OR(YEAR($D114)&gt;Configurações!$B$5,AND(YEAR($D114)=Configurações!$B$5,MONTH($D114)&gt;6),AND('Cadastro de Bens'!$W113&lt;&gt;"",YEAR('Cadastro de Bens'!$W113)=Configurações!$B$5,MONTH('Cadastro de Bens'!$W113)&lt;6)),0,$H114))</f>
        <v/>
      </c>
      <c r="O114" s="13" t="str">
        <f>IF($A114="","",IF(OR(YEAR($D114)&gt;Configurações!$B$5,AND(YEAR($D114)=Configurações!$B$5,MONTH($D114)&gt;7),AND('Cadastro de Bens'!$W113&lt;&gt;"",YEAR('Cadastro de Bens'!$W113)=Configurações!$B$5,MONTH('Cadastro de Bens'!$W113)&lt;7)),0,$H114))</f>
        <v/>
      </c>
      <c r="P114" s="13" t="str">
        <f>IF($A114="","",IF(OR(YEAR($D114)&gt;Configurações!$B$5,AND(YEAR($D114)=Configurações!$B$5,MONTH($D114)&gt;8),AND('Cadastro de Bens'!$W113&lt;&gt;"",YEAR('Cadastro de Bens'!$W113)=Configurações!$B$5,MONTH('Cadastro de Bens'!$W113)&lt;8)),0,$H114))</f>
        <v/>
      </c>
      <c r="Q114" s="13" t="str">
        <f>IF($A114="","",IF(OR(YEAR($D114)&gt;Configurações!$B$5,AND(YEAR($D114)=Configurações!$B$5,MONTH($D114)&gt;9),AND('Cadastro de Bens'!$W113&lt;&gt;"",YEAR('Cadastro de Bens'!$W113)=Configurações!$B$5,MONTH('Cadastro de Bens'!$W113)&lt;9)),0,$H114))</f>
        <v/>
      </c>
      <c r="R114" s="13" t="str">
        <f>IF($A114="","",IF(OR(YEAR($D114)&gt;Configurações!$B$5,AND(YEAR($D114)=Configurações!$B$5,MONTH($D114)&gt;10),AND('Cadastro de Bens'!$W113&lt;&gt;"",YEAR('Cadastro de Bens'!$W113)=Configurações!$B$5,MONTH('Cadastro de Bens'!$W113)&lt;10)),0,$H114))</f>
        <v/>
      </c>
      <c r="S114" s="13" t="str">
        <f>IF($A114="","",IF(OR(YEAR($D114)&gt;Configurações!$B$5,AND(YEAR($D114)=Configurações!$B$5,MONTH($D114)&gt;11),AND('Cadastro de Bens'!$W113&lt;&gt;"",YEAR('Cadastro de Bens'!$W113)=Configurações!$B$5,MONTH('Cadastro de Bens'!$W113)&lt;11)),0,$H114))</f>
        <v/>
      </c>
      <c r="T114" s="13" t="str">
        <f>IF($A114="","",IF(OR(YEAR($D114)&gt;Configurações!$B$5,AND(YEAR($D114)=Configurações!$B$5,MONTH($D114)&gt;12),AND('Cadastro de Bens'!$W113&lt;&gt;"",YEAR('Cadastro de Bens'!$W113)=Configurações!$B$5,MONTH('Cadastro de Bens'!$W113)&lt;12)),0,$H114))</f>
        <v/>
      </c>
      <c r="U114" s="13">
        <f t="shared" si="2"/>
        <v>0</v>
      </c>
      <c r="V114" s="13" t="str">
        <f>'Cadastro de Bens'!AG113</f>
        <v/>
      </c>
      <c r="W114" s="13" t="str">
        <f>'Cadastro de Bens'!AH113</f>
        <v/>
      </c>
      <c r="X114" s="13">
        <f>'Cadastro de Bens'!AF113</f>
        <v>0</v>
      </c>
      <c r="Y114" s="13">
        <f t="shared" si="3"/>
        <v>0</v>
      </c>
    </row>
    <row r="115" spans="1:25" x14ac:dyDescent="0.25">
      <c r="A115">
        <f>'Cadastro de Bens'!A114</f>
        <v>0</v>
      </c>
      <c r="B115">
        <f>'Cadastro de Bens'!B114</f>
        <v>0</v>
      </c>
      <c r="C115">
        <f>'Cadastro de Bens'!D114</f>
        <v>0</v>
      </c>
      <c r="D115" s="12">
        <f>'Cadastro de Bens'!J114</f>
        <v>0</v>
      </c>
      <c r="E115" s="13" t="str">
        <f>'Cadastro de Bens'!P114</f>
        <v/>
      </c>
      <c r="F115" s="4">
        <f>'Cadastro de Bens'!R114</f>
        <v>0</v>
      </c>
      <c r="G115" s="4">
        <f>'Cadastro de Bens'!S114</f>
        <v>0</v>
      </c>
      <c r="H115" s="13" t="str">
        <f>'Cadastro de Bens'!AA114</f>
        <v/>
      </c>
      <c r="I115" s="13" t="str">
        <f>IF($A115="","",IF(OR(YEAR($D115)&gt;Configurações!$B$5,AND(YEAR($D115)=Configurações!$B$5,MONTH($D115)&gt;1),AND('Cadastro de Bens'!$W114&lt;&gt;"",YEAR('Cadastro de Bens'!$W114)=Configurações!$B$5,MONTH('Cadastro de Bens'!$W114)&lt;1)),0,$H115))</f>
        <v/>
      </c>
      <c r="J115" s="13" t="str">
        <f>IF($A115="","",IF(OR(YEAR($D115)&gt;Configurações!$B$5,AND(YEAR($D115)=Configurações!$B$5,MONTH($D115)&gt;2),AND('Cadastro de Bens'!$W114&lt;&gt;"",YEAR('Cadastro de Bens'!$W114)=Configurações!$B$5,MONTH('Cadastro de Bens'!$W114)&lt;2)),0,$H115))</f>
        <v/>
      </c>
      <c r="K115" s="13" t="str">
        <f>IF($A115="","",IF(OR(YEAR($D115)&gt;Configurações!$B$5,AND(YEAR($D115)=Configurações!$B$5,MONTH($D115)&gt;3),AND('Cadastro de Bens'!$W114&lt;&gt;"",YEAR('Cadastro de Bens'!$W114)=Configurações!$B$5,MONTH('Cadastro de Bens'!$W114)&lt;3)),0,$H115))</f>
        <v/>
      </c>
      <c r="L115" s="13" t="str">
        <f>IF($A115="","",IF(OR(YEAR($D115)&gt;Configurações!$B$5,AND(YEAR($D115)=Configurações!$B$5,MONTH($D115)&gt;4),AND('Cadastro de Bens'!$W114&lt;&gt;"",YEAR('Cadastro de Bens'!$W114)=Configurações!$B$5,MONTH('Cadastro de Bens'!$W114)&lt;4)),0,$H115))</f>
        <v/>
      </c>
      <c r="M115" s="13" t="str">
        <f>IF($A115="","",IF(OR(YEAR($D115)&gt;Configurações!$B$5,AND(YEAR($D115)=Configurações!$B$5,MONTH($D115)&gt;5),AND('Cadastro de Bens'!$W114&lt;&gt;"",YEAR('Cadastro de Bens'!$W114)=Configurações!$B$5,MONTH('Cadastro de Bens'!$W114)&lt;5)),0,$H115))</f>
        <v/>
      </c>
      <c r="N115" s="13" t="str">
        <f>IF($A115="","",IF(OR(YEAR($D115)&gt;Configurações!$B$5,AND(YEAR($D115)=Configurações!$B$5,MONTH($D115)&gt;6),AND('Cadastro de Bens'!$W114&lt;&gt;"",YEAR('Cadastro de Bens'!$W114)=Configurações!$B$5,MONTH('Cadastro de Bens'!$W114)&lt;6)),0,$H115))</f>
        <v/>
      </c>
      <c r="O115" s="13" t="str">
        <f>IF($A115="","",IF(OR(YEAR($D115)&gt;Configurações!$B$5,AND(YEAR($D115)=Configurações!$B$5,MONTH($D115)&gt;7),AND('Cadastro de Bens'!$W114&lt;&gt;"",YEAR('Cadastro de Bens'!$W114)=Configurações!$B$5,MONTH('Cadastro de Bens'!$W114)&lt;7)),0,$H115))</f>
        <v/>
      </c>
      <c r="P115" s="13" t="str">
        <f>IF($A115="","",IF(OR(YEAR($D115)&gt;Configurações!$B$5,AND(YEAR($D115)=Configurações!$B$5,MONTH($D115)&gt;8),AND('Cadastro de Bens'!$W114&lt;&gt;"",YEAR('Cadastro de Bens'!$W114)=Configurações!$B$5,MONTH('Cadastro de Bens'!$W114)&lt;8)),0,$H115))</f>
        <v/>
      </c>
      <c r="Q115" s="13" t="str">
        <f>IF($A115="","",IF(OR(YEAR($D115)&gt;Configurações!$B$5,AND(YEAR($D115)=Configurações!$B$5,MONTH($D115)&gt;9),AND('Cadastro de Bens'!$W114&lt;&gt;"",YEAR('Cadastro de Bens'!$W114)=Configurações!$B$5,MONTH('Cadastro de Bens'!$W114)&lt;9)),0,$H115))</f>
        <v/>
      </c>
      <c r="R115" s="13" t="str">
        <f>IF($A115="","",IF(OR(YEAR($D115)&gt;Configurações!$B$5,AND(YEAR($D115)=Configurações!$B$5,MONTH($D115)&gt;10),AND('Cadastro de Bens'!$W114&lt;&gt;"",YEAR('Cadastro de Bens'!$W114)=Configurações!$B$5,MONTH('Cadastro de Bens'!$W114)&lt;10)),0,$H115))</f>
        <v/>
      </c>
      <c r="S115" s="13" t="str">
        <f>IF($A115="","",IF(OR(YEAR($D115)&gt;Configurações!$B$5,AND(YEAR($D115)=Configurações!$B$5,MONTH($D115)&gt;11),AND('Cadastro de Bens'!$W114&lt;&gt;"",YEAR('Cadastro de Bens'!$W114)=Configurações!$B$5,MONTH('Cadastro de Bens'!$W114)&lt;11)),0,$H115))</f>
        <v/>
      </c>
      <c r="T115" s="13" t="str">
        <f>IF($A115="","",IF(OR(YEAR($D115)&gt;Configurações!$B$5,AND(YEAR($D115)=Configurações!$B$5,MONTH($D115)&gt;12),AND('Cadastro de Bens'!$W114&lt;&gt;"",YEAR('Cadastro de Bens'!$W114)=Configurações!$B$5,MONTH('Cadastro de Bens'!$W114)&lt;12)),0,$H115))</f>
        <v/>
      </c>
      <c r="U115" s="13">
        <f t="shared" si="2"/>
        <v>0</v>
      </c>
      <c r="V115" s="13" t="str">
        <f>'Cadastro de Bens'!AG114</f>
        <v/>
      </c>
      <c r="W115" s="13" t="str">
        <f>'Cadastro de Bens'!AH114</f>
        <v/>
      </c>
      <c r="X115" s="13">
        <f>'Cadastro de Bens'!AF114</f>
        <v>0</v>
      </c>
      <c r="Y115" s="13">
        <f t="shared" si="3"/>
        <v>0</v>
      </c>
    </row>
    <row r="116" spans="1:25" x14ac:dyDescent="0.25">
      <c r="A116">
        <f>'Cadastro de Bens'!A115</f>
        <v>0</v>
      </c>
      <c r="B116">
        <f>'Cadastro de Bens'!B115</f>
        <v>0</v>
      </c>
      <c r="C116">
        <f>'Cadastro de Bens'!D115</f>
        <v>0</v>
      </c>
      <c r="D116" s="12">
        <f>'Cadastro de Bens'!J115</f>
        <v>0</v>
      </c>
      <c r="E116" s="13" t="str">
        <f>'Cadastro de Bens'!P115</f>
        <v/>
      </c>
      <c r="F116" s="4">
        <f>'Cadastro de Bens'!R115</f>
        <v>0</v>
      </c>
      <c r="G116" s="4">
        <f>'Cadastro de Bens'!S115</f>
        <v>0</v>
      </c>
      <c r="H116" s="13" t="str">
        <f>'Cadastro de Bens'!AA115</f>
        <v/>
      </c>
      <c r="I116" s="13" t="str">
        <f>IF($A116="","",IF(OR(YEAR($D116)&gt;Configurações!$B$5,AND(YEAR($D116)=Configurações!$B$5,MONTH($D116)&gt;1),AND('Cadastro de Bens'!$W115&lt;&gt;"",YEAR('Cadastro de Bens'!$W115)=Configurações!$B$5,MONTH('Cadastro de Bens'!$W115)&lt;1)),0,$H116))</f>
        <v/>
      </c>
      <c r="J116" s="13" t="str">
        <f>IF($A116="","",IF(OR(YEAR($D116)&gt;Configurações!$B$5,AND(YEAR($D116)=Configurações!$B$5,MONTH($D116)&gt;2),AND('Cadastro de Bens'!$W115&lt;&gt;"",YEAR('Cadastro de Bens'!$W115)=Configurações!$B$5,MONTH('Cadastro de Bens'!$W115)&lt;2)),0,$H116))</f>
        <v/>
      </c>
      <c r="K116" s="13" t="str">
        <f>IF($A116="","",IF(OR(YEAR($D116)&gt;Configurações!$B$5,AND(YEAR($D116)=Configurações!$B$5,MONTH($D116)&gt;3),AND('Cadastro de Bens'!$W115&lt;&gt;"",YEAR('Cadastro de Bens'!$W115)=Configurações!$B$5,MONTH('Cadastro de Bens'!$W115)&lt;3)),0,$H116))</f>
        <v/>
      </c>
      <c r="L116" s="13" t="str">
        <f>IF($A116="","",IF(OR(YEAR($D116)&gt;Configurações!$B$5,AND(YEAR($D116)=Configurações!$B$5,MONTH($D116)&gt;4),AND('Cadastro de Bens'!$W115&lt;&gt;"",YEAR('Cadastro de Bens'!$W115)=Configurações!$B$5,MONTH('Cadastro de Bens'!$W115)&lt;4)),0,$H116))</f>
        <v/>
      </c>
      <c r="M116" s="13" t="str">
        <f>IF($A116="","",IF(OR(YEAR($D116)&gt;Configurações!$B$5,AND(YEAR($D116)=Configurações!$B$5,MONTH($D116)&gt;5),AND('Cadastro de Bens'!$W115&lt;&gt;"",YEAR('Cadastro de Bens'!$W115)=Configurações!$B$5,MONTH('Cadastro de Bens'!$W115)&lt;5)),0,$H116))</f>
        <v/>
      </c>
      <c r="N116" s="13" t="str">
        <f>IF($A116="","",IF(OR(YEAR($D116)&gt;Configurações!$B$5,AND(YEAR($D116)=Configurações!$B$5,MONTH($D116)&gt;6),AND('Cadastro de Bens'!$W115&lt;&gt;"",YEAR('Cadastro de Bens'!$W115)=Configurações!$B$5,MONTH('Cadastro de Bens'!$W115)&lt;6)),0,$H116))</f>
        <v/>
      </c>
      <c r="O116" s="13" t="str">
        <f>IF($A116="","",IF(OR(YEAR($D116)&gt;Configurações!$B$5,AND(YEAR($D116)=Configurações!$B$5,MONTH($D116)&gt;7),AND('Cadastro de Bens'!$W115&lt;&gt;"",YEAR('Cadastro de Bens'!$W115)=Configurações!$B$5,MONTH('Cadastro de Bens'!$W115)&lt;7)),0,$H116))</f>
        <v/>
      </c>
      <c r="P116" s="13" t="str">
        <f>IF($A116="","",IF(OR(YEAR($D116)&gt;Configurações!$B$5,AND(YEAR($D116)=Configurações!$B$5,MONTH($D116)&gt;8),AND('Cadastro de Bens'!$W115&lt;&gt;"",YEAR('Cadastro de Bens'!$W115)=Configurações!$B$5,MONTH('Cadastro de Bens'!$W115)&lt;8)),0,$H116))</f>
        <v/>
      </c>
      <c r="Q116" s="13" t="str">
        <f>IF($A116="","",IF(OR(YEAR($D116)&gt;Configurações!$B$5,AND(YEAR($D116)=Configurações!$B$5,MONTH($D116)&gt;9),AND('Cadastro de Bens'!$W115&lt;&gt;"",YEAR('Cadastro de Bens'!$W115)=Configurações!$B$5,MONTH('Cadastro de Bens'!$W115)&lt;9)),0,$H116))</f>
        <v/>
      </c>
      <c r="R116" s="13" t="str">
        <f>IF($A116="","",IF(OR(YEAR($D116)&gt;Configurações!$B$5,AND(YEAR($D116)=Configurações!$B$5,MONTH($D116)&gt;10),AND('Cadastro de Bens'!$W115&lt;&gt;"",YEAR('Cadastro de Bens'!$W115)=Configurações!$B$5,MONTH('Cadastro de Bens'!$W115)&lt;10)),0,$H116))</f>
        <v/>
      </c>
      <c r="S116" s="13" t="str">
        <f>IF($A116="","",IF(OR(YEAR($D116)&gt;Configurações!$B$5,AND(YEAR($D116)=Configurações!$B$5,MONTH($D116)&gt;11),AND('Cadastro de Bens'!$W115&lt;&gt;"",YEAR('Cadastro de Bens'!$W115)=Configurações!$B$5,MONTH('Cadastro de Bens'!$W115)&lt;11)),0,$H116))</f>
        <v/>
      </c>
      <c r="T116" s="13" t="str">
        <f>IF($A116="","",IF(OR(YEAR($D116)&gt;Configurações!$B$5,AND(YEAR($D116)=Configurações!$B$5,MONTH($D116)&gt;12),AND('Cadastro de Bens'!$W115&lt;&gt;"",YEAR('Cadastro de Bens'!$W115)=Configurações!$B$5,MONTH('Cadastro de Bens'!$W115)&lt;12)),0,$H116))</f>
        <v/>
      </c>
      <c r="U116" s="13">
        <f t="shared" si="2"/>
        <v>0</v>
      </c>
      <c r="V116" s="13" t="str">
        <f>'Cadastro de Bens'!AG115</f>
        <v/>
      </c>
      <c r="W116" s="13" t="str">
        <f>'Cadastro de Bens'!AH115</f>
        <v/>
      </c>
      <c r="X116" s="13">
        <f>'Cadastro de Bens'!AF115</f>
        <v>0</v>
      </c>
      <c r="Y116" s="13">
        <f t="shared" si="3"/>
        <v>0</v>
      </c>
    </row>
    <row r="117" spans="1:25" x14ac:dyDescent="0.25">
      <c r="A117">
        <f>'Cadastro de Bens'!A116</f>
        <v>0</v>
      </c>
      <c r="B117">
        <f>'Cadastro de Bens'!B116</f>
        <v>0</v>
      </c>
      <c r="C117">
        <f>'Cadastro de Bens'!D116</f>
        <v>0</v>
      </c>
      <c r="D117" s="12">
        <f>'Cadastro de Bens'!J116</f>
        <v>0</v>
      </c>
      <c r="E117" s="13" t="str">
        <f>'Cadastro de Bens'!P116</f>
        <v/>
      </c>
      <c r="F117" s="4">
        <f>'Cadastro de Bens'!R116</f>
        <v>0</v>
      </c>
      <c r="G117" s="4">
        <f>'Cadastro de Bens'!S116</f>
        <v>0</v>
      </c>
      <c r="H117" s="13" t="str">
        <f>'Cadastro de Bens'!AA116</f>
        <v/>
      </c>
      <c r="I117" s="13" t="str">
        <f>IF($A117="","",IF(OR(YEAR($D117)&gt;Configurações!$B$5,AND(YEAR($D117)=Configurações!$B$5,MONTH($D117)&gt;1),AND('Cadastro de Bens'!$W116&lt;&gt;"",YEAR('Cadastro de Bens'!$W116)=Configurações!$B$5,MONTH('Cadastro de Bens'!$W116)&lt;1)),0,$H117))</f>
        <v/>
      </c>
      <c r="J117" s="13" t="str">
        <f>IF($A117="","",IF(OR(YEAR($D117)&gt;Configurações!$B$5,AND(YEAR($D117)=Configurações!$B$5,MONTH($D117)&gt;2),AND('Cadastro de Bens'!$W116&lt;&gt;"",YEAR('Cadastro de Bens'!$W116)=Configurações!$B$5,MONTH('Cadastro de Bens'!$W116)&lt;2)),0,$H117))</f>
        <v/>
      </c>
      <c r="K117" s="13" t="str">
        <f>IF($A117="","",IF(OR(YEAR($D117)&gt;Configurações!$B$5,AND(YEAR($D117)=Configurações!$B$5,MONTH($D117)&gt;3),AND('Cadastro de Bens'!$W116&lt;&gt;"",YEAR('Cadastro de Bens'!$W116)=Configurações!$B$5,MONTH('Cadastro de Bens'!$W116)&lt;3)),0,$H117))</f>
        <v/>
      </c>
      <c r="L117" s="13" t="str">
        <f>IF($A117="","",IF(OR(YEAR($D117)&gt;Configurações!$B$5,AND(YEAR($D117)=Configurações!$B$5,MONTH($D117)&gt;4),AND('Cadastro de Bens'!$W116&lt;&gt;"",YEAR('Cadastro de Bens'!$W116)=Configurações!$B$5,MONTH('Cadastro de Bens'!$W116)&lt;4)),0,$H117))</f>
        <v/>
      </c>
      <c r="M117" s="13" t="str">
        <f>IF($A117="","",IF(OR(YEAR($D117)&gt;Configurações!$B$5,AND(YEAR($D117)=Configurações!$B$5,MONTH($D117)&gt;5),AND('Cadastro de Bens'!$W116&lt;&gt;"",YEAR('Cadastro de Bens'!$W116)=Configurações!$B$5,MONTH('Cadastro de Bens'!$W116)&lt;5)),0,$H117))</f>
        <v/>
      </c>
      <c r="N117" s="13" t="str">
        <f>IF($A117="","",IF(OR(YEAR($D117)&gt;Configurações!$B$5,AND(YEAR($D117)=Configurações!$B$5,MONTH($D117)&gt;6),AND('Cadastro de Bens'!$W116&lt;&gt;"",YEAR('Cadastro de Bens'!$W116)=Configurações!$B$5,MONTH('Cadastro de Bens'!$W116)&lt;6)),0,$H117))</f>
        <v/>
      </c>
      <c r="O117" s="13" t="str">
        <f>IF($A117="","",IF(OR(YEAR($D117)&gt;Configurações!$B$5,AND(YEAR($D117)=Configurações!$B$5,MONTH($D117)&gt;7),AND('Cadastro de Bens'!$W116&lt;&gt;"",YEAR('Cadastro de Bens'!$W116)=Configurações!$B$5,MONTH('Cadastro de Bens'!$W116)&lt;7)),0,$H117))</f>
        <v/>
      </c>
      <c r="P117" s="13" t="str">
        <f>IF($A117="","",IF(OR(YEAR($D117)&gt;Configurações!$B$5,AND(YEAR($D117)=Configurações!$B$5,MONTH($D117)&gt;8),AND('Cadastro de Bens'!$W116&lt;&gt;"",YEAR('Cadastro de Bens'!$W116)=Configurações!$B$5,MONTH('Cadastro de Bens'!$W116)&lt;8)),0,$H117))</f>
        <v/>
      </c>
      <c r="Q117" s="13" t="str">
        <f>IF($A117="","",IF(OR(YEAR($D117)&gt;Configurações!$B$5,AND(YEAR($D117)=Configurações!$B$5,MONTH($D117)&gt;9),AND('Cadastro de Bens'!$W116&lt;&gt;"",YEAR('Cadastro de Bens'!$W116)=Configurações!$B$5,MONTH('Cadastro de Bens'!$W116)&lt;9)),0,$H117))</f>
        <v/>
      </c>
      <c r="R117" s="13" t="str">
        <f>IF($A117="","",IF(OR(YEAR($D117)&gt;Configurações!$B$5,AND(YEAR($D117)=Configurações!$B$5,MONTH($D117)&gt;10),AND('Cadastro de Bens'!$W116&lt;&gt;"",YEAR('Cadastro de Bens'!$W116)=Configurações!$B$5,MONTH('Cadastro de Bens'!$W116)&lt;10)),0,$H117))</f>
        <v/>
      </c>
      <c r="S117" s="13" t="str">
        <f>IF($A117="","",IF(OR(YEAR($D117)&gt;Configurações!$B$5,AND(YEAR($D117)=Configurações!$B$5,MONTH($D117)&gt;11),AND('Cadastro de Bens'!$W116&lt;&gt;"",YEAR('Cadastro de Bens'!$W116)=Configurações!$B$5,MONTH('Cadastro de Bens'!$W116)&lt;11)),0,$H117))</f>
        <v/>
      </c>
      <c r="T117" s="13" t="str">
        <f>IF($A117="","",IF(OR(YEAR($D117)&gt;Configurações!$B$5,AND(YEAR($D117)=Configurações!$B$5,MONTH($D117)&gt;12),AND('Cadastro de Bens'!$W116&lt;&gt;"",YEAR('Cadastro de Bens'!$W116)=Configurações!$B$5,MONTH('Cadastro de Bens'!$W116)&lt;12)),0,$H117))</f>
        <v/>
      </c>
      <c r="U117" s="13">
        <f t="shared" si="2"/>
        <v>0</v>
      </c>
      <c r="V117" s="13" t="str">
        <f>'Cadastro de Bens'!AG116</f>
        <v/>
      </c>
      <c r="W117" s="13" t="str">
        <f>'Cadastro de Bens'!AH116</f>
        <v/>
      </c>
      <c r="X117" s="13">
        <f>'Cadastro de Bens'!AF116</f>
        <v>0</v>
      </c>
      <c r="Y117" s="13">
        <f t="shared" si="3"/>
        <v>0</v>
      </c>
    </row>
    <row r="118" spans="1:25" x14ac:dyDescent="0.25">
      <c r="A118">
        <f>'Cadastro de Bens'!A117</f>
        <v>0</v>
      </c>
      <c r="B118">
        <f>'Cadastro de Bens'!B117</f>
        <v>0</v>
      </c>
      <c r="C118">
        <f>'Cadastro de Bens'!D117</f>
        <v>0</v>
      </c>
      <c r="D118" s="12">
        <f>'Cadastro de Bens'!J117</f>
        <v>0</v>
      </c>
      <c r="E118" s="13" t="str">
        <f>'Cadastro de Bens'!P117</f>
        <v/>
      </c>
      <c r="F118" s="4">
        <f>'Cadastro de Bens'!R117</f>
        <v>0</v>
      </c>
      <c r="G118" s="4">
        <f>'Cadastro de Bens'!S117</f>
        <v>0</v>
      </c>
      <c r="H118" s="13" t="str">
        <f>'Cadastro de Bens'!AA117</f>
        <v/>
      </c>
      <c r="I118" s="13" t="str">
        <f>IF($A118="","",IF(OR(YEAR($D118)&gt;Configurações!$B$5,AND(YEAR($D118)=Configurações!$B$5,MONTH($D118)&gt;1),AND('Cadastro de Bens'!$W117&lt;&gt;"",YEAR('Cadastro de Bens'!$W117)=Configurações!$B$5,MONTH('Cadastro de Bens'!$W117)&lt;1)),0,$H118))</f>
        <v/>
      </c>
      <c r="J118" s="13" t="str">
        <f>IF($A118="","",IF(OR(YEAR($D118)&gt;Configurações!$B$5,AND(YEAR($D118)=Configurações!$B$5,MONTH($D118)&gt;2),AND('Cadastro de Bens'!$W117&lt;&gt;"",YEAR('Cadastro de Bens'!$W117)=Configurações!$B$5,MONTH('Cadastro de Bens'!$W117)&lt;2)),0,$H118))</f>
        <v/>
      </c>
      <c r="K118" s="13" t="str">
        <f>IF($A118="","",IF(OR(YEAR($D118)&gt;Configurações!$B$5,AND(YEAR($D118)=Configurações!$B$5,MONTH($D118)&gt;3),AND('Cadastro de Bens'!$W117&lt;&gt;"",YEAR('Cadastro de Bens'!$W117)=Configurações!$B$5,MONTH('Cadastro de Bens'!$W117)&lt;3)),0,$H118))</f>
        <v/>
      </c>
      <c r="L118" s="13" t="str">
        <f>IF($A118="","",IF(OR(YEAR($D118)&gt;Configurações!$B$5,AND(YEAR($D118)=Configurações!$B$5,MONTH($D118)&gt;4),AND('Cadastro de Bens'!$W117&lt;&gt;"",YEAR('Cadastro de Bens'!$W117)=Configurações!$B$5,MONTH('Cadastro de Bens'!$W117)&lt;4)),0,$H118))</f>
        <v/>
      </c>
      <c r="M118" s="13" t="str">
        <f>IF($A118="","",IF(OR(YEAR($D118)&gt;Configurações!$B$5,AND(YEAR($D118)=Configurações!$B$5,MONTH($D118)&gt;5),AND('Cadastro de Bens'!$W117&lt;&gt;"",YEAR('Cadastro de Bens'!$W117)=Configurações!$B$5,MONTH('Cadastro de Bens'!$W117)&lt;5)),0,$H118))</f>
        <v/>
      </c>
      <c r="N118" s="13" t="str">
        <f>IF($A118="","",IF(OR(YEAR($D118)&gt;Configurações!$B$5,AND(YEAR($D118)=Configurações!$B$5,MONTH($D118)&gt;6),AND('Cadastro de Bens'!$W117&lt;&gt;"",YEAR('Cadastro de Bens'!$W117)=Configurações!$B$5,MONTH('Cadastro de Bens'!$W117)&lt;6)),0,$H118))</f>
        <v/>
      </c>
      <c r="O118" s="13" t="str">
        <f>IF($A118="","",IF(OR(YEAR($D118)&gt;Configurações!$B$5,AND(YEAR($D118)=Configurações!$B$5,MONTH($D118)&gt;7),AND('Cadastro de Bens'!$W117&lt;&gt;"",YEAR('Cadastro de Bens'!$W117)=Configurações!$B$5,MONTH('Cadastro de Bens'!$W117)&lt;7)),0,$H118))</f>
        <v/>
      </c>
      <c r="P118" s="13" t="str">
        <f>IF($A118="","",IF(OR(YEAR($D118)&gt;Configurações!$B$5,AND(YEAR($D118)=Configurações!$B$5,MONTH($D118)&gt;8),AND('Cadastro de Bens'!$W117&lt;&gt;"",YEAR('Cadastro de Bens'!$W117)=Configurações!$B$5,MONTH('Cadastro de Bens'!$W117)&lt;8)),0,$H118))</f>
        <v/>
      </c>
      <c r="Q118" s="13" t="str">
        <f>IF($A118="","",IF(OR(YEAR($D118)&gt;Configurações!$B$5,AND(YEAR($D118)=Configurações!$B$5,MONTH($D118)&gt;9),AND('Cadastro de Bens'!$W117&lt;&gt;"",YEAR('Cadastro de Bens'!$W117)=Configurações!$B$5,MONTH('Cadastro de Bens'!$W117)&lt;9)),0,$H118))</f>
        <v/>
      </c>
      <c r="R118" s="13" t="str">
        <f>IF($A118="","",IF(OR(YEAR($D118)&gt;Configurações!$B$5,AND(YEAR($D118)=Configurações!$B$5,MONTH($D118)&gt;10),AND('Cadastro de Bens'!$W117&lt;&gt;"",YEAR('Cadastro de Bens'!$W117)=Configurações!$B$5,MONTH('Cadastro de Bens'!$W117)&lt;10)),0,$H118))</f>
        <v/>
      </c>
      <c r="S118" s="13" t="str">
        <f>IF($A118="","",IF(OR(YEAR($D118)&gt;Configurações!$B$5,AND(YEAR($D118)=Configurações!$B$5,MONTH($D118)&gt;11),AND('Cadastro de Bens'!$W117&lt;&gt;"",YEAR('Cadastro de Bens'!$W117)=Configurações!$B$5,MONTH('Cadastro de Bens'!$W117)&lt;11)),0,$H118))</f>
        <v/>
      </c>
      <c r="T118" s="13" t="str">
        <f>IF($A118="","",IF(OR(YEAR($D118)&gt;Configurações!$B$5,AND(YEAR($D118)=Configurações!$B$5,MONTH($D118)&gt;12),AND('Cadastro de Bens'!$W117&lt;&gt;"",YEAR('Cadastro de Bens'!$W117)=Configurações!$B$5,MONTH('Cadastro de Bens'!$W117)&lt;12)),0,$H118))</f>
        <v/>
      </c>
      <c r="U118" s="13">
        <f t="shared" si="2"/>
        <v>0</v>
      </c>
      <c r="V118" s="13" t="str">
        <f>'Cadastro de Bens'!AG117</f>
        <v/>
      </c>
      <c r="W118" s="13" t="str">
        <f>'Cadastro de Bens'!AH117</f>
        <v/>
      </c>
      <c r="X118" s="13">
        <f>'Cadastro de Bens'!AF117</f>
        <v>0</v>
      </c>
      <c r="Y118" s="13">
        <f t="shared" si="3"/>
        <v>0</v>
      </c>
    </row>
    <row r="119" spans="1:25" x14ac:dyDescent="0.25">
      <c r="A119">
        <f>'Cadastro de Bens'!A118</f>
        <v>0</v>
      </c>
      <c r="B119">
        <f>'Cadastro de Bens'!B118</f>
        <v>0</v>
      </c>
      <c r="C119">
        <f>'Cadastro de Bens'!D118</f>
        <v>0</v>
      </c>
      <c r="D119" s="12">
        <f>'Cadastro de Bens'!J118</f>
        <v>0</v>
      </c>
      <c r="E119" s="13" t="str">
        <f>'Cadastro de Bens'!P118</f>
        <v/>
      </c>
      <c r="F119" s="4">
        <f>'Cadastro de Bens'!R118</f>
        <v>0</v>
      </c>
      <c r="G119" s="4">
        <f>'Cadastro de Bens'!S118</f>
        <v>0</v>
      </c>
      <c r="H119" s="13" t="str">
        <f>'Cadastro de Bens'!AA118</f>
        <v/>
      </c>
      <c r="I119" s="13" t="str">
        <f>IF($A119="","",IF(OR(YEAR($D119)&gt;Configurações!$B$5,AND(YEAR($D119)=Configurações!$B$5,MONTH($D119)&gt;1),AND('Cadastro de Bens'!$W118&lt;&gt;"",YEAR('Cadastro de Bens'!$W118)=Configurações!$B$5,MONTH('Cadastro de Bens'!$W118)&lt;1)),0,$H119))</f>
        <v/>
      </c>
      <c r="J119" s="13" t="str">
        <f>IF($A119="","",IF(OR(YEAR($D119)&gt;Configurações!$B$5,AND(YEAR($D119)=Configurações!$B$5,MONTH($D119)&gt;2),AND('Cadastro de Bens'!$W118&lt;&gt;"",YEAR('Cadastro de Bens'!$W118)=Configurações!$B$5,MONTH('Cadastro de Bens'!$W118)&lt;2)),0,$H119))</f>
        <v/>
      </c>
      <c r="K119" s="13" t="str">
        <f>IF($A119="","",IF(OR(YEAR($D119)&gt;Configurações!$B$5,AND(YEAR($D119)=Configurações!$B$5,MONTH($D119)&gt;3),AND('Cadastro de Bens'!$W118&lt;&gt;"",YEAR('Cadastro de Bens'!$W118)=Configurações!$B$5,MONTH('Cadastro de Bens'!$W118)&lt;3)),0,$H119))</f>
        <v/>
      </c>
      <c r="L119" s="13" t="str">
        <f>IF($A119="","",IF(OR(YEAR($D119)&gt;Configurações!$B$5,AND(YEAR($D119)=Configurações!$B$5,MONTH($D119)&gt;4),AND('Cadastro de Bens'!$W118&lt;&gt;"",YEAR('Cadastro de Bens'!$W118)=Configurações!$B$5,MONTH('Cadastro de Bens'!$W118)&lt;4)),0,$H119))</f>
        <v/>
      </c>
      <c r="M119" s="13" t="str">
        <f>IF($A119="","",IF(OR(YEAR($D119)&gt;Configurações!$B$5,AND(YEAR($D119)=Configurações!$B$5,MONTH($D119)&gt;5),AND('Cadastro de Bens'!$W118&lt;&gt;"",YEAR('Cadastro de Bens'!$W118)=Configurações!$B$5,MONTH('Cadastro de Bens'!$W118)&lt;5)),0,$H119))</f>
        <v/>
      </c>
      <c r="N119" s="13" t="str">
        <f>IF($A119="","",IF(OR(YEAR($D119)&gt;Configurações!$B$5,AND(YEAR($D119)=Configurações!$B$5,MONTH($D119)&gt;6),AND('Cadastro de Bens'!$W118&lt;&gt;"",YEAR('Cadastro de Bens'!$W118)=Configurações!$B$5,MONTH('Cadastro de Bens'!$W118)&lt;6)),0,$H119))</f>
        <v/>
      </c>
      <c r="O119" s="13" t="str">
        <f>IF($A119="","",IF(OR(YEAR($D119)&gt;Configurações!$B$5,AND(YEAR($D119)=Configurações!$B$5,MONTH($D119)&gt;7),AND('Cadastro de Bens'!$W118&lt;&gt;"",YEAR('Cadastro de Bens'!$W118)=Configurações!$B$5,MONTH('Cadastro de Bens'!$W118)&lt;7)),0,$H119))</f>
        <v/>
      </c>
      <c r="P119" s="13" t="str">
        <f>IF($A119="","",IF(OR(YEAR($D119)&gt;Configurações!$B$5,AND(YEAR($D119)=Configurações!$B$5,MONTH($D119)&gt;8),AND('Cadastro de Bens'!$W118&lt;&gt;"",YEAR('Cadastro de Bens'!$W118)=Configurações!$B$5,MONTH('Cadastro de Bens'!$W118)&lt;8)),0,$H119))</f>
        <v/>
      </c>
      <c r="Q119" s="13" t="str">
        <f>IF($A119="","",IF(OR(YEAR($D119)&gt;Configurações!$B$5,AND(YEAR($D119)=Configurações!$B$5,MONTH($D119)&gt;9),AND('Cadastro de Bens'!$W118&lt;&gt;"",YEAR('Cadastro de Bens'!$W118)=Configurações!$B$5,MONTH('Cadastro de Bens'!$W118)&lt;9)),0,$H119))</f>
        <v/>
      </c>
      <c r="R119" s="13" t="str">
        <f>IF($A119="","",IF(OR(YEAR($D119)&gt;Configurações!$B$5,AND(YEAR($D119)=Configurações!$B$5,MONTH($D119)&gt;10),AND('Cadastro de Bens'!$W118&lt;&gt;"",YEAR('Cadastro de Bens'!$W118)=Configurações!$B$5,MONTH('Cadastro de Bens'!$W118)&lt;10)),0,$H119))</f>
        <v/>
      </c>
      <c r="S119" s="13" t="str">
        <f>IF($A119="","",IF(OR(YEAR($D119)&gt;Configurações!$B$5,AND(YEAR($D119)=Configurações!$B$5,MONTH($D119)&gt;11),AND('Cadastro de Bens'!$W118&lt;&gt;"",YEAR('Cadastro de Bens'!$W118)=Configurações!$B$5,MONTH('Cadastro de Bens'!$W118)&lt;11)),0,$H119))</f>
        <v/>
      </c>
      <c r="T119" s="13" t="str">
        <f>IF($A119="","",IF(OR(YEAR($D119)&gt;Configurações!$B$5,AND(YEAR($D119)=Configurações!$B$5,MONTH($D119)&gt;12),AND('Cadastro de Bens'!$W118&lt;&gt;"",YEAR('Cadastro de Bens'!$W118)=Configurações!$B$5,MONTH('Cadastro de Bens'!$W118)&lt;12)),0,$H119))</f>
        <v/>
      </c>
      <c r="U119" s="13">
        <f t="shared" si="2"/>
        <v>0</v>
      </c>
      <c r="V119" s="13" t="str">
        <f>'Cadastro de Bens'!AG118</f>
        <v/>
      </c>
      <c r="W119" s="13" t="str">
        <f>'Cadastro de Bens'!AH118</f>
        <v/>
      </c>
      <c r="X119" s="13">
        <f>'Cadastro de Bens'!AF118</f>
        <v>0</v>
      </c>
      <c r="Y119" s="13">
        <f t="shared" si="3"/>
        <v>0</v>
      </c>
    </row>
    <row r="120" spans="1:25" x14ac:dyDescent="0.25">
      <c r="A120">
        <f>'Cadastro de Bens'!A119</f>
        <v>0</v>
      </c>
      <c r="B120">
        <f>'Cadastro de Bens'!B119</f>
        <v>0</v>
      </c>
      <c r="C120">
        <f>'Cadastro de Bens'!D119</f>
        <v>0</v>
      </c>
      <c r="D120" s="12">
        <f>'Cadastro de Bens'!J119</f>
        <v>0</v>
      </c>
      <c r="E120" s="13" t="str">
        <f>'Cadastro de Bens'!P119</f>
        <v/>
      </c>
      <c r="F120" s="4">
        <f>'Cadastro de Bens'!R119</f>
        <v>0</v>
      </c>
      <c r="G120" s="4">
        <f>'Cadastro de Bens'!S119</f>
        <v>0</v>
      </c>
      <c r="H120" s="13" t="str">
        <f>'Cadastro de Bens'!AA119</f>
        <v/>
      </c>
      <c r="I120" s="13" t="str">
        <f>IF($A120="","",IF(OR(YEAR($D120)&gt;Configurações!$B$5,AND(YEAR($D120)=Configurações!$B$5,MONTH($D120)&gt;1),AND('Cadastro de Bens'!$W119&lt;&gt;"",YEAR('Cadastro de Bens'!$W119)=Configurações!$B$5,MONTH('Cadastro de Bens'!$W119)&lt;1)),0,$H120))</f>
        <v/>
      </c>
      <c r="J120" s="13" t="str">
        <f>IF($A120="","",IF(OR(YEAR($D120)&gt;Configurações!$B$5,AND(YEAR($D120)=Configurações!$B$5,MONTH($D120)&gt;2),AND('Cadastro de Bens'!$W119&lt;&gt;"",YEAR('Cadastro de Bens'!$W119)=Configurações!$B$5,MONTH('Cadastro de Bens'!$W119)&lt;2)),0,$H120))</f>
        <v/>
      </c>
      <c r="K120" s="13" t="str">
        <f>IF($A120="","",IF(OR(YEAR($D120)&gt;Configurações!$B$5,AND(YEAR($D120)=Configurações!$B$5,MONTH($D120)&gt;3),AND('Cadastro de Bens'!$W119&lt;&gt;"",YEAR('Cadastro de Bens'!$W119)=Configurações!$B$5,MONTH('Cadastro de Bens'!$W119)&lt;3)),0,$H120))</f>
        <v/>
      </c>
      <c r="L120" s="13" t="str">
        <f>IF($A120="","",IF(OR(YEAR($D120)&gt;Configurações!$B$5,AND(YEAR($D120)=Configurações!$B$5,MONTH($D120)&gt;4),AND('Cadastro de Bens'!$W119&lt;&gt;"",YEAR('Cadastro de Bens'!$W119)=Configurações!$B$5,MONTH('Cadastro de Bens'!$W119)&lt;4)),0,$H120))</f>
        <v/>
      </c>
      <c r="M120" s="13" t="str">
        <f>IF($A120="","",IF(OR(YEAR($D120)&gt;Configurações!$B$5,AND(YEAR($D120)=Configurações!$B$5,MONTH($D120)&gt;5),AND('Cadastro de Bens'!$W119&lt;&gt;"",YEAR('Cadastro de Bens'!$W119)=Configurações!$B$5,MONTH('Cadastro de Bens'!$W119)&lt;5)),0,$H120))</f>
        <v/>
      </c>
      <c r="N120" s="13" t="str">
        <f>IF($A120="","",IF(OR(YEAR($D120)&gt;Configurações!$B$5,AND(YEAR($D120)=Configurações!$B$5,MONTH($D120)&gt;6),AND('Cadastro de Bens'!$W119&lt;&gt;"",YEAR('Cadastro de Bens'!$W119)=Configurações!$B$5,MONTH('Cadastro de Bens'!$W119)&lt;6)),0,$H120))</f>
        <v/>
      </c>
      <c r="O120" s="13" t="str">
        <f>IF($A120="","",IF(OR(YEAR($D120)&gt;Configurações!$B$5,AND(YEAR($D120)=Configurações!$B$5,MONTH($D120)&gt;7),AND('Cadastro de Bens'!$W119&lt;&gt;"",YEAR('Cadastro de Bens'!$W119)=Configurações!$B$5,MONTH('Cadastro de Bens'!$W119)&lt;7)),0,$H120))</f>
        <v/>
      </c>
      <c r="P120" s="13" t="str">
        <f>IF($A120="","",IF(OR(YEAR($D120)&gt;Configurações!$B$5,AND(YEAR($D120)=Configurações!$B$5,MONTH($D120)&gt;8),AND('Cadastro de Bens'!$W119&lt;&gt;"",YEAR('Cadastro de Bens'!$W119)=Configurações!$B$5,MONTH('Cadastro de Bens'!$W119)&lt;8)),0,$H120))</f>
        <v/>
      </c>
      <c r="Q120" s="13" t="str">
        <f>IF($A120="","",IF(OR(YEAR($D120)&gt;Configurações!$B$5,AND(YEAR($D120)=Configurações!$B$5,MONTH($D120)&gt;9),AND('Cadastro de Bens'!$W119&lt;&gt;"",YEAR('Cadastro de Bens'!$W119)=Configurações!$B$5,MONTH('Cadastro de Bens'!$W119)&lt;9)),0,$H120))</f>
        <v/>
      </c>
      <c r="R120" s="13" t="str">
        <f>IF($A120="","",IF(OR(YEAR($D120)&gt;Configurações!$B$5,AND(YEAR($D120)=Configurações!$B$5,MONTH($D120)&gt;10),AND('Cadastro de Bens'!$W119&lt;&gt;"",YEAR('Cadastro de Bens'!$W119)=Configurações!$B$5,MONTH('Cadastro de Bens'!$W119)&lt;10)),0,$H120))</f>
        <v/>
      </c>
      <c r="S120" s="13" t="str">
        <f>IF($A120="","",IF(OR(YEAR($D120)&gt;Configurações!$B$5,AND(YEAR($D120)=Configurações!$B$5,MONTH($D120)&gt;11),AND('Cadastro de Bens'!$W119&lt;&gt;"",YEAR('Cadastro de Bens'!$W119)=Configurações!$B$5,MONTH('Cadastro de Bens'!$W119)&lt;11)),0,$H120))</f>
        <v/>
      </c>
      <c r="T120" s="13" t="str">
        <f>IF($A120="","",IF(OR(YEAR($D120)&gt;Configurações!$B$5,AND(YEAR($D120)=Configurações!$B$5,MONTH($D120)&gt;12),AND('Cadastro de Bens'!$W119&lt;&gt;"",YEAR('Cadastro de Bens'!$W119)=Configurações!$B$5,MONTH('Cadastro de Bens'!$W119)&lt;12)),0,$H120))</f>
        <v/>
      </c>
      <c r="U120" s="13">
        <f t="shared" si="2"/>
        <v>0</v>
      </c>
      <c r="V120" s="13" t="str">
        <f>'Cadastro de Bens'!AG119</f>
        <v/>
      </c>
      <c r="W120" s="13" t="str">
        <f>'Cadastro de Bens'!AH119</f>
        <v/>
      </c>
      <c r="X120" s="13">
        <f>'Cadastro de Bens'!AF119</f>
        <v>0</v>
      </c>
      <c r="Y120" s="13">
        <f t="shared" si="3"/>
        <v>0</v>
      </c>
    </row>
    <row r="121" spans="1:25" x14ac:dyDescent="0.25">
      <c r="A121">
        <f>'Cadastro de Bens'!A120</f>
        <v>0</v>
      </c>
      <c r="B121">
        <f>'Cadastro de Bens'!B120</f>
        <v>0</v>
      </c>
      <c r="C121">
        <f>'Cadastro de Bens'!D120</f>
        <v>0</v>
      </c>
      <c r="D121" s="12">
        <f>'Cadastro de Bens'!J120</f>
        <v>0</v>
      </c>
      <c r="E121" s="13" t="str">
        <f>'Cadastro de Bens'!P120</f>
        <v/>
      </c>
      <c r="F121" s="4">
        <f>'Cadastro de Bens'!R120</f>
        <v>0</v>
      </c>
      <c r="G121" s="4">
        <f>'Cadastro de Bens'!S120</f>
        <v>0</v>
      </c>
      <c r="H121" s="13" t="str">
        <f>'Cadastro de Bens'!AA120</f>
        <v/>
      </c>
      <c r="I121" s="13" t="str">
        <f>IF($A121="","",IF(OR(YEAR($D121)&gt;Configurações!$B$5,AND(YEAR($D121)=Configurações!$B$5,MONTH($D121)&gt;1),AND('Cadastro de Bens'!$W120&lt;&gt;"",YEAR('Cadastro de Bens'!$W120)=Configurações!$B$5,MONTH('Cadastro de Bens'!$W120)&lt;1)),0,$H121))</f>
        <v/>
      </c>
      <c r="J121" s="13" t="str">
        <f>IF($A121="","",IF(OR(YEAR($D121)&gt;Configurações!$B$5,AND(YEAR($D121)=Configurações!$B$5,MONTH($D121)&gt;2),AND('Cadastro de Bens'!$W120&lt;&gt;"",YEAR('Cadastro de Bens'!$W120)=Configurações!$B$5,MONTH('Cadastro de Bens'!$W120)&lt;2)),0,$H121))</f>
        <v/>
      </c>
      <c r="K121" s="13" t="str">
        <f>IF($A121="","",IF(OR(YEAR($D121)&gt;Configurações!$B$5,AND(YEAR($D121)=Configurações!$B$5,MONTH($D121)&gt;3),AND('Cadastro de Bens'!$W120&lt;&gt;"",YEAR('Cadastro de Bens'!$W120)=Configurações!$B$5,MONTH('Cadastro de Bens'!$W120)&lt;3)),0,$H121))</f>
        <v/>
      </c>
      <c r="L121" s="13" t="str">
        <f>IF($A121="","",IF(OR(YEAR($D121)&gt;Configurações!$B$5,AND(YEAR($D121)=Configurações!$B$5,MONTH($D121)&gt;4),AND('Cadastro de Bens'!$W120&lt;&gt;"",YEAR('Cadastro de Bens'!$W120)=Configurações!$B$5,MONTH('Cadastro de Bens'!$W120)&lt;4)),0,$H121))</f>
        <v/>
      </c>
      <c r="M121" s="13" t="str">
        <f>IF($A121="","",IF(OR(YEAR($D121)&gt;Configurações!$B$5,AND(YEAR($D121)=Configurações!$B$5,MONTH($D121)&gt;5),AND('Cadastro de Bens'!$W120&lt;&gt;"",YEAR('Cadastro de Bens'!$W120)=Configurações!$B$5,MONTH('Cadastro de Bens'!$W120)&lt;5)),0,$H121))</f>
        <v/>
      </c>
      <c r="N121" s="13" t="str">
        <f>IF($A121="","",IF(OR(YEAR($D121)&gt;Configurações!$B$5,AND(YEAR($D121)=Configurações!$B$5,MONTH($D121)&gt;6),AND('Cadastro de Bens'!$W120&lt;&gt;"",YEAR('Cadastro de Bens'!$W120)=Configurações!$B$5,MONTH('Cadastro de Bens'!$W120)&lt;6)),0,$H121))</f>
        <v/>
      </c>
      <c r="O121" s="13" t="str">
        <f>IF($A121="","",IF(OR(YEAR($D121)&gt;Configurações!$B$5,AND(YEAR($D121)=Configurações!$B$5,MONTH($D121)&gt;7),AND('Cadastro de Bens'!$W120&lt;&gt;"",YEAR('Cadastro de Bens'!$W120)=Configurações!$B$5,MONTH('Cadastro de Bens'!$W120)&lt;7)),0,$H121))</f>
        <v/>
      </c>
      <c r="P121" s="13" t="str">
        <f>IF($A121="","",IF(OR(YEAR($D121)&gt;Configurações!$B$5,AND(YEAR($D121)=Configurações!$B$5,MONTH($D121)&gt;8),AND('Cadastro de Bens'!$W120&lt;&gt;"",YEAR('Cadastro de Bens'!$W120)=Configurações!$B$5,MONTH('Cadastro de Bens'!$W120)&lt;8)),0,$H121))</f>
        <v/>
      </c>
      <c r="Q121" s="13" t="str">
        <f>IF($A121="","",IF(OR(YEAR($D121)&gt;Configurações!$B$5,AND(YEAR($D121)=Configurações!$B$5,MONTH($D121)&gt;9),AND('Cadastro de Bens'!$W120&lt;&gt;"",YEAR('Cadastro de Bens'!$W120)=Configurações!$B$5,MONTH('Cadastro de Bens'!$W120)&lt;9)),0,$H121))</f>
        <v/>
      </c>
      <c r="R121" s="13" t="str">
        <f>IF($A121="","",IF(OR(YEAR($D121)&gt;Configurações!$B$5,AND(YEAR($D121)=Configurações!$B$5,MONTH($D121)&gt;10),AND('Cadastro de Bens'!$W120&lt;&gt;"",YEAR('Cadastro de Bens'!$W120)=Configurações!$B$5,MONTH('Cadastro de Bens'!$W120)&lt;10)),0,$H121))</f>
        <v/>
      </c>
      <c r="S121" s="13" t="str">
        <f>IF($A121="","",IF(OR(YEAR($D121)&gt;Configurações!$B$5,AND(YEAR($D121)=Configurações!$B$5,MONTH($D121)&gt;11),AND('Cadastro de Bens'!$W120&lt;&gt;"",YEAR('Cadastro de Bens'!$W120)=Configurações!$B$5,MONTH('Cadastro de Bens'!$W120)&lt;11)),0,$H121))</f>
        <v/>
      </c>
      <c r="T121" s="13" t="str">
        <f>IF($A121="","",IF(OR(YEAR($D121)&gt;Configurações!$B$5,AND(YEAR($D121)=Configurações!$B$5,MONTH($D121)&gt;12),AND('Cadastro de Bens'!$W120&lt;&gt;"",YEAR('Cadastro de Bens'!$W120)=Configurações!$B$5,MONTH('Cadastro de Bens'!$W120)&lt;12)),0,$H121))</f>
        <v/>
      </c>
      <c r="U121" s="13">
        <f t="shared" si="2"/>
        <v>0</v>
      </c>
      <c r="V121" s="13" t="str">
        <f>'Cadastro de Bens'!AG120</f>
        <v/>
      </c>
      <c r="W121" s="13" t="str">
        <f>'Cadastro de Bens'!AH120</f>
        <v/>
      </c>
      <c r="X121" s="13">
        <f>'Cadastro de Bens'!AF120</f>
        <v>0</v>
      </c>
      <c r="Y121" s="13">
        <f t="shared" si="3"/>
        <v>0</v>
      </c>
    </row>
    <row r="122" spans="1:25" x14ac:dyDescent="0.25">
      <c r="A122">
        <f>'Cadastro de Bens'!A121</f>
        <v>0</v>
      </c>
      <c r="B122">
        <f>'Cadastro de Bens'!B121</f>
        <v>0</v>
      </c>
      <c r="C122">
        <f>'Cadastro de Bens'!D121</f>
        <v>0</v>
      </c>
      <c r="D122" s="12">
        <f>'Cadastro de Bens'!J121</f>
        <v>0</v>
      </c>
      <c r="E122" s="13" t="str">
        <f>'Cadastro de Bens'!P121</f>
        <v/>
      </c>
      <c r="F122" s="4">
        <f>'Cadastro de Bens'!R121</f>
        <v>0</v>
      </c>
      <c r="G122" s="4">
        <f>'Cadastro de Bens'!S121</f>
        <v>0</v>
      </c>
      <c r="H122" s="13" t="str">
        <f>'Cadastro de Bens'!AA121</f>
        <v/>
      </c>
      <c r="I122" s="13" t="str">
        <f>IF($A122="","",IF(OR(YEAR($D122)&gt;Configurações!$B$5,AND(YEAR($D122)=Configurações!$B$5,MONTH($D122)&gt;1),AND('Cadastro de Bens'!$W121&lt;&gt;"",YEAR('Cadastro de Bens'!$W121)=Configurações!$B$5,MONTH('Cadastro de Bens'!$W121)&lt;1)),0,$H122))</f>
        <v/>
      </c>
      <c r="J122" s="13" t="str">
        <f>IF($A122="","",IF(OR(YEAR($D122)&gt;Configurações!$B$5,AND(YEAR($D122)=Configurações!$B$5,MONTH($D122)&gt;2),AND('Cadastro de Bens'!$W121&lt;&gt;"",YEAR('Cadastro de Bens'!$W121)=Configurações!$B$5,MONTH('Cadastro de Bens'!$W121)&lt;2)),0,$H122))</f>
        <v/>
      </c>
      <c r="K122" s="13" t="str">
        <f>IF($A122="","",IF(OR(YEAR($D122)&gt;Configurações!$B$5,AND(YEAR($D122)=Configurações!$B$5,MONTH($D122)&gt;3),AND('Cadastro de Bens'!$W121&lt;&gt;"",YEAR('Cadastro de Bens'!$W121)=Configurações!$B$5,MONTH('Cadastro de Bens'!$W121)&lt;3)),0,$H122))</f>
        <v/>
      </c>
      <c r="L122" s="13" t="str">
        <f>IF($A122="","",IF(OR(YEAR($D122)&gt;Configurações!$B$5,AND(YEAR($D122)=Configurações!$B$5,MONTH($D122)&gt;4),AND('Cadastro de Bens'!$W121&lt;&gt;"",YEAR('Cadastro de Bens'!$W121)=Configurações!$B$5,MONTH('Cadastro de Bens'!$W121)&lt;4)),0,$H122))</f>
        <v/>
      </c>
      <c r="M122" s="13" t="str">
        <f>IF($A122="","",IF(OR(YEAR($D122)&gt;Configurações!$B$5,AND(YEAR($D122)=Configurações!$B$5,MONTH($D122)&gt;5),AND('Cadastro de Bens'!$W121&lt;&gt;"",YEAR('Cadastro de Bens'!$W121)=Configurações!$B$5,MONTH('Cadastro de Bens'!$W121)&lt;5)),0,$H122))</f>
        <v/>
      </c>
      <c r="N122" s="13" t="str">
        <f>IF($A122="","",IF(OR(YEAR($D122)&gt;Configurações!$B$5,AND(YEAR($D122)=Configurações!$B$5,MONTH($D122)&gt;6),AND('Cadastro de Bens'!$W121&lt;&gt;"",YEAR('Cadastro de Bens'!$W121)=Configurações!$B$5,MONTH('Cadastro de Bens'!$W121)&lt;6)),0,$H122))</f>
        <v/>
      </c>
      <c r="O122" s="13" t="str">
        <f>IF($A122="","",IF(OR(YEAR($D122)&gt;Configurações!$B$5,AND(YEAR($D122)=Configurações!$B$5,MONTH($D122)&gt;7),AND('Cadastro de Bens'!$W121&lt;&gt;"",YEAR('Cadastro de Bens'!$W121)=Configurações!$B$5,MONTH('Cadastro de Bens'!$W121)&lt;7)),0,$H122))</f>
        <v/>
      </c>
      <c r="P122" s="13" t="str">
        <f>IF($A122="","",IF(OR(YEAR($D122)&gt;Configurações!$B$5,AND(YEAR($D122)=Configurações!$B$5,MONTH($D122)&gt;8),AND('Cadastro de Bens'!$W121&lt;&gt;"",YEAR('Cadastro de Bens'!$W121)=Configurações!$B$5,MONTH('Cadastro de Bens'!$W121)&lt;8)),0,$H122))</f>
        <v/>
      </c>
      <c r="Q122" s="13" t="str">
        <f>IF($A122="","",IF(OR(YEAR($D122)&gt;Configurações!$B$5,AND(YEAR($D122)=Configurações!$B$5,MONTH($D122)&gt;9),AND('Cadastro de Bens'!$W121&lt;&gt;"",YEAR('Cadastro de Bens'!$W121)=Configurações!$B$5,MONTH('Cadastro de Bens'!$W121)&lt;9)),0,$H122))</f>
        <v/>
      </c>
      <c r="R122" s="13" t="str">
        <f>IF($A122="","",IF(OR(YEAR($D122)&gt;Configurações!$B$5,AND(YEAR($D122)=Configurações!$B$5,MONTH($D122)&gt;10),AND('Cadastro de Bens'!$W121&lt;&gt;"",YEAR('Cadastro de Bens'!$W121)=Configurações!$B$5,MONTH('Cadastro de Bens'!$W121)&lt;10)),0,$H122))</f>
        <v/>
      </c>
      <c r="S122" s="13" t="str">
        <f>IF($A122="","",IF(OR(YEAR($D122)&gt;Configurações!$B$5,AND(YEAR($D122)=Configurações!$B$5,MONTH($D122)&gt;11),AND('Cadastro de Bens'!$W121&lt;&gt;"",YEAR('Cadastro de Bens'!$W121)=Configurações!$B$5,MONTH('Cadastro de Bens'!$W121)&lt;11)),0,$H122))</f>
        <v/>
      </c>
      <c r="T122" s="13" t="str">
        <f>IF($A122="","",IF(OR(YEAR($D122)&gt;Configurações!$B$5,AND(YEAR($D122)=Configurações!$B$5,MONTH($D122)&gt;12),AND('Cadastro de Bens'!$W121&lt;&gt;"",YEAR('Cadastro de Bens'!$W121)=Configurações!$B$5,MONTH('Cadastro de Bens'!$W121)&lt;12)),0,$H122))</f>
        <v/>
      </c>
      <c r="U122" s="13">
        <f t="shared" si="2"/>
        <v>0</v>
      </c>
      <c r="V122" s="13" t="str">
        <f>'Cadastro de Bens'!AG121</f>
        <v/>
      </c>
      <c r="W122" s="13" t="str">
        <f>'Cadastro de Bens'!AH121</f>
        <v/>
      </c>
      <c r="X122" s="13">
        <f>'Cadastro de Bens'!AF121</f>
        <v>0</v>
      </c>
      <c r="Y122" s="13">
        <f t="shared" si="3"/>
        <v>0</v>
      </c>
    </row>
    <row r="123" spans="1:25" x14ac:dyDescent="0.25">
      <c r="A123">
        <f>'Cadastro de Bens'!A122</f>
        <v>0</v>
      </c>
      <c r="B123">
        <f>'Cadastro de Bens'!B122</f>
        <v>0</v>
      </c>
      <c r="C123">
        <f>'Cadastro de Bens'!D122</f>
        <v>0</v>
      </c>
      <c r="D123" s="12">
        <f>'Cadastro de Bens'!J122</f>
        <v>0</v>
      </c>
      <c r="E123" s="13" t="str">
        <f>'Cadastro de Bens'!P122</f>
        <v/>
      </c>
      <c r="F123" s="4">
        <f>'Cadastro de Bens'!R122</f>
        <v>0</v>
      </c>
      <c r="G123" s="4">
        <f>'Cadastro de Bens'!S122</f>
        <v>0</v>
      </c>
      <c r="H123" s="13" t="str">
        <f>'Cadastro de Bens'!AA122</f>
        <v/>
      </c>
      <c r="I123" s="13" t="str">
        <f>IF($A123="","",IF(OR(YEAR($D123)&gt;Configurações!$B$5,AND(YEAR($D123)=Configurações!$B$5,MONTH($D123)&gt;1),AND('Cadastro de Bens'!$W122&lt;&gt;"",YEAR('Cadastro de Bens'!$W122)=Configurações!$B$5,MONTH('Cadastro de Bens'!$W122)&lt;1)),0,$H123))</f>
        <v/>
      </c>
      <c r="J123" s="13" t="str">
        <f>IF($A123="","",IF(OR(YEAR($D123)&gt;Configurações!$B$5,AND(YEAR($D123)=Configurações!$B$5,MONTH($D123)&gt;2),AND('Cadastro de Bens'!$W122&lt;&gt;"",YEAR('Cadastro de Bens'!$W122)=Configurações!$B$5,MONTH('Cadastro de Bens'!$W122)&lt;2)),0,$H123))</f>
        <v/>
      </c>
      <c r="K123" s="13" t="str">
        <f>IF($A123="","",IF(OR(YEAR($D123)&gt;Configurações!$B$5,AND(YEAR($D123)=Configurações!$B$5,MONTH($D123)&gt;3),AND('Cadastro de Bens'!$W122&lt;&gt;"",YEAR('Cadastro de Bens'!$W122)=Configurações!$B$5,MONTH('Cadastro de Bens'!$W122)&lt;3)),0,$H123))</f>
        <v/>
      </c>
      <c r="L123" s="13" t="str">
        <f>IF($A123="","",IF(OR(YEAR($D123)&gt;Configurações!$B$5,AND(YEAR($D123)=Configurações!$B$5,MONTH($D123)&gt;4),AND('Cadastro de Bens'!$W122&lt;&gt;"",YEAR('Cadastro de Bens'!$W122)=Configurações!$B$5,MONTH('Cadastro de Bens'!$W122)&lt;4)),0,$H123))</f>
        <v/>
      </c>
      <c r="M123" s="13" t="str">
        <f>IF($A123="","",IF(OR(YEAR($D123)&gt;Configurações!$B$5,AND(YEAR($D123)=Configurações!$B$5,MONTH($D123)&gt;5),AND('Cadastro de Bens'!$W122&lt;&gt;"",YEAR('Cadastro de Bens'!$W122)=Configurações!$B$5,MONTH('Cadastro de Bens'!$W122)&lt;5)),0,$H123))</f>
        <v/>
      </c>
      <c r="N123" s="13" t="str">
        <f>IF($A123="","",IF(OR(YEAR($D123)&gt;Configurações!$B$5,AND(YEAR($D123)=Configurações!$B$5,MONTH($D123)&gt;6),AND('Cadastro de Bens'!$W122&lt;&gt;"",YEAR('Cadastro de Bens'!$W122)=Configurações!$B$5,MONTH('Cadastro de Bens'!$W122)&lt;6)),0,$H123))</f>
        <v/>
      </c>
      <c r="O123" s="13" t="str">
        <f>IF($A123="","",IF(OR(YEAR($D123)&gt;Configurações!$B$5,AND(YEAR($D123)=Configurações!$B$5,MONTH($D123)&gt;7),AND('Cadastro de Bens'!$W122&lt;&gt;"",YEAR('Cadastro de Bens'!$W122)=Configurações!$B$5,MONTH('Cadastro de Bens'!$W122)&lt;7)),0,$H123))</f>
        <v/>
      </c>
      <c r="P123" s="13" t="str">
        <f>IF($A123="","",IF(OR(YEAR($D123)&gt;Configurações!$B$5,AND(YEAR($D123)=Configurações!$B$5,MONTH($D123)&gt;8),AND('Cadastro de Bens'!$W122&lt;&gt;"",YEAR('Cadastro de Bens'!$W122)=Configurações!$B$5,MONTH('Cadastro de Bens'!$W122)&lt;8)),0,$H123))</f>
        <v/>
      </c>
      <c r="Q123" s="13" t="str">
        <f>IF($A123="","",IF(OR(YEAR($D123)&gt;Configurações!$B$5,AND(YEAR($D123)=Configurações!$B$5,MONTH($D123)&gt;9),AND('Cadastro de Bens'!$W122&lt;&gt;"",YEAR('Cadastro de Bens'!$W122)=Configurações!$B$5,MONTH('Cadastro de Bens'!$W122)&lt;9)),0,$H123))</f>
        <v/>
      </c>
      <c r="R123" s="13" t="str">
        <f>IF($A123="","",IF(OR(YEAR($D123)&gt;Configurações!$B$5,AND(YEAR($D123)=Configurações!$B$5,MONTH($D123)&gt;10),AND('Cadastro de Bens'!$W122&lt;&gt;"",YEAR('Cadastro de Bens'!$W122)=Configurações!$B$5,MONTH('Cadastro de Bens'!$W122)&lt;10)),0,$H123))</f>
        <v/>
      </c>
      <c r="S123" s="13" t="str">
        <f>IF($A123="","",IF(OR(YEAR($D123)&gt;Configurações!$B$5,AND(YEAR($D123)=Configurações!$B$5,MONTH($D123)&gt;11),AND('Cadastro de Bens'!$W122&lt;&gt;"",YEAR('Cadastro de Bens'!$W122)=Configurações!$B$5,MONTH('Cadastro de Bens'!$W122)&lt;11)),0,$H123))</f>
        <v/>
      </c>
      <c r="T123" s="13" t="str">
        <f>IF($A123="","",IF(OR(YEAR($D123)&gt;Configurações!$B$5,AND(YEAR($D123)=Configurações!$B$5,MONTH($D123)&gt;12),AND('Cadastro de Bens'!$W122&lt;&gt;"",YEAR('Cadastro de Bens'!$W122)=Configurações!$B$5,MONTH('Cadastro de Bens'!$W122)&lt;12)),0,$H123))</f>
        <v/>
      </c>
      <c r="U123" s="13">
        <f t="shared" si="2"/>
        <v>0</v>
      </c>
      <c r="V123" s="13" t="str">
        <f>'Cadastro de Bens'!AG122</f>
        <v/>
      </c>
      <c r="W123" s="13" t="str">
        <f>'Cadastro de Bens'!AH122</f>
        <v/>
      </c>
      <c r="X123" s="13">
        <f>'Cadastro de Bens'!AF122</f>
        <v>0</v>
      </c>
      <c r="Y123" s="13">
        <f t="shared" si="3"/>
        <v>0</v>
      </c>
    </row>
    <row r="124" spans="1:25" x14ac:dyDescent="0.25">
      <c r="A124">
        <f>'Cadastro de Bens'!A123</f>
        <v>0</v>
      </c>
      <c r="B124">
        <f>'Cadastro de Bens'!B123</f>
        <v>0</v>
      </c>
      <c r="C124">
        <f>'Cadastro de Bens'!D123</f>
        <v>0</v>
      </c>
      <c r="D124" s="12">
        <f>'Cadastro de Bens'!J123</f>
        <v>0</v>
      </c>
      <c r="E124" s="13" t="str">
        <f>'Cadastro de Bens'!P123</f>
        <v/>
      </c>
      <c r="F124" s="4">
        <f>'Cadastro de Bens'!R123</f>
        <v>0</v>
      </c>
      <c r="G124" s="4">
        <f>'Cadastro de Bens'!S123</f>
        <v>0</v>
      </c>
      <c r="H124" s="13" t="str">
        <f>'Cadastro de Bens'!AA123</f>
        <v/>
      </c>
      <c r="I124" s="13" t="str">
        <f>IF($A124="","",IF(OR(YEAR($D124)&gt;Configurações!$B$5,AND(YEAR($D124)=Configurações!$B$5,MONTH($D124)&gt;1),AND('Cadastro de Bens'!$W123&lt;&gt;"",YEAR('Cadastro de Bens'!$W123)=Configurações!$B$5,MONTH('Cadastro de Bens'!$W123)&lt;1)),0,$H124))</f>
        <v/>
      </c>
      <c r="J124" s="13" t="str">
        <f>IF($A124="","",IF(OR(YEAR($D124)&gt;Configurações!$B$5,AND(YEAR($D124)=Configurações!$B$5,MONTH($D124)&gt;2),AND('Cadastro de Bens'!$W123&lt;&gt;"",YEAR('Cadastro de Bens'!$W123)=Configurações!$B$5,MONTH('Cadastro de Bens'!$W123)&lt;2)),0,$H124))</f>
        <v/>
      </c>
      <c r="K124" s="13" t="str">
        <f>IF($A124="","",IF(OR(YEAR($D124)&gt;Configurações!$B$5,AND(YEAR($D124)=Configurações!$B$5,MONTH($D124)&gt;3),AND('Cadastro de Bens'!$W123&lt;&gt;"",YEAR('Cadastro de Bens'!$W123)=Configurações!$B$5,MONTH('Cadastro de Bens'!$W123)&lt;3)),0,$H124))</f>
        <v/>
      </c>
      <c r="L124" s="13" t="str">
        <f>IF($A124="","",IF(OR(YEAR($D124)&gt;Configurações!$B$5,AND(YEAR($D124)=Configurações!$B$5,MONTH($D124)&gt;4),AND('Cadastro de Bens'!$W123&lt;&gt;"",YEAR('Cadastro de Bens'!$W123)=Configurações!$B$5,MONTH('Cadastro de Bens'!$W123)&lt;4)),0,$H124))</f>
        <v/>
      </c>
      <c r="M124" s="13" t="str">
        <f>IF($A124="","",IF(OR(YEAR($D124)&gt;Configurações!$B$5,AND(YEAR($D124)=Configurações!$B$5,MONTH($D124)&gt;5),AND('Cadastro de Bens'!$W123&lt;&gt;"",YEAR('Cadastro de Bens'!$W123)=Configurações!$B$5,MONTH('Cadastro de Bens'!$W123)&lt;5)),0,$H124))</f>
        <v/>
      </c>
      <c r="N124" s="13" t="str">
        <f>IF($A124="","",IF(OR(YEAR($D124)&gt;Configurações!$B$5,AND(YEAR($D124)=Configurações!$B$5,MONTH($D124)&gt;6),AND('Cadastro de Bens'!$W123&lt;&gt;"",YEAR('Cadastro de Bens'!$W123)=Configurações!$B$5,MONTH('Cadastro de Bens'!$W123)&lt;6)),0,$H124))</f>
        <v/>
      </c>
      <c r="O124" s="13" t="str">
        <f>IF($A124="","",IF(OR(YEAR($D124)&gt;Configurações!$B$5,AND(YEAR($D124)=Configurações!$B$5,MONTH($D124)&gt;7),AND('Cadastro de Bens'!$W123&lt;&gt;"",YEAR('Cadastro de Bens'!$W123)=Configurações!$B$5,MONTH('Cadastro de Bens'!$W123)&lt;7)),0,$H124))</f>
        <v/>
      </c>
      <c r="P124" s="13" t="str">
        <f>IF($A124="","",IF(OR(YEAR($D124)&gt;Configurações!$B$5,AND(YEAR($D124)=Configurações!$B$5,MONTH($D124)&gt;8),AND('Cadastro de Bens'!$W123&lt;&gt;"",YEAR('Cadastro de Bens'!$W123)=Configurações!$B$5,MONTH('Cadastro de Bens'!$W123)&lt;8)),0,$H124))</f>
        <v/>
      </c>
      <c r="Q124" s="13" t="str">
        <f>IF($A124="","",IF(OR(YEAR($D124)&gt;Configurações!$B$5,AND(YEAR($D124)=Configurações!$B$5,MONTH($D124)&gt;9),AND('Cadastro de Bens'!$W123&lt;&gt;"",YEAR('Cadastro de Bens'!$W123)=Configurações!$B$5,MONTH('Cadastro de Bens'!$W123)&lt;9)),0,$H124))</f>
        <v/>
      </c>
      <c r="R124" s="13" t="str">
        <f>IF($A124="","",IF(OR(YEAR($D124)&gt;Configurações!$B$5,AND(YEAR($D124)=Configurações!$B$5,MONTH($D124)&gt;10),AND('Cadastro de Bens'!$W123&lt;&gt;"",YEAR('Cadastro de Bens'!$W123)=Configurações!$B$5,MONTH('Cadastro de Bens'!$W123)&lt;10)),0,$H124))</f>
        <v/>
      </c>
      <c r="S124" s="13" t="str">
        <f>IF($A124="","",IF(OR(YEAR($D124)&gt;Configurações!$B$5,AND(YEAR($D124)=Configurações!$B$5,MONTH($D124)&gt;11),AND('Cadastro de Bens'!$W123&lt;&gt;"",YEAR('Cadastro de Bens'!$W123)=Configurações!$B$5,MONTH('Cadastro de Bens'!$W123)&lt;11)),0,$H124))</f>
        <v/>
      </c>
      <c r="T124" s="13" t="str">
        <f>IF($A124="","",IF(OR(YEAR($D124)&gt;Configurações!$B$5,AND(YEAR($D124)=Configurações!$B$5,MONTH($D124)&gt;12),AND('Cadastro de Bens'!$W123&lt;&gt;"",YEAR('Cadastro de Bens'!$W123)=Configurações!$B$5,MONTH('Cadastro de Bens'!$W123)&lt;12)),0,$H124))</f>
        <v/>
      </c>
      <c r="U124" s="13">
        <f t="shared" si="2"/>
        <v>0</v>
      </c>
      <c r="V124" s="13" t="str">
        <f>'Cadastro de Bens'!AG123</f>
        <v/>
      </c>
      <c r="W124" s="13" t="str">
        <f>'Cadastro de Bens'!AH123</f>
        <v/>
      </c>
      <c r="X124" s="13">
        <f>'Cadastro de Bens'!AF123</f>
        <v>0</v>
      </c>
      <c r="Y124" s="13">
        <f t="shared" si="3"/>
        <v>0</v>
      </c>
    </row>
    <row r="125" spans="1:25" x14ac:dyDescent="0.25">
      <c r="A125">
        <f>'Cadastro de Bens'!A124</f>
        <v>0</v>
      </c>
      <c r="B125">
        <f>'Cadastro de Bens'!B124</f>
        <v>0</v>
      </c>
      <c r="C125">
        <f>'Cadastro de Bens'!D124</f>
        <v>0</v>
      </c>
      <c r="D125" s="12">
        <f>'Cadastro de Bens'!J124</f>
        <v>0</v>
      </c>
      <c r="E125" s="13" t="str">
        <f>'Cadastro de Bens'!P124</f>
        <v/>
      </c>
      <c r="F125" s="4">
        <f>'Cadastro de Bens'!R124</f>
        <v>0</v>
      </c>
      <c r="G125" s="4">
        <f>'Cadastro de Bens'!S124</f>
        <v>0</v>
      </c>
      <c r="H125" s="13" t="str">
        <f>'Cadastro de Bens'!AA124</f>
        <v/>
      </c>
      <c r="I125" s="13" t="str">
        <f>IF($A125="","",IF(OR(YEAR($D125)&gt;Configurações!$B$5,AND(YEAR($D125)=Configurações!$B$5,MONTH($D125)&gt;1),AND('Cadastro de Bens'!$W124&lt;&gt;"",YEAR('Cadastro de Bens'!$W124)=Configurações!$B$5,MONTH('Cadastro de Bens'!$W124)&lt;1)),0,$H125))</f>
        <v/>
      </c>
      <c r="J125" s="13" t="str">
        <f>IF($A125="","",IF(OR(YEAR($D125)&gt;Configurações!$B$5,AND(YEAR($D125)=Configurações!$B$5,MONTH($D125)&gt;2),AND('Cadastro de Bens'!$W124&lt;&gt;"",YEAR('Cadastro de Bens'!$W124)=Configurações!$B$5,MONTH('Cadastro de Bens'!$W124)&lt;2)),0,$H125))</f>
        <v/>
      </c>
      <c r="K125" s="13" t="str">
        <f>IF($A125="","",IF(OR(YEAR($D125)&gt;Configurações!$B$5,AND(YEAR($D125)=Configurações!$B$5,MONTH($D125)&gt;3),AND('Cadastro de Bens'!$W124&lt;&gt;"",YEAR('Cadastro de Bens'!$W124)=Configurações!$B$5,MONTH('Cadastro de Bens'!$W124)&lt;3)),0,$H125))</f>
        <v/>
      </c>
      <c r="L125" s="13" t="str">
        <f>IF($A125="","",IF(OR(YEAR($D125)&gt;Configurações!$B$5,AND(YEAR($D125)=Configurações!$B$5,MONTH($D125)&gt;4),AND('Cadastro de Bens'!$W124&lt;&gt;"",YEAR('Cadastro de Bens'!$W124)=Configurações!$B$5,MONTH('Cadastro de Bens'!$W124)&lt;4)),0,$H125))</f>
        <v/>
      </c>
      <c r="M125" s="13" t="str">
        <f>IF($A125="","",IF(OR(YEAR($D125)&gt;Configurações!$B$5,AND(YEAR($D125)=Configurações!$B$5,MONTH($D125)&gt;5),AND('Cadastro de Bens'!$W124&lt;&gt;"",YEAR('Cadastro de Bens'!$W124)=Configurações!$B$5,MONTH('Cadastro de Bens'!$W124)&lt;5)),0,$H125))</f>
        <v/>
      </c>
      <c r="N125" s="13" t="str">
        <f>IF($A125="","",IF(OR(YEAR($D125)&gt;Configurações!$B$5,AND(YEAR($D125)=Configurações!$B$5,MONTH($D125)&gt;6),AND('Cadastro de Bens'!$W124&lt;&gt;"",YEAR('Cadastro de Bens'!$W124)=Configurações!$B$5,MONTH('Cadastro de Bens'!$W124)&lt;6)),0,$H125))</f>
        <v/>
      </c>
      <c r="O125" s="13" t="str">
        <f>IF($A125="","",IF(OR(YEAR($D125)&gt;Configurações!$B$5,AND(YEAR($D125)=Configurações!$B$5,MONTH($D125)&gt;7),AND('Cadastro de Bens'!$W124&lt;&gt;"",YEAR('Cadastro de Bens'!$W124)=Configurações!$B$5,MONTH('Cadastro de Bens'!$W124)&lt;7)),0,$H125))</f>
        <v/>
      </c>
      <c r="P125" s="13" t="str">
        <f>IF($A125="","",IF(OR(YEAR($D125)&gt;Configurações!$B$5,AND(YEAR($D125)=Configurações!$B$5,MONTH($D125)&gt;8),AND('Cadastro de Bens'!$W124&lt;&gt;"",YEAR('Cadastro de Bens'!$W124)=Configurações!$B$5,MONTH('Cadastro de Bens'!$W124)&lt;8)),0,$H125))</f>
        <v/>
      </c>
      <c r="Q125" s="13" t="str">
        <f>IF($A125="","",IF(OR(YEAR($D125)&gt;Configurações!$B$5,AND(YEAR($D125)=Configurações!$B$5,MONTH($D125)&gt;9),AND('Cadastro de Bens'!$W124&lt;&gt;"",YEAR('Cadastro de Bens'!$W124)=Configurações!$B$5,MONTH('Cadastro de Bens'!$W124)&lt;9)),0,$H125))</f>
        <v/>
      </c>
      <c r="R125" s="13" t="str">
        <f>IF($A125="","",IF(OR(YEAR($D125)&gt;Configurações!$B$5,AND(YEAR($D125)=Configurações!$B$5,MONTH($D125)&gt;10),AND('Cadastro de Bens'!$W124&lt;&gt;"",YEAR('Cadastro de Bens'!$W124)=Configurações!$B$5,MONTH('Cadastro de Bens'!$W124)&lt;10)),0,$H125))</f>
        <v/>
      </c>
      <c r="S125" s="13" t="str">
        <f>IF($A125="","",IF(OR(YEAR($D125)&gt;Configurações!$B$5,AND(YEAR($D125)=Configurações!$B$5,MONTH($D125)&gt;11),AND('Cadastro de Bens'!$W124&lt;&gt;"",YEAR('Cadastro de Bens'!$W124)=Configurações!$B$5,MONTH('Cadastro de Bens'!$W124)&lt;11)),0,$H125))</f>
        <v/>
      </c>
      <c r="T125" s="13" t="str">
        <f>IF($A125="","",IF(OR(YEAR($D125)&gt;Configurações!$B$5,AND(YEAR($D125)=Configurações!$B$5,MONTH($D125)&gt;12),AND('Cadastro de Bens'!$W124&lt;&gt;"",YEAR('Cadastro de Bens'!$W124)=Configurações!$B$5,MONTH('Cadastro de Bens'!$W124)&lt;12)),0,$H125))</f>
        <v/>
      </c>
      <c r="U125" s="13">
        <f t="shared" si="2"/>
        <v>0</v>
      </c>
      <c r="V125" s="13" t="str">
        <f>'Cadastro de Bens'!AG124</f>
        <v/>
      </c>
      <c r="W125" s="13" t="str">
        <f>'Cadastro de Bens'!AH124</f>
        <v/>
      </c>
      <c r="X125" s="13">
        <f>'Cadastro de Bens'!AF124</f>
        <v>0</v>
      </c>
      <c r="Y125" s="13">
        <f t="shared" si="3"/>
        <v>0</v>
      </c>
    </row>
    <row r="126" spans="1:25" x14ac:dyDescent="0.25">
      <c r="A126">
        <f>'Cadastro de Bens'!A125</f>
        <v>0</v>
      </c>
      <c r="B126">
        <f>'Cadastro de Bens'!B125</f>
        <v>0</v>
      </c>
      <c r="C126">
        <f>'Cadastro de Bens'!D125</f>
        <v>0</v>
      </c>
      <c r="D126" s="12">
        <f>'Cadastro de Bens'!J125</f>
        <v>0</v>
      </c>
      <c r="E126" s="13" t="str">
        <f>'Cadastro de Bens'!P125</f>
        <v/>
      </c>
      <c r="F126" s="4">
        <f>'Cadastro de Bens'!R125</f>
        <v>0</v>
      </c>
      <c r="G126" s="4">
        <f>'Cadastro de Bens'!S125</f>
        <v>0</v>
      </c>
      <c r="H126" s="13" t="str">
        <f>'Cadastro de Bens'!AA125</f>
        <v/>
      </c>
      <c r="I126" s="13" t="str">
        <f>IF($A126="","",IF(OR(YEAR($D126)&gt;Configurações!$B$5,AND(YEAR($D126)=Configurações!$B$5,MONTH($D126)&gt;1),AND('Cadastro de Bens'!$W125&lt;&gt;"",YEAR('Cadastro de Bens'!$W125)=Configurações!$B$5,MONTH('Cadastro de Bens'!$W125)&lt;1)),0,$H126))</f>
        <v/>
      </c>
      <c r="J126" s="13" t="str">
        <f>IF($A126="","",IF(OR(YEAR($D126)&gt;Configurações!$B$5,AND(YEAR($D126)=Configurações!$B$5,MONTH($D126)&gt;2),AND('Cadastro de Bens'!$W125&lt;&gt;"",YEAR('Cadastro de Bens'!$W125)=Configurações!$B$5,MONTH('Cadastro de Bens'!$W125)&lt;2)),0,$H126))</f>
        <v/>
      </c>
      <c r="K126" s="13" t="str">
        <f>IF($A126="","",IF(OR(YEAR($D126)&gt;Configurações!$B$5,AND(YEAR($D126)=Configurações!$B$5,MONTH($D126)&gt;3),AND('Cadastro de Bens'!$W125&lt;&gt;"",YEAR('Cadastro de Bens'!$W125)=Configurações!$B$5,MONTH('Cadastro de Bens'!$W125)&lt;3)),0,$H126))</f>
        <v/>
      </c>
      <c r="L126" s="13" t="str">
        <f>IF($A126="","",IF(OR(YEAR($D126)&gt;Configurações!$B$5,AND(YEAR($D126)=Configurações!$B$5,MONTH($D126)&gt;4),AND('Cadastro de Bens'!$W125&lt;&gt;"",YEAR('Cadastro de Bens'!$W125)=Configurações!$B$5,MONTH('Cadastro de Bens'!$W125)&lt;4)),0,$H126))</f>
        <v/>
      </c>
      <c r="M126" s="13" t="str">
        <f>IF($A126="","",IF(OR(YEAR($D126)&gt;Configurações!$B$5,AND(YEAR($D126)=Configurações!$B$5,MONTH($D126)&gt;5),AND('Cadastro de Bens'!$W125&lt;&gt;"",YEAR('Cadastro de Bens'!$W125)=Configurações!$B$5,MONTH('Cadastro de Bens'!$W125)&lt;5)),0,$H126))</f>
        <v/>
      </c>
      <c r="N126" s="13" t="str">
        <f>IF($A126="","",IF(OR(YEAR($D126)&gt;Configurações!$B$5,AND(YEAR($D126)=Configurações!$B$5,MONTH($D126)&gt;6),AND('Cadastro de Bens'!$W125&lt;&gt;"",YEAR('Cadastro de Bens'!$W125)=Configurações!$B$5,MONTH('Cadastro de Bens'!$W125)&lt;6)),0,$H126))</f>
        <v/>
      </c>
      <c r="O126" s="13" t="str">
        <f>IF($A126="","",IF(OR(YEAR($D126)&gt;Configurações!$B$5,AND(YEAR($D126)=Configurações!$B$5,MONTH($D126)&gt;7),AND('Cadastro de Bens'!$W125&lt;&gt;"",YEAR('Cadastro de Bens'!$W125)=Configurações!$B$5,MONTH('Cadastro de Bens'!$W125)&lt;7)),0,$H126))</f>
        <v/>
      </c>
      <c r="P126" s="13" t="str">
        <f>IF($A126="","",IF(OR(YEAR($D126)&gt;Configurações!$B$5,AND(YEAR($D126)=Configurações!$B$5,MONTH($D126)&gt;8),AND('Cadastro de Bens'!$W125&lt;&gt;"",YEAR('Cadastro de Bens'!$W125)=Configurações!$B$5,MONTH('Cadastro de Bens'!$W125)&lt;8)),0,$H126))</f>
        <v/>
      </c>
      <c r="Q126" s="13" t="str">
        <f>IF($A126="","",IF(OR(YEAR($D126)&gt;Configurações!$B$5,AND(YEAR($D126)=Configurações!$B$5,MONTH($D126)&gt;9),AND('Cadastro de Bens'!$W125&lt;&gt;"",YEAR('Cadastro de Bens'!$W125)=Configurações!$B$5,MONTH('Cadastro de Bens'!$W125)&lt;9)),0,$H126))</f>
        <v/>
      </c>
      <c r="R126" s="13" t="str">
        <f>IF($A126="","",IF(OR(YEAR($D126)&gt;Configurações!$B$5,AND(YEAR($D126)=Configurações!$B$5,MONTH($D126)&gt;10),AND('Cadastro de Bens'!$W125&lt;&gt;"",YEAR('Cadastro de Bens'!$W125)=Configurações!$B$5,MONTH('Cadastro de Bens'!$W125)&lt;10)),0,$H126))</f>
        <v/>
      </c>
      <c r="S126" s="13" t="str">
        <f>IF($A126="","",IF(OR(YEAR($D126)&gt;Configurações!$B$5,AND(YEAR($D126)=Configurações!$B$5,MONTH($D126)&gt;11),AND('Cadastro de Bens'!$W125&lt;&gt;"",YEAR('Cadastro de Bens'!$W125)=Configurações!$B$5,MONTH('Cadastro de Bens'!$W125)&lt;11)),0,$H126))</f>
        <v/>
      </c>
      <c r="T126" s="13" t="str">
        <f>IF($A126="","",IF(OR(YEAR($D126)&gt;Configurações!$B$5,AND(YEAR($D126)=Configurações!$B$5,MONTH($D126)&gt;12),AND('Cadastro de Bens'!$W125&lt;&gt;"",YEAR('Cadastro de Bens'!$W125)=Configurações!$B$5,MONTH('Cadastro de Bens'!$W125)&lt;12)),0,$H126))</f>
        <v/>
      </c>
      <c r="U126" s="13">
        <f t="shared" si="2"/>
        <v>0</v>
      </c>
      <c r="V126" s="13" t="str">
        <f>'Cadastro de Bens'!AG125</f>
        <v/>
      </c>
      <c r="W126" s="13" t="str">
        <f>'Cadastro de Bens'!AH125</f>
        <v/>
      </c>
      <c r="X126" s="13">
        <f>'Cadastro de Bens'!AF125</f>
        <v>0</v>
      </c>
      <c r="Y126" s="13">
        <f t="shared" si="3"/>
        <v>0</v>
      </c>
    </row>
    <row r="127" spans="1:25" x14ac:dyDescent="0.25">
      <c r="A127">
        <f>'Cadastro de Bens'!A126</f>
        <v>0</v>
      </c>
      <c r="B127">
        <f>'Cadastro de Bens'!B126</f>
        <v>0</v>
      </c>
      <c r="C127">
        <f>'Cadastro de Bens'!D126</f>
        <v>0</v>
      </c>
      <c r="D127" s="12">
        <f>'Cadastro de Bens'!J126</f>
        <v>0</v>
      </c>
      <c r="E127" s="13" t="str">
        <f>'Cadastro de Bens'!P126</f>
        <v/>
      </c>
      <c r="F127" s="4">
        <f>'Cadastro de Bens'!R126</f>
        <v>0</v>
      </c>
      <c r="G127" s="4">
        <f>'Cadastro de Bens'!S126</f>
        <v>0</v>
      </c>
      <c r="H127" s="13" t="str">
        <f>'Cadastro de Bens'!AA126</f>
        <v/>
      </c>
      <c r="I127" s="13" t="str">
        <f>IF($A127="","",IF(OR(YEAR($D127)&gt;Configurações!$B$5,AND(YEAR($D127)=Configurações!$B$5,MONTH($D127)&gt;1),AND('Cadastro de Bens'!$W126&lt;&gt;"",YEAR('Cadastro de Bens'!$W126)=Configurações!$B$5,MONTH('Cadastro de Bens'!$W126)&lt;1)),0,$H127))</f>
        <v/>
      </c>
      <c r="J127" s="13" t="str">
        <f>IF($A127="","",IF(OR(YEAR($D127)&gt;Configurações!$B$5,AND(YEAR($D127)=Configurações!$B$5,MONTH($D127)&gt;2),AND('Cadastro de Bens'!$W126&lt;&gt;"",YEAR('Cadastro de Bens'!$W126)=Configurações!$B$5,MONTH('Cadastro de Bens'!$W126)&lt;2)),0,$H127))</f>
        <v/>
      </c>
      <c r="K127" s="13" t="str">
        <f>IF($A127="","",IF(OR(YEAR($D127)&gt;Configurações!$B$5,AND(YEAR($D127)=Configurações!$B$5,MONTH($D127)&gt;3),AND('Cadastro de Bens'!$W126&lt;&gt;"",YEAR('Cadastro de Bens'!$W126)=Configurações!$B$5,MONTH('Cadastro de Bens'!$W126)&lt;3)),0,$H127))</f>
        <v/>
      </c>
      <c r="L127" s="13" t="str">
        <f>IF($A127="","",IF(OR(YEAR($D127)&gt;Configurações!$B$5,AND(YEAR($D127)=Configurações!$B$5,MONTH($D127)&gt;4),AND('Cadastro de Bens'!$W126&lt;&gt;"",YEAR('Cadastro de Bens'!$W126)=Configurações!$B$5,MONTH('Cadastro de Bens'!$W126)&lt;4)),0,$H127))</f>
        <v/>
      </c>
      <c r="M127" s="13" t="str">
        <f>IF($A127="","",IF(OR(YEAR($D127)&gt;Configurações!$B$5,AND(YEAR($D127)=Configurações!$B$5,MONTH($D127)&gt;5),AND('Cadastro de Bens'!$W126&lt;&gt;"",YEAR('Cadastro de Bens'!$W126)=Configurações!$B$5,MONTH('Cadastro de Bens'!$W126)&lt;5)),0,$H127))</f>
        <v/>
      </c>
      <c r="N127" s="13" t="str">
        <f>IF($A127="","",IF(OR(YEAR($D127)&gt;Configurações!$B$5,AND(YEAR($D127)=Configurações!$B$5,MONTH($D127)&gt;6),AND('Cadastro de Bens'!$W126&lt;&gt;"",YEAR('Cadastro de Bens'!$W126)=Configurações!$B$5,MONTH('Cadastro de Bens'!$W126)&lt;6)),0,$H127))</f>
        <v/>
      </c>
      <c r="O127" s="13" t="str">
        <f>IF($A127="","",IF(OR(YEAR($D127)&gt;Configurações!$B$5,AND(YEAR($D127)=Configurações!$B$5,MONTH($D127)&gt;7),AND('Cadastro de Bens'!$W126&lt;&gt;"",YEAR('Cadastro de Bens'!$W126)=Configurações!$B$5,MONTH('Cadastro de Bens'!$W126)&lt;7)),0,$H127))</f>
        <v/>
      </c>
      <c r="P127" s="13" t="str">
        <f>IF($A127="","",IF(OR(YEAR($D127)&gt;Configurações!$B$5,AND(YEAR($D127)=Configurações!$B$5,MONTH($D127)&gt;8),AND('Cadastro de Bens'!$W126&lt;&gt;"",YEAR('Cadastro de Bens'!$W126)=Configurações!$B$5,MONTH('Cadastro de Bens'!$W126)&lt;8)),0,$H127))</f>
        <v/>
      </c>
      <c r="Q127" s="13" t="str">
        <f>IF($A127="","",IF(OR(YEAR($D127)&gt;Configurações!$B$5,AND(YEAR($D127)=Configurações!$B$5,MONTH($D127)&gt;9),AND('Cadastro de Bens'!$W126&lt;&gt;"",YEAR('Cadastro de Bens'!$W126)=Configurações!$B$5,MONTH('Cadastro de Bens'!$W126)&lt;9)),0,$H127))</f>
        <v/>
      </c>
      <c r="R127" s="13" t="str">
        <f>IF($A127="","",IF(OR(YEAR($D127)&gt;Configurações!$B$5,AND(YEAR($D127)=Configurações!$B$5,MONTH($D127)&gt;10),AND('Cadastro de Bens'!$W126&lt;&gt;"",YEAR('Cadastro de Bens'!$W126)=Configurações!$B$5,MONTH('Cadastro de Bens'!$W126)&lt;10)),0,$H127))</f>
        <v/>
      </c>
      <c r="S127" s="13" t="str">
        <f>IF($A127="","",IF(OR(YEAR($D127)&gt;Configurações!$B$5,AND(YEAR($D127)=Configurações!$B$5,MONTH($D127)&gt;11),AND('Cadastro de Bens'!$W126&lt;&gt;"",YEAR('Cadastro de Bens'!$W126)=Configurações!$B$5,MONTH('Cadastro de Bens'!$W126)&lt;11)),0,$H127))</f>
        <v/>
      </c>
      <c r="T127" s="13" t="str">
        <f>IF($A127="","",IF(OR(YEAR($D127)&gt;Configurações!$B$5,AND(YEAR($D127)=Configurações!$B$5,MONTH($D127)&gt;12),AND('Cadastro de Bens'!$W126&lt;&gt;"",YEAR('Cadastro de Bens'!$W126)=Configurações!$B$5,MONTH('Cadastro de Bens'!$W126)&lt;12)),0,$H127))</f>
        <v/>
      </c>
      <c r="U127" s="13">
        <f t="shared" si="2"/>
        <v>0</v>
      </c>
      <c r="V127" s="13" t="str">
        <f>'Cadastro de Bens'!AG126</f>
        <v/>
      </c>
      <c r="W127" s="13" t="str">
        <f>'Cadastro de Bens'!AH126</f>
        <v/>
      </c>
      <c r="X127" s="13">
        <f>'Cadastro de Bens'!AF126</f>
        <v>0</v>
      </c>
      <c r="Y127" s="13">
        <f t="shared" si="3"/>
        <v>0</v>
      </c>
    </row>
    <row r="128" spans="1:25" x14ac:dyDescent="0.25">
      <c r="A128">
        <f>'Cadastro de Bens'!A127</f>
        <v>0</v>
      </c>
      <c r="B128">
        <f>'Cadastro de Bens'!B127</f>
        <v>0</v>
      </c>
      <c r="C128">
        <f>'Cadastro de Bens'!D127</f>
        <v>0</v>
      </c>
      <c r="D128" s="12">
        <f>'Cadastro de Bens'!J127</f>
        <v>0</v>
      </c>
      <c r="E128" s="13" t="str">
        <f>'Cadastro de Bens'!P127</f>
        <v/>
      </c>
      <c r="F128" s="4">
        <f>'Cadastro de Bens'!R127</f>
        <v>0</v>
      </c>
      <c r="G128" s="4">
        <f>'Cadastro de Bens'!S127</f>
        <v>0</v>
      </c>
      <c r="H128" s="13" t="str">
        <f>'Cadastro de Bens'!AA127</f>
        <v/>
      </c>
      <c r="I128" s="13" t="str">
        <f>IF($A128="","",IF(OR(YEAR($D128)&gt;Configurações!$B$5,AND(YEAR($D128)=Configurações!$B$5,MONTH($D128)&gt;1),AND('Cadastro de Bens'!$W127&lt;&gt;"",YEAR('Cadastro de Bens'!$W127)=Configurações!$B$5,MONTH('Cadastro de Bens'!$W127)&lt;1)),0,$H128))</f>
        <v/>
      </c>
      <c r="J128" s="13" t="str">
        <f>IF($A128="","",IF(OR(YEAR($D128)&gt;Configurações!$B$5,AND(YEAR($D128)=Configurações!$B$5,MONTH($D128)&gt;2),AND('Cadastro de Bens'!$W127&lt;&gt;"",YEAR('Cadastro de Bens'!$W127)=Configurações!$B$5,MONTH('Cadastro de Bens'!$W127)&lt;2)),0,$H128))</f>
        <v/>
      </c>
      <c r="K128" s="13" t="str">
        <f>IF($A128="","",IF(OR(YEAR($D128)&gt;Configurações!$B$5,AND(YEAR($D128)=Configurações!$B$5,MONTH($D128)&gt;3),AND('Cadastro de Bens'!$W127&lt;&gt;"",YEAR('Cadastro de Bens'!$W127)=Configurações!$B$5,MONTH('Cadastro de Bens'!$W127)&lt;3)),0,$H128))</f>
        <v/>
      </c>
      <c r="L128" s="13" t="str">
        <f>IF($A128="","",IF(OR(YEAR($D128)&gt;Configurações!$B$5,AND(YEAR($D128)=Configurações!$B$5,MONTH($D128)&gt;4),AND('Cadastro de Bens'!$W127&lt;&gt;"",YEAR('Cadastro de Bens'!$W127)=Configurações!$B$5,MONTH('Cadastro de Bens'!$W127)&lt;4)),0,$H128))</f>
        <v/>
      </c>
      <c r="M128" s="13" t="str">
        <f>IF($A128="","",IF(OR(YEAR($D128)&gt;Configurações!$B$5,AND(YEAR($D128)=Configurações!$B$5,MONTH($D128)&gt;5),AND('Cadastro de Bens'!$W127&lt;&gt;"",YEAR('Cadastro de Bens'!$W127)=Configurações!$B$5,MONTH('Cadastro de Bens'!$W127)&lt;5)),0,$H128))</f>
        <v/>
      </c>
      <c r="N128" s="13" t="str">
        <f>IF($A128="","",IF(OR(YEAR($D128)&gt;Configurações!$B$5,AND(YEAR($D128)=Configurações!$B$5,MONTH($D128)&gt;6),AND('Cadastro de Bens'!$W127&lt;&gt;"",YEAR('Cadastro de Bens'!$W127)=Configurações!$B$5,MONTH('Cadastro de Bens'!$W127)&lt;6)),0,$H128))</f>
        <v/>
      </c>
      <c r="O128" s="13" t="str">
        <f>IF($A128="","",IF(OR(YEAR($D128)&gt;Configurações!$B$5,AND(YEAR($D128)=Configurações!$B$5,MONTH($D128)&gt;7),AND('Cadastro de Bens'!$W127&lt;&gt;"",YEAR('Cadastro de Bens'!$W127)=Configurações!$B$5,MONTH('Cadastro de Bens'!$W127)&lt;7)),0,$H128))</f>
        <v/>
      </c>
      <c r="P128" s="13" t="str">
        <f>IF($A128="","",IF(OR(YEAR($D128)&gt;Configurações!$B$5,AND(YEAR($D128)=Configurações!$B$5,MONTH($D128)&gt;8),AND('Cadastro de Bens'!$W127&lt;&gt;"",YEAR('Cadastro de Bens'!$W127)=Configurações!$B$5,MONTH('Cadastro de Bens'!$W127)&lt;8)),0,$H128))</f>
        <v/>
      </c>
      <c r="Q128" s="13" t="str">
        <f>IF($A128="","",IF(OR(YEAR($D128)&gt;Configurações!$B$5,AND(YEAR($D128)=Configurações!$B$5,MONTH($D128)&gt;9),AND('Cadastro de Bens'!$W127&lt;&gt;"",YEAR('Cadastro de Bens'!$W127)=Configurações!$B$5,MONTH('Cadastro de Bens'!$W127)&lt;9)),0,$H128))</f>
        <v/>
      </c>
      <c r="R128" s="13" t="str">
        <f>IF($A128="","",IF(OR(YEAR($D128)&gt;Configurações!$B$5,AND(YEAR($D128)=Configurações!$B$5,MONTH($D128)&gt;10),AND('Cadastro de Bens'!$W127&lt;&gt;"",YEAR('Cadastro de Bens'!$W127)=Configurações!$B$5,MONTH('Cadastro de Bens'!$W127)&lt;10)),0,$H128))</f>
        <v/>
      </c>
      <c r="S128" s="13" t="str">
        <f>IF($A128="","",IF(OR(YEAR($D128)&gt;Configurações!$B$5,AND(YEAR($D128)=Configurações!$B$5,MONTH($D128)&gt;11),AND('Cadastro de Bens'!$W127&lt;&gt;"",YEAR('Cadastro de Bens'!$W127)=Configurações!$B$5,MONTH('Cadastro de Bens'!$W127)&lt;11)),0,$H128))</f>
        <v/>
      </c>
      <c r="T128" s="13" t="str">
        <f>IF($A128="","",IF(OR(YEAR($D128)&gt;Configurações!$B$5,AND(YEAR($D128)=Configurações!$B$5,MONTH($D128)&gt;12),AND('Cadastro de Bens'!$W127&lt;&gt;"",YEAR('Cadastro de Bens'!$W127)=Configurações!$B$5,MONTH('Cadastro de Bens'!$W127)&lt;12)),0,$H128))</f>
        <v/>
      </c>
      <c r="U128" s="13">
        <f t="shared" si="2"/>
        <v>0</v>
      </c>
      <c r="V128" s="13" t="str">
        <f>'Cadastro de Bens'!AG127</f>
        <v/>
      </c>
      <c r="W128" s="13" t="str">
        <f>'Cadastro de Bens'!AH127</f>
        <v/>
      </c>
      <c r="X128" s="13">
        <f>'Cadastro de Bens'!AF127</f>
        <v>0</v>
      </c>
      <c r="Y128" s="13">
        <f t="shared" si="3"/>
        <v>0</v>
      </c>
    </row>
    <row r="129" spans="1:25" x14ac:dyDescent="0.25">
      <c r="A129">
        <f>'Cadastro de Bens'!A128</f>
        <v>0</v>
      </c>
      <c r="B129">
        <f>'Cadastro de Bens'!B128</f>
        <v>0</v>
      </c>
      <c r="C129">
        <f>'Cadastro de Bens'!D128</f>
        <v>0</v>
      </c>
      <c r="D129" s="12">
        <f>'Cadastro de Bens'!J128</f>
        <v>0</v>
      </c>
      <c r="E129" s="13" t="str">
        <f>'Cadastro de Bens'!P128</f>
        <v/>
      </c>
      <c r="F129" s="4">
        <f>'Cadastro de Bens'!R128</f>
        <v>0</v>
      </c>
      <c r="G129" s="4">
        <f>'Cadastro de Bens'!S128</f>
        <v>0</v>
      </c>
      <c r="H129" s="13" t="str">
        <f>'Cadastro de Bens'!AA128</f>
        <v/>
      </c>
      <c r="I129" s="13" t="str">
        <f>IF($A129="","",IF(OR(YEAR($D129)&gt;Configurações!$B$5,AND(YEAR($D129)=Configurações!$B$5,MONTH($D129)&gt;1),AND('Cadastro de Bens'!$W128&lt;&gt;"",YEAR('Cadastro de Bens'!$W128)=Configurações!$B$5,MONTH('Cadastro de Bens'!$W128)&lt;1)),0,$H129))</f>
        <v/>
      </c>
      <c r="J129" s="13" t="str">
        <f>IF($A129="","",IF(OR(YEAR($D129)&gt;Configurações!$B$5,AND(YEAR($D129)=Configurações!$B$5,MONTH($D129)&gt;2),AND('Cadastro de Bens'!$W128&lt;&gt;"",YEAR('Cadastro de Bens'!$W128)=Configurações!$B$5,MONTH('Cadastro de Bens'!$W128)&lt;2)),0,$H129))</f>
        <v/>
      </c>
      <c r="K129" s="13" t="str">
        <f>IF($A129="","",IF(OR(YEAR($D129)&gt;Configurações!$B$5,AND(YEAR($D129)=Configurações!$B$5,MONTH($D129)&gt;3),AND('Cadastro de Bens'!$W128&lt;&gt;"",YEAR('Cadastro de Bens'!$W128)=Configurações!$B$5,MONTH('Cadastro de Bens'!$W128)&lt;3)),0,$H129))</f>
        <v/>
      </c>
      <c r="L129" s="13" t="str">
        <f>IF($A129="","",IF(OR(YEAR($D129)&gt;Configurações!$B$5,AND(YEAR($D129)=Configurações!$B$5,MONTH($D129)&gt;4),AND('Cadastro de Bens'!$W128&lt;&gt;"",YEAR('Cadastro de Bens'!$W128)=Configurações!$B$5,MONTH('Cadastro de Bens'!$W128)&lt;4)),0,$H129))</f>
        <v/>
      </c>
      <c r="M129" s="13" t="str">
        <f>IF($A129="","",IF(OR(YEAR($D129)&gt;Configurações!$B$5,AND(YEAR($D129)=Configurações!$B$5,MONTH($D129)&gt;5),AND('Cadastro de Bens'!$W128&lt;&gt;"",YEAR('Cadastro de Bens'!$W128)=Configurações!$B$5,MONTH('Cadastro de Bens'!$W128)&lt;5)),0,$H129))</f>
        <v/>
      </c>
      <c r="N129" s="13" t="str">
        <f>IF($A129="","",IF(OR(YEAR($D129)&gt;Configurações!$B$5,AND(YEAR($D129)=Configurações!$B$5,MONTH($D129)&gt;6),AND('Cadastro de Bens'!$W128&lt;&gt;"",YEAR('Cadastro de Bens'!$W128)=Configurações!$B$5,MONTH('Cadastro de Bens'!$W128)&lt;6)),0,$H129))</f>
        <v/>
      </c>
      <c r="O129" s="13" t="str">
        <f>IF($A129="","",IF(OR(YEAR($D129)&gt;Configurações!$B$5,AND(YEAR($D129)=Configurações!$B$5,MONTH($D129)&gt;7),AND('Cadastro de Bens'!$W128&lt;&gt;"",YEAR('Cadastro de Bens'!$W128)=Configurações!$B$5,MONTH('Cadastro de Bens'!$W128)&lt;7)),0,$H129))</f>
        <v/>
      </c>
      <c r="P129" s="13" t="str">
        <f>IF($A129="","",IF(OR(YEAR($D129)&gt;Configurações!$B$5,AND(YEAR($D129)=Configurações!$B$5,MONTH($D129)&gt;8),AND('Cadastro de Bens'!$W128&lt;&gt;"",YEAR('Cadastro de Bens'!$W128)=Configurações!$B$5,MONTH('Cadastro de Bens'!$W128)&lt;8)),0,$H129))</f>
        <v/>
      </c>
      <c r="Q129" s="13" t="str">
        <f>IF($A129="","",IF(OR(YEAR($D129)&gt;Configurações!$B$5,AND(YEAR($D129)=Configurações!$B$5,MONTH($D129)&gt;9),AND('Cadastro de Bens'!$W128&lt;&gt;"",YEAR('Cadastro de Bens'!$W128)=Configurações!$B$5,MONTH('Cadastro de Bens'!$W128)&lt;9)),0,$H129))</f>
        <v/>
      </c>
      <c r="R129" s="13" t="str">
        <f>IF($A129="","",IF(OR(YEAR($D129)&gt;Configurações!$B$5,AND(YEAR($D129)=Configurações!$B$5,MONTH($D129)&gt;10),AND('Cadastro de Bens'!$W128&lt;&gt;"",YEAR('Cadastro de Bens'!$W128)=Configurações!$B$5,MONTH('Cadastro de Bens'!$W128)&lt;10)),0,$H129))</f>
        <v/>
      </c>
      <c r="S129" s="13" t="str">
        <f>IF($A129="","",IF(OR(YEAR($D129)&gt;Configurações!$B$5,AND(YEAR($D129)=Configurações!$B$5,MONTH($D129)&gt;11),AND('Cadastro de Bens'!$W128&lt;&gt;"",YEAR('Cadastro de Bens'!$W128)=Configurações!$B$5,MONTH('Cadastro de Bens'!$W128)&lt;11)),0,$H129))</f>
        <v/>
      </c>
      <c r="T129" s="13" t="str">
        <f>IF($A129="","",IF(OR(YEAR($D129)&gt;Configurações!$B$5,AND(YEAR($D129)=Configurações!$B$5,MONTH($D129)&gt;12),AND('Cadastro de Bens'!$W128&lt;&gt;"",YEAR('Cadastro de Bens'!$W128)=Configurações!$B$5,MONTH('Cadastro de Bens'!$W128)&lt;12)),0,$H129))</f>
        <v/>
      </c>
      <c r="U129" s="13">
        <f t="shared" si="2"/>
        <v>0</v>
      </c>
      <c r="V129" s="13" t="str">
        <f>'Cadastro de Bens'!AG128</f>
        <v/>
      </c>
      <c r="W129" s="13" t="str">
        <f>'Cadastro de Bens'!AH128</f>
        <v/>
      </c>
      <c r="X129" s="13">
        <f>'Cadastro de Bens'!AF128</f>
        <v>0</v>
      </c>
      <c r="Y129" s="13">
        <f t="shared" si="3"/>
        <v>0</v>
      </c>
    </row>
    <row r="130" spans="1:25" x14ac:dyDescent="0.25">
      <c r="A130">
        <f>'Cadastro de Bens'!A129</f>
        <v>0</v>
      </c>
      <c r="B130">
        <f>'Cadastro de Bens'!B129</f>
        <v>0</v>
      </c>
      <c r="C130">
        <f>'Cadastro de Bens'!D129</f>
        <v>0</v>
      </c>
      <c r="D130" s="12">
        <f>'Cadastro de Bens'!J129</f>
        <v>0</v>
      </c>
      <c r="E130" s="13" t="str">
        <f>'Cadastro de Bens'!P129</f>
        <v/>
      </c>
      <c r="F130" s="4">
        <f>'Cadastro de Bens'!R129</f>
        <v>0</v>
      </c>
      <c r="G130" s="4">
        <f>'Cadastro de Bens'!S129</f>
        <v>0</v>
      </c>
      <c r="H130" s="13" t="str">
        <f>'Cadastro de Bens'!AA129</f>
        <v/>
      </c>
      <c r="I130" s="13" t="str">
        <f>IF($A130="","",IF(OR(YEAR($D130)&gt;Configurações!$B$5,AND(YEAR($D130)=Configurações!$B$5,MONTH($D130)&gt;1),AND('Cadastro de Bens'!$W129&lt;&gt;"",YEAR('Cadastro de Bens'!$W129)=Configurações!$B$5,MONTH('Cadastro de Bens'!$W129)&lt;1)),0,$H130))</f>
        <v/>
      </c>
      <c r="J130" s="13" t="str">
        <f>IF($A130="","",IF(OR(YEAR($D130)&gt;Configurações!$B$5,AND(YEAR($D130)=Configurações!$B$5,MONTH($D130)&gt;2),AND('Cadastro de Bens'!$W129&lt;&gt;"",YEAR('Cadastro de Bens'!$W129)=Configurações!$B$5,MONTH('Cadastro de Bens'!$W129)&lt;2)),0,$H130))</f>
        <v/>
      </c>
      <c r="K130" s="13" t="str">
        <f>IF($A130="","",IF(OR(YEAR($D130)&gt;Configurações!$B$5,AND(YEAR($D130)=Configurações!$B$5,MONTH($D130)&gt;3),AND('Cadastro de Bens'!$W129&lt;&gt;"",YEAR('Cadastro de Bens'!$W129)=Configurações!$B$5,MONTH('Cadastro de Bens'!$W129)&lt;3)),0,$H130))</f>
        <v/>
      </c>
      <c r="L130" s="13" t="str">
        <f>IF($A130="","",IF(OR(YEAR($D130)&gt;Configurações!$B$5,AND(YEAR($D130)=Configurações!$B$5,MONTH($D130)&gt;4),AND('Cadastro de Bens'!$W129&lt;&gt;"",YEAR('Cadastro de Bens'!$W129)=Configurações!$B$5,MONTH('Cadastro de Bens'!$W129)&lt;4)),0,$H130))</f>
        <v/>
      </c>
      <c r="M130" s="13" t="str">
        <f>IF($A130="","",IF(OR(YEAR($D130)&gt;Configurações!$B$5,AND(YEAR($D130)=Configurações!$B$5,MONTH($D130)&gt;5),AND('Cadastro de Bens'!$W129&lt;&gt;"",YEAR('Cadastro de Bens'!$W129)=Configurações!$B$5,MONTH('Cadastro de Bens'!$W129)&lt;5)),0,$H130))</f>
        <v/>
      </c>
      <c r="N130" s="13" t="str">
        <f>IF($A130="","",IF(OR(YEAR($D130)&gt;Configurações!$B$5,AND(YEAR($D130)=Configurações!$B$5,MONTH($D130)&gt;6),AND('Cadastro de Bens'!$W129&lt;&gt;"",YEAR('Cadastro de Bens'!$W129)=Configurações!$B$5,MONTH('Cadastro de Bens'!$W129)&lt;6)),0,$H130))</f>
        <v/>
      </c>
      <c r="O130" s="13" t="str">
        <f>IF($A130="","",IF(OR(YEAR($D130)&gt;Configurações!$B$5,AND(YEAR($D130)=Configurações!$B$5,MONTH($D130)&gt;7),AND('Cadastro de Bens'!$W129&lt;&gt;"",YEAR('Cadastro de Bens'!$W129)=Configurações!$B$5,MONTH('Cadastro de Bens'!$W129)&lt;7)),0,$H130))</f>
        <v/>
      </c>
      <c r="P130" s="13" t="str">
        <f>IF($A130="","",IF(OR(YEAR($D130)&gt;Configurações!$B$5,AND(YEAR($D130)=Configurações!$B$5,MONTH($D130)&gt;8),AND('Cadastro de Bens'!$W129&lt;&gt;"",YEAR('Cadastro de Bens'!$W129)=Configurações!$B$5,MONTH('Cadastro de Bens'!$W129)&lt;8)),0,$H130))</f>
        <v/>
      </c>
      <c r="Q130" s="13" t="str">
        <f>IF($A130="","",IF(OR(YEAR($D130)&gt;Configurações!$B$5,AND(YEAR($D130)=Configurações!$B$5,MONTH($D130)&gt;9),AND('Cadastro de Bens'!$W129&lt;&gt;"",YEAR('Cadastro de Bens'!$W129)=Configurações!$B$5,MONTH('Cadastro de Bens'!$W129)&lt;9)),0,$H130))</f>
        <v/>
      </c>
      <c r="R130" s="13" t="str">
        <f>IF($A130="","",IF(OR(YEAR($D130)&gt;Configurações!$B$5,AND(YEAR($D130)=Configurações!$B$5,MONTH($D130)&gt;10),AND('Cadastro de Bens'!$W129&lt;&gt;"",YEAR('Cadastro de Bens'!$W129)=Configurações!$B$5,MONTH('Cadastro de Bens'!$W129)&lt;10)),0,$H130))</f>
        <v/>
      </c>
      <c r="S130" s="13" t="str">
        <f>IF($A130="","",IF(OR(YEAR($D130)&gt;Configurações!$B$5,AND(YEAR($D130)=Configurações!$B$5,MONTH($D130)&gt;11),AND('Cadastro de Bens'!$W129&lt;&gt;"",YEAR('Cadastro de Bens'!$W129)=Configurações!$B$5,MONTH('Cadastro de Bens'!$W129)&lt;11)),0,$H130))</f>
        <v/>
      </c>
      <c r="T130" s="13" t="str">
        <f>IF($A130="","",IF(OR(YEAR($D130)&gt;Configurações!$B$5,AND(YEAR($D130)=Configurações!$B$5,MONTH($D130)&gt;12),AND('Cadastro de Bens'!$W129&lt;&gt;"",YEAR('Cadastro de Bens'!$W129)=Configurações!$B$5,MONTH('Cadastro de Bens'!$W129)&lt;12)),0,$H130))</f>
        <v/>
      </c>
      <c r="U130" s="13">
        <f t="shared" si="2"/>
        <v>0</v>
      </c>
      <c r="V130" s="13" t="str">
        <f>'Cadastro de Bens'!AG129</f>
        <v/>
      </c>
      <c r="W130" s="13" t="str">
        <f>'Cadastro de Bens'!AH129</f>
        <v/>
      </c>
      <c r="X130" s="13">
        <f>'Cadastro de Bens'!AF129</f>
        <v>0</v>
      </c>
      <c r="Y130" s="13">
        <f t="shared" si="3"/>
        <v>0</v>
      </c>
    </row>
    <row r="131" spans="1:25" x14ac:dyDescent="0.25">
      <c r="A131">
        <f>'Cadastro de Bens'!A130</f>
        <v>0</v>
      </c>
      <c r="B131">
        <f>'Cadastro de Bens'!B130</f>
        <v>0</v>
      </c>
      <c r="C131">
        <f>'Cadastro de Bens'!D130</f>
        <v>0</v>
      </c>
      <c r="D131" s="12">
        <f>'Cadastro de Bens'!J130</f>
        <v>0</v>
      </c>
      <c r="E131" s="13" t="str">
        <f>'Cadastro de Bens'!P130</f>
        <v/>
      </c>
      <c r="F131" s="4">
        <f>'Cadastro de Bens'!R130</f>
        <v>0</v>
      </c>
      <c r="G131" s="4">
        <f>'Cadastro de Bens'!S130</f>
        <v>0</v>
      </c>
      <c r="H131" s="13" t="str">
        <f>'Cadastro de Bens'!AA130</f>
        <v/>
      </c>
      <c r="I131" s="13" t="str">
        <f>IF($A131="","",IF(OR(YEAR($D131)&gt;Configurações!$B$5,AND(YEAR($D131)=Configurações!$B$5,MONTH($D131)&gt;1),AND('Cadastro de Bens'!$W130&lt;&gt;"",YEAR('Cadastro de Bens'!$W130)=Configurações!$B$5,MONTH('Cadastro de Bens'!$W130)&lt;1)),0,$H131))</f>
        <v/>
      </c>
      <c r="J131" s="13" t="str">
        <f>IF($A131="","",IF(OR(YEAR($D131)&gt;Configurações!$B$5,AND(YEAR($D131)=Configurações!$B$5,MONTH($D131)&gt;2),AND('Cadastro de Bens'!$W130&lt;&gt;"",YEAR('Cadastro de Bens'!$W130)=Configurações!$B$5,MONTH('Cadastro de Bens'!$W130)&lt;2)),0,$H131))</f>
        <v/>
      </c>
      <c r="K131" s="13" t="str">
        <f>IF($A131="","",IF(OR(YEAR($D131)&gt;Configurações!$B$5,AND(YEAR($D131)=Configurações!$B$5,MONTH($D131)&gt;3),AND('Cadastro de Bens'!$W130&lt;&gt;"",YEAR('Cadastro de Bens'!$W130)=Configurações!$B$5,MONTH('Cadastro de Bens'!$W130)&lt;3)),0,$H131))</f>
        <v/>
      </c>
      <c r="L131" s="13" t="str">
        <f>IF($A131="","",IF(OR(YEAR($D131)&gt;Configurações!$B$5,AND(YEAR($D131)=Configurações!$B$5,MONTH($D131)&gt;4),AND('Cadastro de Bens'!$W130&lt;&gt;"",YEAR('Cadastro de Bens'!$W130)=Configurações!$B$5,MONTH('Cadastro de Bens'!$W130)&lt;4)),0,$H131))</f>
        <v/>
      </c>
      <c r="M131" s="13" t="str">
        <f>IF($A131="","",IF(OR(YEAR($D131)&gt;Configurações!$B$5,AND(YEAR($D131)=Configurações!$B$5,MONTH($D131)&gt;5),AND('Cadastro de Bens'!$W130&lt;&gt;"",YEAR('Cadastro de Bens'!$W130)=Configurações!$B$5,MONTH('Cadastro de Bens'!$W130)&lt;5)),0,$H131))</f>
        <v/>
      </c>
      <c r="N131" s="13" t="str">
        <f>IF($A131="","",IF(OR(YEAR($D131)&gt;Configurações!$B$5,AND(YEAR($D131)=Configurações!$B$5,MONTH($D131)&gt;6),AND('Cadastro de Bens'!$W130&lt;&gt;"",YEAR('Cadastro de Bens'!$W130)=Configurações!$B$5,MONTH('Cadastro de Bens'!$W130)&lt;6)),0,$H131))</f>
        <v/>
      </c>
      <c r="O131" s="13" t="str">
        <f>IF($A131="","",IF(OR(YEAR($D131)&gt;Configurações!$B$5,AND(YEAR($D131)=Configurações!$B$5,MONTH($D131)&gt;7),AND('Cadastro de Bens'!$W130&lt;&gt;"",YEAR('Cadastro de Bens'!$W130)=Configurações!$B$5,MONTH('Cadastro de Bens'!$W130)&lt;7)),0,$H131))</f>
        <v/>
      </c>
      <c r="P131" s="13" t="str">
        <f>IF($A131="","",IF(OR(YEAR($D131)&gt;Configurações!$B$5,AND(YEAR($D131)=Configurações!$B$5,MONTH($D131)&gt;8),AND('Cadastro de Bens'!$W130&lt;&gt;"",YEAR('Cadastro de Bens'!$W130)=Configurações!$B$5,MONTH('Cadastro de Bens'!$W130)&lt;8)),0,$H131))</f>
        <v/>
      </c>
      <c r="Q131" s="13" t="str">
        <f>IF($A131="","",IF(OR(YEAR($D131)&gt;Configurações!$B$5,AND(YEAR($D131)=Configurações!$B$5,MONTH($D131)&gt;9),AND('Cadastro de Bens'!$W130&lt;&gt;"",YEAR('Cadastro de Bens'!$W130)=Configurações!$B$5,MONTH('Cadastro de Bens'!$W130)&lt;9)),0,$H131))</f>
        <v/>
      </c>
      <c r="R131" s="13" t="str">
        <f>IF($A131="","",IF(OR(YEAR($D131)&gt;Configurações!$B$5,AND(YEAR($D131)=Configurações!$B$5,MONTH($D131)&gt;10),AND('Cadastro de Bens'!$W130&lt;&gt;"",YEAR('Cadastro de Bens'!$W130)=Configurações!$B$5,MONTH('Cadastro de Bens'!$W130)&lt;10)),0,$H131))</f>
        <v/>
      </c>
      <c r="S131" s="13" t="str">
        <f>IF($A131="","",IF(OR(YEAR($D131)&gt;Configurações!$B$5,AND(YEAR($D131)=Configurações!$B$5,MONTH($D131)&gt;11),AND('Cadastro de Bens'!$W130&lt;&gt;"",YEAR('Cadastro de Bens'!$W130)=Configurações!$B$5,MONTH('Cadastro de Bens'!$W130)&lt;11)),0,$H131))</f>
        <v/>
      </c>
      <c r="T131" s="13" t="str">
        <f>IF($A131="","",IF(OR(YEAR($D131)&gt;Configurações!$B$5,AND(YEAR($D131)=Configurações!$B$5,MONTH($D131)&gt;12),AND('Cadastro de Bens'!$W130&lt;&gt;"",YEAR('Cadastro de Bens'!$W130)=Configurações!$B$5,MONTH('Cadastro de Bens'!$W130)&lt;12)),0,$H131))</f>
        <v/>
      </c>
      <c r="U131" s="13">
        <f t="shared" ref="U131:U194" si="4">MIN(E131,SUM(I131:T131))</f>
        <v>0</v>
      </c>
      <c r="V131" s="13" t="str">
        <f>'Cadastro de Bens'!AG130</f>
        <v/>
      </c>
      <c r="W131" s="13" t="str">
        <f>'Cadastro de Bens'!AH130</f>
        <v/>
      </c>
      <c r="X131" s="13">
        <f>'Cadastro de Bens'!AF130</f>
        <v>0</v>
      </c>
      <c r="Y131" s="13">
        <f t="shared" ref="Y131:Y194" si="5">IF(OR(U131="",X131=""),"",U131-X131)</f>
        <v>0</v>
      </c>
    </row>
    <row r="132" spans="1:25" x14ac:dyDescent="0.25">
      <c r="A132">
        <f>'Cadastro de Bens'!A131</f>
        <v>0</v>
      </c>
      <c r="B132">
        <f>'Cadastro de Bens'!B131</f>
        <v>0</v>
      </c>
      <c r="C132">
        <f>'Cadastro de Bens'!D131</f>
        <v>0</v>
      </c>
      <c r="D132" s="12">
        <f>'Cadastro de Bens'!J131</f>
        <v>0</v>
      </c>
      <c r="E132" s="13" t="str">
        <f>'Cadastro de Bens'!P131</f>
        <v/>
      </c>
      <c r="F132" s="4">
        <f>'Cadastro de Bens'!R131</f>
        <v>0</v>
      </c>
      <c r="G132" s="4">
        <f>'Cadastro de Bens'!S131</f>
        <v>0</v>
      </c>
      <c r="H132" s="13" t="str">
        <f>'Cadastro de Bens'!AA131</f>
        <v/>
      </c>
      <c r="I132" s="13" t="str">
        <f>IF($A132="","",IF(OR(YEAR($D132)&gt;Configurações!$B$5,AND(YEAR($D132)=Configurações!$B$5,MONTH($D132)&gt;1),AND('Cadastro de Bens'!$W131&lt;&gt;"",YEAR('Cadastro de Bens'!$W131)=Configurações!$B$5,MONTH('Cadastro de Bens'!$W131)&lt;1)),0,$H132))</f>
        <v/>
      </c>
      <c r="J132" s="13" t="str">
        <f>IF($A132="","",IF(OR(YEAR($D132)&gt;Configurações!$B$5,AND(YEAR($D132)=Configurações!$B$5,MONTH($D132)&gt;2),AND('Cadastro de Bens'!$W131&lt;&gt;"",YEAR('Cadastro de Bens'!$W131)=Configurações!$B$5,MONTH('Cadastro de Bens'!$W131)&lt;2)),0,$H132))</f>
        <v/>
      </c>
      <c r="K132" s="13" t="str">
        <f>IF($A132="","",IF(OR(YEAR($D132)&gt;Configurações!$B$5,AND(YEAR($D132)=Configurações!$B$5,MONTH($D132)&gt;3),AND('Cadastro de Bens'!$W131&lt;&gt;"",YEAR('Cadastro de Bens'!$W131)=Configurações!$B$5,MONTH('Cadastro de Bens'!$W131)&lt;3)),0,$H132))</f>
        <v/>
      </c>
      <c r="L132" s="13" t="str">
        <f>IF($A132="","",IF(OR(YEAR($D132)&gt;Configurações!$B$5,AND(YEAR($D132)=Configurações!$B$5,MONTH($D132)&gt;4),AND('Cadastro de Bens'!$W131&lt;&gt;"",YEAR('Cadastro de Bens'!$W131)=Configurações!$B$5,MONTH('Cadastro de Bens'!$W131)&lt;4)),0,$H132))</f>
        <v/>
      </c>
      <c r="M132" s="13" t="str">
        <f>IF($A132="","",IF(OR(YEAR($D132)&gt;Configurações!$B$5,AND(YEAR($D132)=Configurações!$B$5,MONTH($D132)&gt;5),AND('Cadastro de Bens'!$W131&lt;&gt;"",YEAR('Cadastro de Bens'!$W131)=Configurações!$B$5,MONTH('Cadastro de Bens'!$W131)&lt;5)),0,$H132))</f>
        <v/>
      </c>
      <c r="N132" s="13" t="str">
        <f>IF($A132="","",IF(OR(YEAR($D132)&gt;Configurações!$B$5,AND(YEAR($D132)=Configurações!$B$5,MONTH($D132)&gt;6),AND('Cadastro de Bens'!$W131&lt;&gt;"",YEAR('Cadastro de Bens'!$W131)=Configurações!$B$5,MONTH('Cadastro de Bens'!$W131)&lt;6)),0,$H132))</f>
        <v/>
      </c>
      <c r="O132" s="13" t="str">
        <f>IF($A132="","",IF(OR(YEAR($D132)&gt;Configurações!$B$5,AND(YEAR($D132)=Configurações!$B$5,MONTH($D132)&gt;7),AND('Cadastro de Bens'!$W131&lt;&gt;"",YEAR('Cadastro de Bens'!$W131)=Configurações!$B$5,MONTH('Cadastro de Bens'!$W131)&lt;7)),0,$H132))</f>
        <v/>
      </c>
      <c r="P132" s="13" t="str">
        <f>IF($A132="","",IF(OR(YEAR($D132)&gt;Configurações!$B$5,AND(YEAR($D132)=Configurações!$B$5,MONTH($D132)&gt;8),AND('Cadastro de Bens'!$W131&lt;&gt;"",YEAR('Cadastro de Bens'!$W131)=Configurações!$B$5,MONTH('Cadastro de Bens'!$W131)&lt;8)),0,$H132))</f>
        <v/>
      </c>
      <c r="Q132" s="13" t="str">
        <f>IF($A132="","",IF(OR(YEAR($D132)&gt;Configurações!$B$5,AND(YEAR($D132)=Configurações!$B$5,MONTH($D132)&gt;9),AND('Cadastro de Bens'!$W131&lt;&gt;"",YEAR('Cadastro de Bens'!$W131)=Configurações!$B$5,MONTH('Cadastro de Bens'!$W131)&lt;9)),0,$H132))</f>
        <v/>
      </c>
      <c r="R132" s="13" t="str">
        <f>IF($A132="","",IF(OR(YEAR($D132)&gt;Configurações!$B$5,AND(YEAR($D132)=Configurações!$B$5,MONTH($D132)&gt;10),AND('Cadastro de Bens'!$W131&lt;&gt;"",YEAR('Cadastro de Bens'!$W131)=Configurações!$B$5,MONTH('Cadastro de Bens'!$W131)&lt;10)),0,$H132))</f>
        <v/>
      </c>
      <c r="S132" s="13" t="str">
        <f>IF($A132="","",IF(OR(YEAR($D132)&gt;Configurações!$B$5,AND(YEAR($D132)=Configurações!$B$5,MONTH($D132)&gt;11),AND('Cadastro de Bens'!$W131&lt;&gt;"",YEAR('Cadastro de Bens'!$W131)=Configurações!$B$5,MONTH('Cadastro de Bens'!$W131)&lt;11)),0,$H132))</f>
        <v/>
      </c>
      <c r="T132" s="13" t="str">
        <f>IF($A132="","",IF(OR(YEAR($D132)&gt;Configurações!$B$5,AND(YEAR($D132)=Configurações!$B$5,MONTH($D132)&gt;12),AND('Cadastro de Bens'!$W131&lt;&gt;"",YEAR('Cadastro de Bens'!$W131)=Configurações!$B$5,MONTH('Cadastro de Bens'!$W131)&lt;12)),0,$H132))</f>
        <v/>
      </c>
      <c r="U132" s="13">
        <f t="shared" si="4"/>
        <v>0</v>
      </c>
      <c r="V132" s="13" t="str">
        <f>'Cadastro de Bens'!AG131</f>
        <v/>
      </c>
      <c r="W132" s="13" t="str">
        <f>'Cadastro de Bens'!AH131</f>
        <v/>
      </c>
      <c r="X132" s="13">
        <f>'Cadastro de Bens'!AF131</f>
        <v>0</v>
      </c>
      <c r="Y132" s="13">
        <f t="shared" si="5"/>
        <v>0</v>
      </c>
    </row>
    <row r="133" spans="1:25" x14ac:dyDescent="0.25">
      <c r="A133">
        <f>'Cadastro de Bens'!A132</f>
        <v>0</v>
      </c>
      <c r="B133">
        <f>'Cadastro de Bens'!B132</f>
        <v>0</v>
      </c>
      <c r="C133">
        <f>'Cadastro de Bens'!D132</f>
        <v>0</v>
      </c>
      <c r="D133" s="12">
        <f>'Cadastro de Bens'!J132</f>
        <v>0</v>
      </c>
      <c r="E133" s="13" t="str">
        <f>'Cadastro de Bens'!P132</f>
        <v/>
      </c>
      <c r="F133" s="4">
        <f>'Cadastro de Bens'!R132</f>
        <v>0</v>
      </c>
      <c r="G133" s="4">
        <f>'Cadastro de Bens'!S132</f>
        <v>0</v>
      </c>
      <c r="H133" s="13" t="str">
        <f>'Cadastro de Bens'!AA132</f>
        <v/>
      </c>
      <c r="I133" s="13" t="str">
        <f>IF($A133="","",IF(OR(YEAR($D133)&gt;Configurações!$B$5,AND(YEAR($D133)=Configurações!$B$5,MONTH($D133)&gt;1),AND('Cadastro de Bens'!$W132&lt;&gt;"",YEAR('Cadastro de Bens'!$W132)=Configurações!$B$5,MONTH('Cadastro de Bens'!$W132)&lt;1)),0,$H133))</f>
        <v/>
      </c>
      <c r="J133" s="13" t="str">
        <f>IF($A133="","",IF(OR(YEAR($D133)&gt;Configurações!$B$5,AND(YEAR($D133)=Configurações!$B$5,MONTH($D133)&gt;2),AND('Cadastro de Bens'!$W132&lt;&gt;"",YEAR('Cadastro de Bens'!$W132)=Configurações!$B$5,MONTH('Cadastro de Bens'!$W132)&lt;2)),0,$H133))</f>
        <v/>
      </c>
      <c r="K133" s="13" t="str">
        <f>IF($A133="","",IF(OR(YEAR($D133)&gt;Configurações!$B$5,AND(YEAR($D133)=Configurações!$B$5,MONTH($D133)&gt;3),AND('Cadastro de Bens'!$W132&lt;&gt;"",YEAR('Cadastro de Bens'!$W132)=Configurações!$B$5,MONTH('Cadastro de Bens'!$W132)&lt;3)),0,$H133))</f>
        <v/>
      </c>
      <c r="L133" s="13" t="str">
        <f>IF($A133="","",IF(OR(YEAR($D133)&gt;Configurações!$B$5,AND(YEAR($D133)=Configurações!$B$5,MONTH($D133)&gt;4),AND('Cadastro de Bens'!$W132&lt;&gt;"",YEAR('Cadastro de Bens'!$W132)=Configurações!$B$5,MONTH('Cadastro de Bens'!$W132)&lt;4)),0,$H133))</f>
        <v/>
      </c>
      <c r="M133" s="13" t="str">
        <f>IF($A133="","",IF(OR(YEAR($D133)&gt;Configurações!$B$5,AND(YEAR($D133)=Configurações!$B$5,MONTH($D133)&gt;5),AND('Cadastro de Bens'!$W132&lt;&gt;"",YEAR('Cadastro de Bens'!$W132)=Configurações!$B$5,MONTH('Cadastro de Bens'!$W132)&lt;5)),0,$H133))</f>
        <v/>
      </c>
      <c r="N133" s="13" t="str">
        <f>IF($A133="","",IF(OR(YEAR($D133)&gt;Configurações!$B$5,AND(YEAR($D133)=Configurações!$B$5,MONTH($D133)&gt;6),AND('Cadastro de Bens'!$W132&lt;&gt;"",YEAR('Cadastro de Bens'!$W132)=Configurações!$B$5,MONTH('Cadastro de Bens'!$W132)&lt;6)),0,$H133))</f>
        <v/>
      </c>
      <c r="O133" s="13" t="str">
        <f>IF($A133="","",IF(OR(YEAR($D133)&gt;Configurações!$B$5,AND(YEAR($D133)=Configurações!$B$5,MONTH($D133)&gt;7),AND('Cadastro de Bens'!$W132&lt;&gt;"",YEAR('Cadastro de Bens'!$W132)=Configurações!$B$5,MONTH('Cadastro de Bens'!$W132)&lt;7)),0,$H133))</f>
        <v/>
      </c>
      <c r="P133" s="13" t="str">
        <f>IF($A133="","",IF(OR(YEAR($D133)&gt;Configurações!$B$5,AND(YEAR($D133)=Configurações!$B$5,MONTH($D133)&gt;8),AND('Cadastro de Bens'!$W132&lt;&gt;"",YEAR('Cadastro de Bens'!$W132)=Configurações!$B$5,MONTH('Cadastro de Bens'!$W132)&lt;8)),0,$H133))</f>
        <v/>
      </c>
      <c r="Q133" s="13" t="str">
        <f>IF($A133="","",IF(OR(YEAR($D133)&gt;Configurações!$B$5,AND(YEAR($D133)=Configurações!$B$5,MONTH($D133)&gt;9),AND('Cadastro de Bens'!$W132&lt;&gt;"",YEAR('Cadastro de Bens'!$W132)=Configurações!$B$5,MONTH('Cadastro de Bens'!$W132)&lt;9)),0,$H133))</f>
        <v/>
      </c>
      <c r="R133" s="13" t="str">
        <f>IF($A133="","",IF(OR(YEAR($D133)&gt;Configurações!$B$5,AND(YEAR($D133)=Configurações!$B$5,MONTH($D133)&gt;10),AND('Cadastro de Bens'!$W132&lt;&gt;"",YEAR('Cadastro de Bens'!$W132)=Configurações!$B$5,MONTH('Cadastro de Bens'!$W132)&lt;10)),0,$H133))</f>
        <v/>
      </c>
      <c r="S133" s="13" t="str">
        <f>IF($A133="","",IF(OR(YEAR($D133)&gt;Configurações!$B$5,AND(YEAR($D133)=Configurações!$B$5,MONTH($D133)&gt;11),AND('Cadastro de Bens'!$W132&lt;&gt;"",YEAR('Cadastro de Bens'!$W132)=Configurações!$B$5,MONTH('Cadastro de Bens'!$W132)&lt;11)),0,$H133))</f>
        <v/>
      </c>
      <c r="T133" s="13" t="str">
        <f>IF($A133="","",IF(OR(YEAR($D133)&gt;Configurações!$B$5,AND(YEAR($D133)=Configurações!$B$5,MONTH($D133)&gt;12),AND('Cadastro de Bens'!$W132&lt;&gt;"",YEAR('Cadastro de Bens'!$W132)=Configurações!$B$5,MONTH('Cadastro de Bens'!$W132)&lt;12)),0,$H133))</f>
        <v/>
      </c>
      <c r="U133" s="13">
        <f t="shared" si="4"/>
        <v>0</v>
      </c>
      <c r="V133" s="13" t="str">
        <f>'Cadastro de Bens'!AG132</f>
        <v/>
      </c>
      <c r="W133" s="13" t="str">
        <f>'Cadastro de Bens'!AH132</f>
        <v/>
      </c>
      <c r="X133" s="13">
        <f>'Cadastro de Bens'!AF132</f>
        <v>0</v>
      </c>
      <c r="Y133" s="13">
        <f t="shared" si="5"/>
        <v>0</v>
      </c>
    </row>
    <row r="134" spans="1:25" x14ac:dyDescent="0.25">
      <c r="A134">
        <f>'Cadastro de Bens'!A133</f>
        <v>0</v>
      </c>
      <c r="B134">
        <f>'Cadastro de Bens'!B133</f>
        <v>0</v>
      </c>
      <c r="C134">
        <f>'Cadastro de Bens'!D133</f>
        <v>0</v>
      </c>
      <c r="D134" s="12">
        <f>'Cadastro de Bens'!J133</f>
        <v>0</v>
      </c>
      <c r="E134" s="13" t="str">
        <f>'Cadastro de Bens'!P133</f>
        <v/>
      </c>
      <c r="F134" s="4">
        <f>'Cadastro de Bens'!R133</f>
        <v>0</v>
      </c>
      <c r="G134" s="4">
        <f>'Cadastro de Bens'!S133</f>
        <v>0</v>
      </c>
      <c r="H134" s="13" t="str">
        <f>'Cadastro de Bens'!AA133</f>
        <v/>
      </c>
      <c r="I134" s="13" t="str">
        <f>IF($A134="","",IF(OR(YEAR($D134)&gt;Configurações!$B$5,AND(YEAR($D134)=Configurações!$B$5,MONTH($D134)&gt;1),AND('Cadastro de Bens'!$W133&lt;&gt;"",YEAR('Cadastro de Bens'!$W133)=Configurações!$B$5,MONTH('Cadastro de Bens'!$W133)&lt;1)),0,$H134))</f>
        <v/>
      </c>
      <c r="J134" s="13" t="str">
        <f>IF($A134="","",IF(OR(YEAR($D134)&gt;Configurações!$B$5,AND(YEAR($D134)=Configurações!$B$5,MONTH($D134)&gt;2),AND('Cadastro de Bens'!$W133&lt;&gt;"",YEAR('Cadastro de Bens'!$W133)=Configurações!$B$5,MONTH('Cadastro de Bens'!$W133)&lt;2)),0,$H134))</f>
        <v/>
      </c>
      <c r="K134" s="13" t="str">
        <f>IF($A134="","",IF(OR(YEAR($D134)&gt;Configurações!$B$5,AND(YEAR($D134)=Configurações!$B$5,MONTH($D134)&gt;3),AND('Cadastro de Bens'!$W133&lt;&gt;"",YEAR('Cadastro de Bens'!$W133)=Configurações!$B$5,MONTH('Cadastro de Bens'!$W133)&lt;3)),0,$H134))</f>
        <v/>
      </c>
      <c r="L134" s="13" t="str">
        <f>IF($A134="","",IF(OR(YEAR($D134)&gt;Configurações!$B$5,AND(YEAR($D134)=Configurações!$B$5,MONTH($D134)&gt;4),AND('Cadastro de Bens'!$W133&lt;&gt;"",YEAR('Cadastro de Bens'!$W133)=Configurações!$B$5,MONTH('Cadastro de Bens'!$W133)&lt;4)),0,$H134))</f>
        <v/>
      </c>
      <c r="M134" s="13" t="str">
        <f>IF($A134="","",IF(OR(YEAR($D134)&gt;Configurações!$B$5,AND(YEAR($D134)=Configurações!$B$5,MONTH($D134)&gt;5),AND('Cadastro de Bens'!$W133&lt;&gt;"",YEAR('Cadastro de Bens'!$W133)=Configurações!$B$5,MONTH('Cadastro de Bens'!$W133)&lt;5)),0,$H134))</f>
        <v/>
      </c>
      <c r="N134" s="13" t="str">
        <f>IF($A134="","",IF(OR(YEAR($D134)&gt;Configurações!$B$5,AND(YEAR($D134)=Configurações!$B$5,MONTH($D134)&gt;6),AND('Cadastro de Bens'!$W133&lt;&gt;"",YEAR('Cadastro de Bens'!$W133)=Configurações!$B$5,MONTH('Cadastro de Bens'!$W133)&lt;6)),0,$H134))</f>
        <v/>
      </c>
      <c r="O134" s="13" t="str">
        <f>IF($A134="","",IF(OR(YEAR($D134)&gt;Configurações!$B$5,AND(YEAR($D134)=Configurações!$B$5,MONTH($D134)&gt;7),AND('Cadastro de Bens'!$W133&lt;&gt;"",YEAR('Cadastro de Bens'!$W133)=Configurações!$B$5,MONTH('Cadastro de Bens'!$W133)&lt;7)),0,$H134))</f>
        <v/>
      </c>
      <c r="P134" s="13" t="str">
        <f>IF($A134="","",IF(OR(YEAR($D134)&gt;Configurações!$B$5,AND(YEAR($D134)=Configurações!$B$5,MONTH($D134)&gt;8),AND('Cadastro de Bens'!$W133&lt;&gt;"",YEAR('Cadastro de Bens'!$W133)=Configurações!$B$5,MONTH('Cadastro de Bens'!$W133)&lt;8)),0,$H134))</f>
        <v/>
      </c>
      <c r="Q134" s="13" t="str">
        <f>IF($A134="","",IF(OR(YEAR($D134)&gt;Configurações!$B$5,AND(YEAR($D134)=Configurações!$B$5,MONTH($D134)&gt;9),AND('Cadastro de Bens'!$W133&lt;&gt;"",YEAR('Cadastro de Bens'!$W133)=Configurações!$B$5,MONTH('Cadastro de Bens'!$W133)&lt;9)),0,$H134))</f>
        <v/>
      </c>
      <c r="R134" s="13" t="str">
        <f>IF($A134="","",IF(OR(YEAR($D134)&gt;Configurações!$B$5,AND(YEAR($D134)=Configurações!$B$5,MONTH($D134)&gt;10),AND('Cadastro de Bens'!$W133&lt;&gt;"",YEAR('Cadastro de Bens'!$W133)=Configurações!$B$5,MONTH('Cadastro de Bens'!$W133)&lt;10)),0,$H134))</f>
        <v/>
      </c>
      <c r="S134" s="13" t="str">
        <f>IF($A134="","",IF(OR(YEAR($D134)&gt;Configurações!$B$5,AND(YEAR($D134)=Configurações!$B$5,MONTH($D134)&gt;11),AND('Cadastro de Bens'!$W133&lt;&gt;"",YEAR('Cadastro de Bens'!$W133)=Configurações!$B$5,MONTH('Cadastro de Bens'!$W133)&lt;11)),0,$H134))</f>
        <v/>
      </c>
      <c r="T134" s="13" t="str">
        <f>IF($A134="","",IF(OR(YEAR($D134)&gt;Configurações!$B$5,AND(YEAR($D134)=Configurações!$B$5,MONTH($D134)&gt;12),AND('Cadastro de Bens'!$W133&lt;&gt;"",YEAR('Cadastro de Bens'!$W133)=Configurações!$B$5,MONTH('Cadastro de Bens'!$W133)&lt;12)),0,$H134))</f>
        <v/>
      </c>
      <c r="U134" s="13">
        <f t="shared" si="4"/>
        <v>0</v>
      </c>
      <c r="V134" s="13" t="str">
        <f>'Cadastro de Bens'!AG133</f>
        <v/>
      </c>
      <c r="W134" s="13" t="str">
        <f>'Cadastro de Bens'!AH133</f>
        <v/>
      </c>
      <c r="X134" s="13">
        <f>'Cadastro de Bens'!AF133</f>
        <v>0</v>
      </c>
      <c r="Y134" s="13">
        <f t="shared" si="5"/>
        <v>0</v>
      </c>
    </row>
    <row r="135" spans="1:25" x14ac:dyDescent="0.25">
      <c r="A135">
        <f>'Cadastro de Bens'!A134</f>
        <v>0</v>
      </c>
      <c r="B135">
        <f>'Cadastro de Bens'!B134</f>
        <v>0</v>
      </c>
      <c r="C135">
        <f>'Cadastro de Bens'!D134</f>
        <v>0</v>
      </c>
      <c r="D135" s="12">
        <f>'Cadastro de Bens'!J134</f>
        <v>0</v>
      </c>
      <c r="E135" s="13" t="str">
        <f>'Cadastro de Bens'!P134</f>
        <v/>
      </c>
      <c r="F135" s="4">
        <f>'Cadastro de Bens'!R134</f>
        <v>0</v>
      </c>
      <c r="G135" s="4">
        <f>'Cadastro de Bens'!S134</f>
        <v>0</v>
      </c>
      <c r="H135" s="13" t="str">
        <f>'Cadastro de Bens'!AA134</f>
        <v/>
      </c>
      <c r="I135" s="13" t="str">
        <f>IF($A135="","",IF(OR(YEAR($D135)&gt;Configurações!$B$5,AND(YEAR($D135)=Configurações!$B$5,MONTH($D135)&gt;1),AND('Cadastro de Bens'!$W134&lt;&gt;"",YEAR('Cadastro de Bens'!$W134)=Configurações!$B$5,MONTH('Cadastro de Bens'!$W134)&lt;1)),0,$H135))</f>
        <v/>
      </c>
      <c r="J135" s="13" t="str">
        <f>IF($A135="","",IF(OR(YEAR($D135)&gt;Configurações!$B$5,AND(YEAR($D135)=Configurações!$B$5,MONTH($D135)&gt;2),AND('Cadastro de Bens'!$W134&lt;&gt;"",YEAR('Cadastro de Bens'!$W134)=Configurações!$B$5,MONTH('Cadastro de Bens'!$W134)&lt;2)),0,$H135))</f>
        <v/>
      </c>
      <c r="K135" s="13" t="str">
        <f>IF($A135="","",IF(OR(YEAR($D135)&gt;Configurações!$B$5,AND(YEAR($D135)=Configurações!$B$5,MONTH($D135)&gt;3),AND('Cadastro de Bens'!$W134&lt;&gt;"",YEAR('Cadastro de Bens'!$W134)=Configurações!$B$5,MONTH('Cadastro de Bens'!$W134)&lt;3)),0,$H135))</f>
        <v/>
      </c>
      <c r="L135" s="13" t="str">
        <f>IF($A135="","",IF(OR(YEAR($D135)&gt;Configurações!$B$5,AND(YEAR($D135)=Configurações!$B$5,MONTH($D135)&gt;4),AND('Cadastro de Bens'!$W134&lt;&gt;"",YEAR('Cadastro de Bens'!$W134)=Configurações!$B$5,MONTH('Cadastro de Bens'!$W134)&lt;4)),0,$H135))</f>
        <v/>
      </c>
      <c r="M135" s="13" t="str">
        <f>IF($A135="","",IF(OR(YEAR($D135)&gt;Configurações!$B$5,AND(YEAR($D135)=Configurações!$B$5,MONTH($D135)&gt;5),AND('Cadastro de Bens'!$W134&lt;&gt;"",YEAR('Cadastro de Bens'!$W134)=Configurações!$B$5,MONTH('Cadastro de Bens'!$W134)&lt;5)),0,$H135))</f>
        <v/>
      </c>
      <c r="N135" s="13" t="str">
        <f>IF($A135="","",IF(OR(YEAR($D135)&gt;Configurações!$B$5,AND(YEAR($D135)=Configurações!$B$5,MONTH($D135)&gt;6),AND('Cadastro de Bens'!$W134&lt;&gt;"",YEAR('Cadastro de Bens'!$W134)=Configurações!$B$5,MONTH('Cadastro de Bens'!$W134)&lt;6)),0,$H135))</f>
        <v/>
      </c>
      <c r="O135" s="13" t="str">
        <f>IF($A135="","",IF(OR(YEAR($D135)&gt;Configurações!$B$5,AND(YEAR($D135)=Configurações!$B$5,MONTH($D135)&gt;7),AND('Cadastro de Bens'!$W134&lt;&gt;"",YEAR('Cadastro de Bens'!$W134)=Configurações!$B$5,MONTH('Cadastro de Bens'!$W134)&lt;7)),0,$H135))</f>
        <v/>
      </c>
      <c r="P135" s="13" t="str">
        <f>IF($A135="","",IF(OR(YEAR($D135)&gt;Configurações!$B$5,AND(YEAR($D135)=Configurações!$B$5,MONTH($D135)&gt;8),AND('Cadastro de Bens'!$W134&lt;&gt;"",YEAR('Cadastro de Bens'!$W134)=Configurações!$B$5,MONTH('Cadastro de Bens'!$W134)&lt;8)),0,$H135))</f>
        <v/>
      </c>
      <c r="Q135" s="13" t="str">
        <f>IF($A135="","",IF(OR(YEAR($D135)&gt;Configurações!$B$5,AND(YEAR($D135)=Configurações!$B$5,MONTH($D135)&gt;9),AND('Cadastro de Bens'!$W134&lt;&gt;"",YEAR('Cadastro de Bens'!$W134)=Configurações!$B$5,MONTH('Cadastro de Bens'!$W134)&lt;9)),0,$H135))</f>
        <v/>
      </c>
      <c r="R135" s="13" t="str">
        <f>IF($A135="","",IF(OR(YEAR($D135)&gt;Configurações!$B$5,AND(YEAR($D135)=Configurações!$B$5,MONTH($D135)&gt;10),AND('Cadastro de Bens'!$W134&lt;&gt;"",YEAR('Cadastro de Bens'!$W134)=Configurações!$B$5,MONTH('Cadastro de Bens'!$W134)&lt;10)),0,$H135))</f>
        <v/>
      </c>
      <c r="S135" s="13" t="str">
        <f>IF($A135="","",IF(OR(YEAR($D135)&gt;Configurações!$B$5,AND(YEAR($D135)=Configurações!$B$5,MONTH($D135)&gt;11),AND('Cadastro de Bens'!$W134&lt;&gt;"",YEAR('Cadastro de Bens'!$W134)=Configurações!$B$5,MONTH('Cadastro de Bens'!$W134)&lt;11)),0,$H135))</f>
        <v/>
      </c>
      <c r="T135" s="13" t="str">
        <f>IF($A135="","",IF(OR(YEAR($D135)&gt;Configurações!$B$5,AND(YEAR($D135)=Configurações!$B$5,MONTH($D135)&gt;12),AND('Cadastro de Bens'!$W134&lt;&gt;"",YEAR('Cadastro de Bens'!$W134)=Configurações!$B$5,MONTH('Cadastro de Bens'!$W134)&lt;12)),0,$H135))</f>
        <v/>
      </c>
      <c r="U135" s="13">
        <f t="shared" si="4"/>
        <v>0</v>
      </c>
      <c r="V135" s="13" t="str">
        <f>'Cadastro de Bens'!AG134</f>
        <v/>
      </c>
      <c r="W135" s="13" t="str">
        <f>'Cadastro de Bens'!AH134</f>
        <v/>
      </c>
      <c r="X135" s="13">
        <f>'Cadastro de Bens'!AF134</f>
        <v>0</v>
      </c>
      <c r="Y135" s="13">
        <f t="shared" si="5"/>
        <v>0</v>
      </c>
    </row>
    <row r="136" spans="1:25" x14ac:dyDescent="0.25">
      <c r="A136">
        <f>'Cadastro de Bens'!A135</f>
        <v>0</v>
      </c>
      <c r="B136">
        <f>'Cadastro de Bens'!B135</f>
        <v>0</v>
      </c>
      <c r="C136">
        <f>'Cadastro de Bens'!D135</f>
        <v>0</v>
      </c>
      <c r="D136" s="12">
        <f>'Cadastro de Bens'!J135</f>
        <v>0</v>
      </c>
      <c r="E136" s="13" t="str">
        <f>'Cadastro de Bens'!P135</f>
        <v/>
      </c>
      <c r="F136" s="4">
        <f>'Cadastro de Bens'!R135</f>
        <v>0</v>
      </c>
      <c r="G136" s="4">
        <f>'Cadastro de Bens'!S135</f>
        <v>0</v>
      </c>
      <c r="H136" s="13" t="str">
        <f>'Cadastro de Bens'!AA135</f>
        <v/>
      </c>
      <c r="I136" s="13" t="str">
        <f>IF($A136="","",IF(OR(YEAR($D136)&gt;Configurações!$B$5,AND(YEAR($D136)=Configurações!$B$5,MONTH($D136)&gt;1),AND('Cadastro de Bens'!$W135&lt;&gt;"",YEAR('Cadastro de Bens'!$W135)=Configurações!$B$5,MONTH('Cadastro de Bens'!$W135)&lt;1)),0,$H136))</f>
        <v/>
      </c>
      <c r="J136" s="13" t="str">
        <f>IF($A136="","",IF(OR(YEAR($D136)&gt;Configurações!$B$5,AND(YEAR($D136)=Configurações!$B$5,MONTH($D136)&gt;2),AND('Cadastro de Bens'!$W135&lt;&gt;"",YEAR('Cadastro de Bens'!$W135)=Configurações!$B$5,MONTH('Cadastro de Bens'!$W135)&lt;2)),0,$H136))</f>
        <v/>
      </c>
      <c r="K136" s="13" t="str">
        <f>IF($A136="","",IF(OR(YEAR($D136)&gt;Configurações!$B$5,AND(YEAR($D136)=Configurações!$B$5,MONTH($D136)&gt;3),AND('Cadastro de Bens'!$W135&lt;&gt;"",YEAR('Cadastro de Bens'!$W135)=Configurações!$B$5,MONTH('Cadastro de Bens'!$W135)&lt;3)),0,$H136))</f>
        <v/>
      </c>
      <c r="L136" s="13" t="str">
        <f>IF($A136="","",IF(OR(YEAR($D136)&gt;Configurações!$B$5,AND(YEAR($D136)=Configurações!$B$5,MONTH($D136)&gt;4),AND('Cadastro de Bens'!$W135&lt;&gt;"",YEAR('Cadastro de Bens'!$W135)=Configurações!$B$5,MONTH('Cadastro de Bens'!$W135)&lt;4)),0,$H136))</f>
        <v/>
      </c>
      <c r="M136" s="13" t="str">
        <f>IF($A136="","",IF(OR(YEAR($D136)&gt;Configurações!$B$5,AND(YEAR($D136)=Configurações!$B$5,MONTH($D136)&gt;5),AND('Cadastro de Bens'!$W135&lt;&gt;"",YEAR('Cadastro de Bens'!$W135)=Configurações!$B$5,MONTH('Cadastro de Bens'!$W135)&lt;5)),0,$H136))</f>
        <v/>
      </c>
      <c r="N136" s="13" t="str">
        <f>IF($A136="","",IF(OR(YEAR($D136)&gt;Configurações!$B$5,AND(YEAR($D136)=Configurações!$B$5,MONTH($D136)&gt;6),AND('Cadastro de Bens'!$W135&lt;&gt;"",YEAR('Cadastro de Bens'!$W135)=Configurações!$B$5,MONTH('Cadastro de Bens'!$W135)&lt;6)),0,$H136))</f>
        <v/>
      </c>
      <c r="O136" s="13" t="str">
        <f>IF($A136="","",IF(OR(YEAR($D136)&gt;Configurações!$B$5,AND(YEAR($D136)=Configurações!$B$5,MONTH($D136)&gt;7),AND('Cadastro de Bens'!$W135&lt;&gt;"",YEAR('Cadastro de Bens'!$W135)=Configurações!$B$5,MONTH('Cadastro de Bens'!$W135)&lt;7)),0,$H136))</f>
        <v/>
      </c>
      <c r="P136" s="13" t="str">
        <f>IF($A136="","",IF(OR(YEAR($D136)&gt;Configurações!$B$5,AND(YEAR($D136)=Configurações!$B$5,MONTH($D136)&gt;8),AND('Cadastro de Bens'!$W135&lt;&gt;"",YEAR('Cadastro de Bens'!$W135)=Configurações!$B$5,MONTH('Cadastro de Bens'!$W135)&lt;8)),0,$H136))</f>
        <v/>
      </c>
      <c r="Q136" s="13" t="str">
        <f>IF($A136="","",IF(OR(YEAR($D136)&gt;Configurações!$B$5,AND(YEAR($D136)=Configurações!$B$5,MONTH($D136)&gt;9),AND('Cadastro de Bens'!$W135&lt;&gt;"",YEAR('Cadastro de Bens'!$W135)=Configurações!$B$5,MONTH('Cadastro de Bens'!$W135)&lt;9)),0,$H136))</f>
        <v/>
      </c>
      <c r="R136" s="13" t="str">
        <f>IF($A136="","",IF(OR(YEAR($D136)&gt;Configurações!$B$5,AND(YEAR($D136)=Configurações!$B$5,MONTH($D136)&gt;10),AND('Cadastro de Bens'!$W135&lt;&gt;"",YEAR('Cadastro de Bens'!$W135)=Configurações!$B$5,MONTH('Cadastro de Bens'!$W135)&lt;10)),0,$H136))</f>
        <v/>
      </c>
      <c r="S136" s="13" t="str">
        <f>IF($A136="","",IF(OR(YEAR($D136)&gt;Configurações!$B$5,AND(YEAR($D136)=Configurações!$B$5,MONTH($D136)&gt;11),AND('Cadastro de Bens'!$W135&lt;&gt;"",YEAR('Cadastro de Bens'!$W135)=Configurações!$B$5,MONTH('Cadastro de Bens'!$W135)&lt;11)),0,$H136))</f>
        <v/>
      </c>
      <c r="T136" s="13" t="str">
        <f>IF($A136="","",IF(OR(YEAR($D136)&gt;Configurações!$B$5,AND(YEAR($D136)=Configurações!$B$5,MONTH($D136)&gt;12),AND('Cadastro de Bens'!$W135&lt;&gt;"",YEAR('Cadastro de Bens'!$W135)=Configurações!$B$5,MONTH('Cadastro de Bens'!$W135)&lt;12)),0,$H136))</f>
        <v/>
      </c>
      <c r="U136" s="13">
        <f t="shared" si="4"/>
        <v>0</v>
      </c>
      <c r="V136" s="13" t="str">
        <f>'Cadastro de Bens'!AG135</f>
        <v/>
      </c>
      <c r="W136" s="13" t="str">
        <f>'Cadastro de Bens'!AH135</f>
        <v/>
      </c>
      <c r="X136" s="13">
        <f>'Cadastro de Bens'!AF135</f>
        <v>0</v>
      </c>
      <c r="Y136" s="13">
        <f t="shared" si="5"/>
        <v>0</v>
      </c>
    </row>
    <row r="137" spans="1:25" x14ac:dyDescent="0.25">
      <c r="A137">
        <f>'Cadastro de Bens'!A136</f>
        <v>0</v>
      </c>
      <c r="B137">
        <f>'Cadastro de Bens'!B136</f>
        <v>0</v>
      </c>
      <c r="C137">
        <f>'Cadastro de Bens'!D136</f>
        <v>0</v>
      </c>
      <c r="D137" s="12">
        <f>'Cadastro de Bens'!J136</f>
        <v>0</v>
      </c>
      <c r="E137" s="13" t="str">
        <f>'Cadastro de Bens'!P136</f>
        <v/>
      </c>
      <c r="F137" s="4">
        <f>'Cadastro de Bens'!R136</f>
        <v>0</v>
      </c>
      <c r="G137" s="4">
        <f>'Cadastro de Bens'!S136</f>
        <v>0</v>
      </c>
      <c r="H137" s="13" t="str">
        <f>'Cadastro de Bens'!AA136</f>
        <v/>
      </c>
      <c r="I137" s="13" t="str">
        <f>IF($A137="","",IF(OR(YEAR($D137)&gt;Configurações!$B$5,AND(YEAR($D137)=Configurações!$B$5,MONTH($D137)&gt;1),AND('Cadastro de Bens'!$W136&lt;&gt;"",YEAR('Cadastro de Bens'!$W136)=Configurações!$B$5,MONTH('Cadastro de Bens'!$W136)&lt;1)),0,$H137))</f>
        <v/>
      </c>
      <c r="J137" s="13" t="str">
        <f>IF($A137="","",IF(OR(YEAR($D137)&gt;Configurações!$B$5,AND(YEAR($D137)=Configurações!$B$5,MONTH($D137)&gt;2),AND('Cadastro de Bens'!$W136&lt;&gt;"",YEAR('Cadastro de Bens'!$W136)=Configurações!$B$5,MONTH('Cadastro de Bens'!$W136)&lt;2)),0,$H137))</f>
        <v/>
      </c>
      <c r="K137" s="13" t="str">
        <f>IF($A137="","",IF(OR(YEAR($D137)&gt;Configurações!$B$5,AND(YEAR($D137)=Configurações!$B$5,MONTH($D137)&gt;3),AND('Cadastro de Bens'!$W136&lt;&gt;"",YEAR('Cadastro de Bens'!$W136)=Configurações!$B$5,MONTH('Cadastro de Bens'!$W136)&lt;3)),0,$H137))</f>
        <v/>
      </c>
      <c r="L137" s="13" t="str">
        <f>IF($A137="","",IF(OR(YEAR($D137)&gt;Configurações!$B$5,AND(YEAR($D137)=Configurações!$B$5,MONTH($D137)&gt;4),AND('Cadastro de Bens'!$W136&lt;&gt;"",YEAR('Cadastro de Bens'!$W136)=Configurações!$B$5,MONTH('Cadastro de Bens'!$W136)&lt;4)),0,$H137))</f>
        <v/>
      </c>
      <c r="M137" s="13" t="str">
        <f>IF($A137="","",IF(OR(YEAR($D137)&gt;Configurações!$B$5,AND(YEAR($D137)=Configurações!$B$5,MONTH($D137)&gt;5),AND('Cadastro de Bens'!$W136&lt;&gt;"",YEAR('Cadastro de Bens'!$W136)=Configurações!$B$5,MONTH('Cadastro de Bens'!$W136)&lt;5)),0,$H137))</f>
        <v/>
      </c>
      <c r="N137" s="13" t="str">
        <f>IF($A137="","",IF(OR(YEAR($D137)&gt;Configurações!$B$5,AND(YEAR($D137)=Configurações!$B$5,MONTH($D137)&gt;6),AND('Cadastro de Bens'!$W136&lt;&gt;"",YEAR('Cadastro de Bens'!$W136)=Configurações!$B$5,MONTH('Cadastro de Bens'!$W136)&lt;6)),0,$H137))</f>
        <v/>
      </c>
      <c r="O137" s="13" t="str">
        <f>IF($A137="","",IF(OR(YEAR($D137)&gt;Configurações!$B$5,AND(YEAR($D137)=Configurações!$B$5,MONTH($D137)&gt;7),AND('Cadastro de Bens'!$W136&lt;&gt;"",YEAR('Cadastro de Bens'!$W136)=Configurações!$B$5,MONTH('Cadastro de Bens'!$W136)&lt;7)),0,$H137))</f>
        <v/>
      </c>
      <c r="P137" s="13" t="str">
        <f>IF($A137="","",IF(OR(YEAR($D137)&gt;Configurações!$B$5,AND(YEAR($D137)=Configurações!$B$5,MONTH($D137)&gt;8),AND('Cadastro de Bens'!$W136&lt;&gt;"",YEAR('Cadastro de Bens'!$W136)=Configurações!$B$5,MONTH('Cadastro de Bens'!$W136)&lt;8)),0,$H137))</f>
        <v/>
      </c>
      <c r="Q137" s="13" t="str">
        <f>IF($A137="","",IF(OR(YEAR($D137)&gt;Configurações!$B$5,AND(YEAR($D137)=Configurações!$B$5,MONTH($D137)&gt;9),AND('Cadastro de Bens'!$W136&lt;&gt;"",YEAR('Cadastro de Bens'!$W136)=Configurações!$B$5,MONTH('Cadastro de Bens'!$W136)&lt;9)),0,$H137))</f>
        <v/>
      </c>
      <c r="R137" s="13" t="str">
        <f>IF($A137="","",IF(OR(YEAR($D137)&gt;Configurações!$B$5,AND(YEAR($D137)=Configurações!$B$5,MONTH($D137)&gt;10),AND('Cadastro de Bens'!$W136&lt;&gt;"",YEAR('Cadastro de Bens'!$W136)=Configurações!$B$5,MONTH('Cadastro de Bens'!$W136)&lt;10)),0,$H137))</f>
        <v/>
      </c>
      <c r="S137" s="13" t="str">
        <f>IF($A137="","",IF(OR(YEAR($D137)&gt;Configurações!$B$5,AND(YEAR($D137)=Configurações!$B$5,MONTH($D137)&gt;11),AND('Cadastro de Bens'!$W136&lt;&gt;"",YEAR('Cadastro de Bens'!$W136)=Configurações!$B$5,MONTH('Cadastro de Bens'!$W136)&lt;11)),0,$H137))</f>
        <v/>
      </c>
      <c r="T137" s="13" t="str">
        <f>IF($A137="","",IF(OR(YEAR($D137)&gt;Configurações!$B$5,AND(YEAR($D137)=Configurações!$B$5,MONTH($D137)&gt;12),AND('Cadastro de Bens'!$W136&lt;&gt;"",YEAR('Cadastro de Bens'!$W136)=Configurações!$B$5,MONTH('Cadastro de Bens'!$W136)&lt;12)),0,$H137))</f>
        <v/>
      </c>
      <c r="U137" s="13">
        <f t="shared" si="4"/>
        <v>0</v>
      </c>
      <c r="V137" s="13" t="str">
        <f>'Cadastro de Bens'!AG136</f>
        <v/>
      </c>
      <c r="W137" s="13" t="str">
        <f>'Cadastro de Bens'!AH136</f>
        <v/>
      </c>
      <c r="X137" s="13">
        <f>'Cadastro de Bens'!AF136</f>
        <v>0</v>
      </c>
      <c r="Y137" s="13">
        <f t="shared" si="5"/>
        <v>0</v>
      </c>
    </row>
    <row r="138" spans="1:25" x14ac:dyDescent="0.25">
      <c r="A138">
        <f>'Cadastro de Bens'!A137</f>
        <v>0</v>
      </c>
      <c r="B138">
        <f>'Cadastro de Bens'!B137</f>
        <v>0</v>
      </c>
      <c r="C138">
        <f>'Cadastro de Bens'!D137</f>
        <v>0</v>
      </c>
      <c r="D138" s="12">
        <f>'Cadastro de Bens'!J137</f>
        <v>0</v>
      </c>
      <c r="E138" s="13" t="str">
        <f>'Cadastro de Bens'!P137</f>
        <v/>
      </c>
      <c r="F138" s="4">
        <f>'Cadastro de Bens'!R137</f>
        <v>0</v>
      </c>
      <c r="G138" s="4">
        <f>'Cadastro de Bens'!S137</f>
        <v>0</v>
      </c>
      <c r="H138" s="13" t="str">
        <f>'Cadastro de Bens'!AA137</f>
        <v/>
      </c>
      <c r="I138" s="13" t="str">
        <f>IF($A138="","",IF(OR(YEAR($D138)&gt;Configurações!$B$5,AND(YEAR($D138)=Configurações!$B$5,MONTH($D138)&gt;1),AND('Cadastro de Bens'!$W137&lt;&gt;"",YEAR('Cadastro de Bens'!$W137)=Configurações!$B$5,MONTH('Cadastro de Bens'!$W137)&lt;1)),0,$H138))</f>
        <v/>
      </c>
      <c r="J138" s="13" t="str">
        <f>IF($A138="","",IF(OR(YEAR($D138)&gt;Configurações!$B$5,AND(YEAR($D138)=Configurações!$B$5,MONTH($D138)&gt;2),AND('Cadastro de Bens'!$W137&lt;&gt;"",YEAR('Cadastro de Bens'!$W137)=Configurações!$B$5,MONTH('Cadastro de Bens'!$W137)&lt;2)),0,$H138))</f>
        <v/>
      </c>
      <c r="K138" s="13" t="str">
        <f>IF($A138="","",IF(OR(YEAR($D138)&gt;Configurações!$B$5,AND(YEAR($D138)=Configurações!$B$5,MONTH($D138)&gt;3),AND('Cadastro de Bens'!$W137&lt;&gt;"",YEAR('Cadastro de Bens'!$W137)=Configurações!$B$5,MONTH('Cadastro de Bens'!$W137)&lt;3)),0,$H138))</f>
        <v/>
      </c>
      <c r="L138" s="13" t="str">
        <f>IF($A138="","",IF(OR(YEAR($D138)&gt;Configurações!$B$5,AND(YEAR($D138)=Configurações!$B$5,MONTH($D138)&gt;4),AND('Cadastro de Bens'!$W137&lt;&gt;"",YEAR('Cadastro de Bens'!$W137)=Configurações!$B$5,MONTH('Cadastro de Bens'!$W137)&lt;4)),0,$H138))</f>
        <v/>
      </c>
      <c r="M138" s="13" t="str">
        <f>IF($A138="","",IF(OR(YEAR($D138)&gt;Configurações!$B$5,AND(YEAR($D138)=Configurações!$B$5,MONTH($D138)&gt;5),AND('Cadastro de Bens'!$W137&lt;&gt;"",YEAR('Cadastro de Bens'!$W137)=Configurações!$B$5,MONTH('Cadastro de Bens'!$W137)&lt;5)),0,$H138))</f>
        <v/>
      </c>
      <c r="N138" s="13" t="str">
        <f>IF($A138="","",IF(OR(YEAR($D138)&gt;Configurações!$B$5,AND(YEAR($D138)=Configurações!$B$5,MONTH($D138)&gt;6),AND('Cadastro de Bens'!$W137&lt;&gt;"",YEAR('Cadastro de Bens'!$W137)=Configurações!$B$5,MONTH('Cadastro de Bens'!$W137)&lt;6)),0,$H138))</f>
        <v/>
      </c>
      <c r="O138" s="13" t="str">
        <f>IF($A138="","",IF(OR(YEAR($D138)&gt;Configurações!$B$5,AND(YEAR($D138)=Configurações!$B$5,MONTH($D138)&gt;7),AND('Cadastro de Bens'!$W137&lt;&gt;"",YEAR('Cadastro de Bens'!$W137)=Configurações!$B$5,MONTH('Cadastro de Bens'!$W137)&lt;7)),0,$H138))</f>
        <v/>
      </c>
      <c r="P138" s="13" t="str">
        <f>IF($A138="","",IF(OR(YEAR($D138)&gt;Configurações!$B$5,AND(YEAR($D138)=Configurações!$B$5,MONTH($D138)&gt;8),AND('Cadastro de Bens'!$W137&lt;&gt;"",YEAR('Cadastro de Bens'!$W137)=Configurações!$B$5,MONTH('Cadastro de Bens'!$W137)&lt;8)),0,$H138))</f>
        <v/>
      </c>
      <c r="Q138" s="13" t="str">
        <f>IF($A138="","",IF(OR(YEAR($D138)&gt;Configurações!$B$5,AND(YEAR($D138)=Configurações!$B$5,MONTH($D138)&gt;9),AND('Cadastro de Bens'!$W137&lt;&gt;"",YEAR('Cadastro de Bens'!$W137)=Configurações!$B$5,MONTH('Cadastro de Bens'!$W137)&lt;9)),0,$H138))</f>
        <v/>
      </c>
      <c r="R138" s="13" t="str">
        <f>IF($A138="","",IF(OR(YEAR($D138)&gt;Configurações!$B$5,AND(YEAR($D138)=Configurações!$B$5,MONTH($D138)&gt;10),AND('Cadastro de Bens'!$W137&lt;&gt;"",YEAR('Cadastro de Bens'!$W137)=Configurações!$B$5,MONTH('Cadastro de Bens'!$W137)&lt;10)),0,$H138))</f>
        <v/>
      </c>
      <c r="S138" s="13" t="str">
        <f>IF($A138="","",IF(OR(YEAR($D138)&gt;Configurações!$B$5,AND(YEAR($D138)=Configurações!$B$5,MONTH($D138)&gt;11),AND('Cadastro de Bens'!$W137&lt;&gt;"",YEAR('Cadastro de Bens'!$W137)=Configurações!$B$5,MONTH('Cadastro de Bens'!$W137)&lt;11)),0,$H138))</f>
        <v/>
      </c>
      <c r="T138" s="13" t="str">
        <f>IF($A138="","",IF(OR(YEAR($D138)&gt;Configurações!$B$5,AND(YEAR($D138)=Configurações!$B$5,MONTH($D138)&gt;12),AND('Cadastro de Bens'!$W137&lt;&gt;"",YEAR('Cadastro de Bens'!$W137)=Configurações!$B$5,MONTH('Cadastro de Bens'!$W137)&lt;12)),0,$H138))</f>
        <v/>
      </c>
      <c r="U138" s="13">
        <f t="shared" si="4"/>
        <v>0</v>
      </c>
      <c r="V138" s="13" t="str">
        <f>'Cadastro de Bens'!AG137</f>
        <v/>
      </c>
      <c r="W138" s="13" t="str">
        <f>'Cadastro de Bens'!AH137</f>
        <v/>
      </c>
      <c r="X138" s="13">
        <f>'Cadastro de Bens'!AF137</f>
        <v>0</v>
      </c>
      <c r="Y138" s="13">
        <f t="shared" si="5"/>
        <v>0</v>
      </c>
    </row>
    <row r="139" spans="1:25" x14ac:dyDescent="0.25">
      <c r="A139">
        <f>'Cadastro de Bens'!A138</f>
        <v>0</v>
      </c>
      <c r="B139">
        <f>'Cadastro de Bens'!B138</f>
        <v>0</v>
      </c>
      <c r="C139">
        <f>'Cadastro de Bens'!D138</f>
        <v>0</v>
      </c>
      <c r="D139" s="12">
        <f>'Cadastro de Bens'!J138</f>
        <v>0</v>
      </c>
      <c r="E139" s="13" t="str">
        <f>'Cadastro de Bens'!P138</f>
        <v/>
      </c>
      <c r="F139" s="4">
        <f>'Cadastro de Bens'!R138</f>
        <v>0</v>
      </c>
      <c r="G139" s="4">
        <f>'Cadastro de Bens'!S138</f>
        <v>0</v>
      </c>
      <c r="H139" s="13" t="str">
        <f>'Cadastro de Bens'!AA138</f>
        <v/>
      </c>
      <c r="I139" s="13" t="str">
        <f>IF($A139="","",IF(OR(YEAR($D139)&gt;Configurações!$B$5,AND(YEAR($D139)=Configurações!$B$5,MONTH($D139)&gt;1),AND('Cadastro de Bens'!$W138&lt;&gt;"",YEAR('Cadastro de Bens'!$W138)=Configurações!$B$5,MONTH('Cadastro de Bens'!$W138)&lt;1)),0,$H139))</f>
        <v/>
      </c>
      <c r="J139" s="13" t="str">
        <f>IF($A139="","",IF(OR(YEAR($D139)&gt;Configurações!$B$5,AND(YEAR($D139)=Configurações!$B$5,MONTH($D139)&gt;2),AND('Cadastro de Bens'!$W138&lt;&gt;"",YEAR('Cadastro de Bens'!$W138)=Configurações!$B$5,MONTH('Cadastro de Bens'!$W138)&lt;2)),0,$H139))</f>
        <v/>
      </c>
      <c r="K139" s="13" t="str">
        <f>IF($A139="","",IF(OR(YEAR($D139)&gt;Configurações!$B$5,AND(YEAR($D139)=Configurações!$B$5,MONTH($D139)&gt;3),AND('Cadastro de Bens'!$W138&lt;&gt;"",YEAR('Cadastro de Bens'!$W138)=Configurações!$B$5,MONTH('Cadastro de Bens'!$W138)&lt;3)),0,$H139))</f>
        <v/>
      </c>
      <c r="L139" s="13" t="str">
        <f>IF($A139="","",IF(OR(YEAR($D139)&gt;Configurações!$B$5,AND(YEAR($D139)=Configurações!$B$5,MONTH($D139)&gt;4),AND('Cadastro de Bens'!$W138&lt;&gt;"",YEAR('Cadastro de Bens'!$W138)=Configurações!$B$5,MONTH('Cadastro de Bens'!$W138)&lt;4)),0,$H139))</f>
        <v/>
      </c>
      <c r="M139" s="13" t="str">
        <f>IF($A139="","",IF(OR(YEAR($D139)&gt;Configurações!$B$5,AND(YEAR($D139)=Configurações!$B$5,MONTH($D139)&gt;5),AND('Cadastro de Bens'!$W138&lt;&gt;"",YEAR('Cadastro de Bens'!$W138)=Configurações!$B$5,MONTH('Cadastro de Bens'!$W138)&lt;5)),0,$H139))</f>
        <v/>
      </c>
      <c r="N139" s="13" t="str">
        <f>IF($A139="","",IF(OR(YEAR($D139)&gt;Configurações!$B$5,AND(YEAR($D139)=Configurações!$B$5,MONTH($D139)&gt;6),AND('Cadastro de Bens'!$W138&lt;&gt;"",YEAR('Cadastro de Bens'!$W138)=Configurações!$B$5,MONTH('Cadastro de Bens'!$W138)&lt;6)),0,$H139))</f>
        <v/>
      </c>
      <c r="O139" s="13" t="str">
        <f>IF($A139="","",IF(OR(YEAR($D139)&gt;Configurações!$B$5,AND(YEAR($D139)=Configurações!$B$5,MONTH($D139)&gt;7),AND('Cadastro de Bens'!$W138&lt;&gt;"",YEAR('Cadastro de Bens'!$W138)=Configurações!$B$5,MONTH('Cadastro de Bens'!$W138)&lt;7)),0,$H139))</f>
        <v/>
      </c>
      <c r="P139" s="13" t="str">
        <f>IF($A139="","",IF(OR(YEAR($D139)&gt;Configurações!$B$5,AND(YEAR($D139)=Configurações!$B$5,MONTH($D139)&gt;8),AND('Cadastro de Bens'!$W138&lt;&gt;"",YEAR('Cadastro de Bens'!$W138)=Configurações!$B$5,MONTH('Cadastro de Bens'!$W138)&lt;8)),0,$H139))</f>
        <v/>
      </c>
      <c r="Q139" s="13" t="str">
        <f>IF($A139="","",IF(OR(YEAR($D139)&gt;Configurações!$B$5,AND(YEAR($D139)=Configurações!$B$5,MONTH($D139)&gt;9),AND('Cadastro de Bens'!$W138&lt;&gt;"",YEAR('Cadastro de Bens'!$W138)=Configurações!$B$5,MONTH('Cadastro de Bens'!$W138)&lt;9)),0,$H139))</f>
        <v/>
      </c>
      <c r="R139" s="13" t="str">
        <f>IF($A139="","",IF(OR(YEAR($D139)&gt;Configurações!$B$5,AND(YEAR($D139)=Configurações!$B$5,MONTH($D139)&gt;10),AND('Cadastro de Bens'!$W138&lt;&gt;"",YEAR('Cadastro de Bens'!$W138)=Configurações!$B$5,MONTH('Cadastro de Bens'!$W138)&lt;10)),0,$H139))</f>
        <v/>
      </c>
      <c r="S139" s="13" t="str">
        <f>IF($A139="","",IF(OR(YEAR($D139)&gt;Configurações!$B$5,AND(YEAR($D139)=Configurações!$B$5,MONTH($D139)&gt;11),AND('Cadastro de Bens'!$W138&lt;&gt;"",YEAR('Cadastro de Bens'!$W138)=Configurações!$B$5,MONTH('Cadastro de Bens'!$W138)&lt;11)),0,$H139))</f>
        <v/>
      </c>
      <c r="T139" s="13" t="str">
        <f>IF($A139="","",IF(OR(YEAR($D139)&gt;Configurações!$B$5,AND(YEAR($D139)=Configurações!$B$5,MONTH($D139)&gt;12),AND('Cadastro de Bens'!$W138&lt;&gt;"",YEAR('Cadastro de Bens'!$W138)=Configurações!$B$5,MONTH('Cadastro de Bens'!$W138)&lt;12)),0,$H139))</f>
        <v/>
      </c>
      <c r="U139" s="13">
        <f t="shared" si="4"/>
        <v>0</v>
      </c>
      <c r="V139" s="13" t="str">
        <f>'Cadastro de Bens'!AG138</f>
        <v/>
      </c>
      <c r="W139" s="13" t="str">
        <f>'Cadastro de Bens'!AH138</f>
        <v/>
      </c>
      <c r="X139" s="13">
        <f>'Cadastro de Bens'!AF138</f>
        <v>0</v>
      </c>
      <c r="Y139" s="13">
        <f t="shared" si="5"/>
        <v>0</v>
      </c>
    </row>
    <row r="140" spans="1:25" x14ac:dyDescent="0.25">
      <c r="A140">
        <f>'Cadastro de Bens'!A139</f>
        <v>0</v>
      </c>
      <c r="B140">
        <f>'Cadastro de Bens'!B139</f>
        <v>0</v>
      </c>
      <c r="C140">
        <f>'Cadastro de Bens'!D139</f>
        <v>0</v>
      </c>
      <c r="D140" s="12">
        <f>'Cadastro de Bens'!J139</f>
        <v>0</v>
      </c>
      <c r="E140" s="13" t="str">
        <f>'Cadastro de Bens'!P139</f>
        <v/>
      </c>
      <c r="F140" s="4">
        <f>'Cadastro de Bens'!R139</f>
        <v>0</v>
      </c>
      <c r="G140" s="4">
        <f>'Cadastro de Bens'!S139</f>
        <v>0</v>
      </c>
      <c r="H140" s="13" t="str">
        <f>'Cadastro de Bens'!AA139</f>
        <v/>
      </c>
      <c r="I140" s="13" t="str">
        <f>IF($A140="","",IF(OR(YEAR($D140)&gt;Configurações!$B$5,AND(YEAR($D140)=Configurações!$B$5,MONTH($D140)&gt;1),AND('Cadastro de Bens'!$W139&lt;&gt;"",YEAR('Cadastro de Bens'!$W139)=Configurações!$B$5,MONTH('Cadastro de Bens'!$W139)&lt;1)),0,$H140))</f>
        <v/>
      </c>
      <c r="J140" s="13" t="str">
        <f>IF($A140="","",IF(OR(YEAR($D140)&gt;Configurações!$B$5,AND(YEAR($D140)=Configurações!$B$5,MONTH($D140)&gt;2),AND('Cadastro de Bens'!$W139&lt;&gt;"",YEAR('Cadastro de Bens'!$W139)=Configurações!$B$5,MONTH('Cadastro de Bens'!$W139)&lt;2)),0,$H140))</f>
        <v/>
      </c>
      <c r="K140" s="13" t="str">
        <f>IF($A140="","",IF(OR(YEAR($D140)&gt;Configurações!$B$5,AND(YEAR($D140)=Configurações!$B$5,MONTH($D140)&gt;3),AND('Cadastro de Bens'!$W139&lt;&gt;"",YEAR('Cadastro de Bens'!$W139)=Configurações!$B$5,MONTH('Cadastro de Bens'!$W139)&lt;3)),0,$H140))</f>
        <v/>
      </c>
      <c r="L140" s="13" t="str">
        <f>IF($A140="","",IF(OR(YEAR($D140)&gt;Configurações!$B$5,AND(YEAR($D140)=Configurações!$B$5,MONTH($D140)&gt;4),AND('Cadastro de Bens'!$W139&lt;&gt;"",YEAR('Cadastro de Bens'!$W139)=Configurações!$B$5,MONTH('Cadastro de Bens'!$W139)&lt;4)),0,$H140))</f>
        <v/>
      </c>
      <c r="M140" s="13" t="str">
        <f>IF($A140="","",IF(OR(YEAR($D140)&gt;Configurações!$B$5,AND(YEAR($D140)=Configurações!$B$5,MONTH($D140)&gt;5),AND('Cadastro de Bens'!$W139&lt;&gt;"",YEAR('Cadastro de Bens'!$W139)=Configurações!$B$5,MONTH('Cadastro de Bens'!$W139)&lt;5)),0,$H140))</f>
        <v/>
      </c>
      <c r="N140" s="13" t="str">
        <f>IF($A140="","",IF(OR(YEAR($D140)&gt;Configurações!$B$5,AND(YEAR($D140)=Configurações!$B$5,MONTH($D140)&gt;6),AND('Cadastro de Bens'!$W139&lt;&gt;"",YEAR('Cadastro de Bens'!$W139)=Configurações!$B$5,MONTH('Cadastro de Bens'!$W139)&lt;6)),0,$H140))</f>
        <v/>
      </c>
      <c r="O140" s="13" t="str">
        <f>IF($A140="","",IF(OR(YEAR($D140)&gt;Configurações!$B$5,AND(YEAR($D140)=Configurações!$B$5,MONTH($D140)&gt;7),AND('Cadastro de Bens'!$W139&lt;&gt;"",YEAR('Cadastro de Bens'!$W139)=Configurações!$B$5,MONTH('Cadastro de Bens'!$W139)&lt;7)),0,$H140))</f>
        <v/>
      </c>
      <c r="P140" s="13" t="str">
        <f>IF($A140="","",IF(OR(YEAR($D140)&gt;Configurações!$B$5,AND(YEAR($D140)=Configurações!$B$5,MONTH($D140)&gt;8),AND('Cadastro de Bens'!$W139&lt;&gt;"",YEAR('Cadastro de Bens'!$W139)=Configurações!$B$5,MONTH('Cadastro de Bens'!$W139)&lt;8)),0,$H140))</f>
        <v/>
      </c>
      <c r="Q140" s="13" t="str">
        <f>IF($A140="","",IF(OR(YEAR($D140)&gt;Configurações!$B$5,AND(YEAR($D140)=Configurações!$B$5,MONTH($D140)&gt;9),AND('Cadastro de Bens'!$W139&lt;&gt;"",YEAR('Cadastro de Bens'!$W139)=Configurações!$B$5,MONTH('Cadastro de Bens'!$W139)&lt;9)),0,$H140))</f>
        <v/>
      </c>
      <c r="R140" s="13" t="str">
        <f>IF($A140="","",IF(OR(YEAR($D140)&gt;Configurações!$B$5,AND(YEAR($D140)=Configurações!$B$5,MONTH($D140)&gt;10),AND('Cadastro de Bens'!$W139&lt;&gt;"",YEAR('Cadastro de Bens'!$W139)=Configurações!$B$5,MONTH('Cadastro de Bens'!$W139)&lt;10)),0,$H140))</f>
        <v/>
      </c>
      <c r="S140" s="13" t="str">
        <f>IF($A140="","",IF(OR(YEAR($D140)&gt;Configurações!$B$5,AND(YEAR($D140)=Configurações!$B$5,MONTH($D140)&gt;11),AND('Cadastro de Bens'!$W139&lt;&gt;"",YEAR('Cadastro de Bens'!$W139)=Configurações!$B$5,MONTH('Cadastro de Bens'!$W139)&lt;11)),0,$H140))</f>
        <v/>
      </c>
      <c r="T140" s="13" t="str">
        <f>IF($A140="","",IF(OR(YEAR($D140)&gt;Configurações!$B$5,AND(YEAR($D140)=Configurações!$B$5,MONTH($D140)&gt;12),AND('Cadastro de Bens'!$W139&lt;&gt;"",YEAR('Cadastro de Bens'!$W139)=Configurações!$B$5,MONTH('Cadastro de Bens'!$W139)&lt;12)),0,$H140))</f>
        <v/>
      </c>
      <c r="U140" s="13">
        <f t="shared" si="4"/>
        <v>0</v>
      </c>
      <c r="V140" s="13" t="str">
        <f>'Cadastro de Bens'!AG139</f>
        <v/>
      </c>
      <c r="W140" s="13" t="str">
        <f>'Cadastro de Bens'!AH139</f>
        <v/>
      </c>
      <c r="X140" s="13">
        <f>'Cadastro de Bens'!AF139</f>
        <v>0</v>
      </c>
      <c r="Y140" s="13">
        <f t="shared" si="5"/>
        <v>0</v>
      </c>
    </row>
    <row r="141" spans="1:25" x14ac:dyDescent="0.25">
      <c r="A141">
        <f>'Cadastro de Bens'!A140</f>
        <v>0</v>
      </c>
      <c r="B141">
        <f>'Cadastro de Bens'!B140</f>
        <v>0</v>
      </c>
      <c r="C141">
        <f>'Cadastro de Bens'!D140</f>
        <v>0</v>
      </c>
      <c r="D141" s="12">
        <f>'Cadastro de Bens'!J140</f>
        <v>0</v>
      </c>
      <c r="E141" s="13" t="str">
        <f>'Cadastro de Bens'!P140</f>
        <v/>
      </c>
      <c r="F141" s="4">
        <f>'Cadastro de Bens'!R140</f>
        <v>0</v>
      </c>
      <c r="G141" s="4">
        <f>'Cadastro de Bens'!S140</f>
        <v>0</v>
      </c>
      <c r="H141" s="13" t="str">
        <f>'Cadastro de Bens'!AA140</f>
        <v/>
      </c>
      <c r="I141" s="13" t="str">
        <f>IF($A141="","",IF(OR(YEAR($D141)&gt;Configurações!$B$5,AND(YEAR($D141)=Configurações!$B$5,MONTH($D141)&gt;1),AND('Cadastro de Bens'!$W140&lt;&gt;"",YEAR('Cadastro de Bens'!$W140)=Configurações!$B$5,MONTH('Cadastro de Bens'!$W140)&lt;1)),0,$H141))</f>
        <v/>
      </c>
      <c r="J141" s="13" t="str">
        <f>IF($A141="","",IF(OR(YEAR($D141)&gt;Configurações!$B$5,AND(YEAR($D141)=Configurações!$B$5,MONTH($D141)&gt;2),AND('Cadastro de Bens'!$W140&lt;&gt;"",YEAR('Cadastro de Bens'!$W140)=Configurações!$B$5,MONTH('Cadastro de Bens'!$W140)&lt;2)),0,$H141))</f>
        <v/>
      </c>
      <c r="K141" s="13" t="str">
        <f>IF($A141="","",IF(OR(YEAR($D141)&gt;Configurações!$B$5,AND(YEAR($D141)=Configurações!$B$5,MONTH($D141)&gt;3),AND('Cadastro de Bens'!$W140&lt;&gt;"",YEAR('Cadastro de Bens'!$W140)=Configurações!$B$5,MONTH('Cadastro de Bens'!$W140)&lt;3)),0,$H141))</f>
        <v/>
      </c>
      <c r="L141" s="13" t="str">
        <f>IF($A141="","",IF(OR(YEAR($D141)&gt;Configurações!$B$5,AND(YEAR($D141)=Configurações!$B$5,MONTH($D141)&gt;4),AND('Cadastro de Bens'!$W140&lt;&gt;"",YEAR('Cadastro de Bens'!$W140)=Configurações!$B$5,MONTH('Cadastro de Bens'!$W140)&lt;4)),0,$H141))</f>
        <v/>
      </c>
      <c r="M141" s="13" t="str">
        <f>IF($A141="","",IF(OR(YEAR($D141)&gt;Configurações!$B$5,AND(YEAR($D141)=Configurações!$B$5,MONTH($D141)&gt;5),AND('Cadastro de Bens'!$W140&lt;&gt;"",YEAR('Cadastro de Bens'!$W140)=Configurações!$B$5,MONTH('Cadastro de Bens'!$W140)&lt;5)),0,$H141))</f>
        <v/>
      </c>
      <c r="N141" s="13" t="str">
        <f>IF($A141="","",IF(OR(YEAR($D141)&gt;Configurações!$B$5,AND(YEAR($D141)=Configurações!$B$5,MONTH($D141)&gt;6),AND('Cadastro de Bens'!$W140&lt;&gt;"",YEAR('Cadastro de Bens'!$W140)=Configurações!$B$5,MONTH('Cadastro de Bens'!$W140)&lt;6)),0,$H141))</f>
        <v/>
      </c>
      <c r="O141" s="13" t="str">
        <f>IF($A141="","",IF(OR(YEAR($D141)&gt;Configurações!$B$5,AND(YEAR($D141)=Configurações!$B$5,MONTH($D141)&gt;7),AND('Cadastro de Bens'!$W140&lt;&gt;"",YEAR('Cadastro de Bens'!$W140)=Configurações!$B$5,MONTH('Cadastro de Bens'!$W140)&lt;7)),0,$H141))</f>
        <v/>
      </c>
      <c r="P141" s="13" t="str">
        <f>IF($A141="","",IF(OR(YEAR($D141)&gt;Configurações!$B$5,AND(YEAR($D141)=Configurações!$B$5,MONTH($D141)&gt;8),AND('Cadastro de Bens'!$W140&lt;&gt;"",YEAR('Cadastro de Bens'!$W140)=Configurações!$B$5,MONTH('Cadastro de Bens'!$W140)&lt;8)),0,$H141))</f>
        <v/>
      </c>
      <c r="Q141" s="13" t="str">
        <f>IF($A141="","",IF(OR(YEAR($D141)&gt;Configurações!$B$5,AND(YEAR($D141)=Configurações!$B$5,MONTH($D141)&gt;9),AND('Cadastro de Bens'!$W140&lt;&gt;"",YEAR('Cadastro de Bens'!$W140)=Configurações!$B$5,MONTH('Cadastro de Bens'!$W140)&lt;9)),0,$H141))</f>
        <v/>
      </c>
      <c r="R141" s="13" t="str">
        <f>IF($A141="","",IF(OR(YEAR($D141)&gt;Configurações!$B$5,AND(YEAR($D141)=Configurações!$B$5,MONTH($D141)&gt;10),AND('Cadastro de Bens'!$W140&lt;&gt;"",YEAR('Cadastro de Bens'!$W140)=Configurações!$B$5,MONTH('Cadastro de Bens'!$W140)&lt;10)),0,$H141))</f>
        <v/>
      </c>
      <c r="S141" s="13" t="str">
        <f>IF($A141="","",IF(OR(YEAR($D141)&gt;Configurações!$B$5,AND(YEAR($D141)=Configurações!$B$5,MONTH($D141)&gt;11),AND('Cadastro de Bens'!$W140&lt;&gt;"",YEAR('Cadastro de Bens'!$W140)=Configurações!$B$5,MONTH('Cadastro de Bens'!$W140)&lt;11)),0,$H141))</f>
        <v/>
      </c>
      <c r="T141" s="13" t="str">
        <f>IF($A141="","",IF(OR(YEAR($D141)&gt;Configurações!$B$5,AND(YEAR($D141)=Configurações!$B$5,MONTH($D141)&gt;12),AND('Cadastro de Bens'!$W140&lt;&gt;"",YEAR('Cadastro de Bens'!$W140)=Configurações!$B$5,MONTH('Cadastro de Bens'!$W140)&lt;12)),0,$H141))</f>
        <v/>
      </c>
      <c r="U141" s="13">
        <f t="shared" si="4"/>
        <v>0</v>
      </c>
      <c r="V141" s="13" t="str">
        <f>'Cadastro de Bens'!AG140</f>
        <v/>
      </c>
      <c r="W141" s="13" t="str">
        <f>'Cadastro de Bens'!AH140</f>
        <v/>
      </c>
      <c r="X141" s="13">
        <f>'Cadastro de Bens'!AF140</f>
        <v>0</v>
      </c>
      <c r="Y141" s="13">
        <f t="shared" si="5"/>
        <v>0</v>
      </c>
    </row>
    <row r="142" spans="1:25" x14ac:dyDescent="0.25">
      <c r="A142">
        <f>'Cadastro de Bens'!A141</f>
        <v>0</v>
      </c>
      <c r="B142">
        <f>'Cadastro de Bens'!B141</f>
        <v>0</v>
      </c>
      <c r="C142">
        <f>'Cadastro de Bens'!D141</f>
        <v>0</v>
      </c>
      <c r="D142" s="12">
        <f>'Cadastro de Bens'!J141</f>
        <v>0</v>
      </c>
      <c r="E142" s="13" t="str">
        <f>'Cadastro de Bens'!P141</f>
        <v/>
      </c>
      <c r="F142" s="4">
        <f>'Cadastro de Bens'!R141</f>
        <v>0</v>
      </c>
      <c r="G142" s="4">
        <f>'Cadastro de Bens'!S141</f>
        <v>0</v>
      </c>
      <c r="H142" s="13" t="str">
        <f>'Cadastro de Bens'!AA141</f>
        <v/>
      </c>
      <c r="I142" s="13" t="str">
        <f>IF($A142="","",IF(OR(YEAR($D142)&gt;Configurações!$B$5,AND(YEAR($D142)=Configurações!$B$5,MONTH($D142)&gt;1),AND('Cadastro de Bens'!$W141&lt;&gt;"",YEAR('Cadastro de Bens'!$W141)=Configurações!$B$5,MONTH('Cadastro de Bens'!$W141)&lt;1)),0,$H142))</f>
        <v/>
      </c>
      <c r="J142" s="13" t="str">
        <f>IF($A142="","",IF(OR(YEAR($D142)&gt;Configurações!$B$5,AND(YEAR($D142)=Configurações!$B$5,MONTH($D142)&gt;2),AND('Cadastro de Bens'!$W141&lt;&gt;"",YEAR('Cadastro de Bens'!$W141)=Configurações!$B$5,MONTH('Cadastro de Bens'!$W141)&lt;2)),0,$H142))</f>
        <v/>
      </c>
      <c r="K142" s="13" t="str">
        <f>IF($A142="","",IF(OR(YEAR($D142)&gt;Configurações!$B$5,AND(YEAR($D142)=Configurações!$B$5,MONTH($D142)&gt;3),AND('Cadastro de Bens'!$W141&lt;&gt;"",YEAR('Cadastro de Bens'!$W141)=Configurações!$B$5,MONTH('Cadastro de Bens'!$W141)&lt;3)),0,$H142))</f>
        <v/>
      </c>
      <c r="L142" s="13" t="str">
        <f>IF($A142="","",IF(OR(YEAR($D142)&gt;Configurações!$B$5,AND(YEAR($D142)=Configurações!$B$5,MONTH($D142)&gt;4),AND('Cadastro de Bens'!$W141&lt;&gt;"",YEAR('Cadastro de Bens'!$W141)=Configurações!$B$5,MONTH('Cadastro de Bens'!$W141)&lt;4)),0,$H142))</f>
        <v/>
      </c>
      <c r="M142" s="13" t="str">
        <f>IF($A142="","",IF(OR(YEAR($D142)&gt;Configurações!$B$5,AND(YEAR($D142)=Configurações!$B$5,MONTH($D142)&gt;5),AND('Cadastro de Bens'!$W141&lt;&gt;"",YEAR('Cadastro de Bens'!$W141)=Configurações!$B$5,MONTH('Cadastro de Bens'!$W141)&lt;5)),0,$H142))</f>
        <v/>
      </c>
      <c r="N142" s="13" t="str">
        <f>IF($A142="","",IF(OR(YEAR($D142)&gt;Configurações!$B$5,AND(YEAR($D142)=Configurações!$B$5,MONTH($D142)&gt;6),AND('Cadastro de Bens'!$W141&lt;&gt;"",YEAR('Cadastro de Bens'!$W141)=Configurações!$B$5,MONTH('Cadastro de Bens'!$W141)&lt;6)),0,$H142))</f>
        <v/>
      </c>
      <c r="O142" s="13" t="str">
        <f>IF($A142="","",IF(OR(YEAR($D142)&gt;Configurações!$B$5,AND(YEAR($D142)=Configurações!$B$5,MONTH($D142)&gt;7),AND('Cadastro de Bens'!$W141&lt;&gt;"",YEAR('Cadastro de Bens'!$W141)=Configurações!$B$5,MONTH('Cadastro de Bens'!$W141)&lt;7)),0,$H142))</f>
        <v/>
      </c>
      <c r="P142" s="13" t="str">
        <f>IF($A142="","",IF(OR(YEAR($D142)&gt;Configurações!$B$5,AND(YEAR($D142)=Configurações!$B$5,MONTH($D142)&gt;8),AND('Cadastro de Bens'!$W141&lt;&gt;"",YEAR('Cadastro de Bens'!$W141)=Configurações!$B$5,MONTH('Cadastro de Bens'!$W141)&lt;8)),0,$H142))</f>
        <v/>
      </c>
      <c r="Q142" s="13" t="str">
        <f>IF($A142="","",IF(OR(YEAR($D142)&gt;Configurações!$B$5,AND(YEAR($D142)=Configurações!$B$5,MONTH($D142)&gt;9),AND('Cadastro de Bens'!$W141&lt;&gt;"",YEAR('Cadastro de Bens'!$W141)=Configurações!$B$5,MONTH('Cadastro de Bens'!$W141)&lt;9)),0,$H142))</f>
        <v/>
      </c>
      <c r="R142" s="13" t="str">
        <f>IF($A142="","",IF(OR(YEAR($D142)&gt;Configurações!$B$5,AND(YEAR($D142)=Configurações!$B$5,MONTH($D142)&gt;10),AND('Cadastro de Bens'!$W141&lt;&gt;"",YEAR('Cadastro de Bens'!$W141)=Configurações!$B$5,MONTH('Cadastro de Bens'!$W141)&lt;10)),0,$H142))</f>
        <v/>
      </c>
      <c r="S142" s="13" t="str">
        <f>IF($A142="","",IF(OR(YEAR($D142)&gt;Configurações!$B$5,AND(YEAR($D142)=Configurações!$B$5,MONTH($D142)&gt;11),AND('Cadastro de Bens'!$W141&lt;&gt;"",YEAR('Cadastro de Bens'!$W141)=Configurações!$B$5,MONTH('Cadastro de Bens'!$W141)&lt;11)),0,$H142))</f>
        <v/>
      </c>
      <c r="T142" s="13" t="str">
        <f>IF($A142="","",IF(OR(YEAR($D142)&gt;Configurações!$B$5,AND(YEAR($D142)=Configurações!$B$5,MONTH($D142)&gt;12),AND('Cadastro de Bens'!$W141&lt;&gt;"",YEAR('Cadastro de Bens'!$W141)=Configurações!$B$5,MONTH('Cadastro de Bens'!$W141)&lt;12)),0,$H142))</f>
        <v/>
      </c>
      <c r="U142" s="13">
        <f t="shared" si="4"/>
        <v>0</v>
      </c>
      <c r="V142" s="13" t="str">
        <f>'Cadastro de Bens'!AG141</f>
        <v/>
      </c>
      <c r="W142" s="13" t="str">
        <f>'Cadastro de Bens'!AH141</f>
        <v/>
      </c>
      <c r="X142" s="13">
        <f>'Cadastro de Bens'!AF141</f>
        <v>0</v>
      </c>
      <c r="Y142" s="13">
        <f t="shared" si="5"/>
        <v>0</v>
      </c>
    </row>
    <row r="143" spans="1:25" x14ac:dyDescent="0.25">
      <c r="A143">
        <f>'Cadastro de Bens'!A142</f>
        <v>0</v>
      </c>
      <c r="B143">
        <f>'Cadastro de Bens'!B142</f>
        <v>0</v>
      </c>
      <c r="C143">
        <f>'Cadastro de Bens'!D142</f>
        <v>0</v>
      </c>
      <c r="D143" s="12">
        <f>'Cadastro de Bens'!J142</f>
        <v>0</v>
      </c>
      <c r="E143" s="13" t="str">
        <f>'Cadastro de Bens'!P142</f>
        <v/>
      </c>
      <c r="F143" s="4">
        <f>'Cadastro de Bens'!R142</f>
        <v>0</v>
      </c>
      <c r="G143" s="4">
        <f>'Cadastro de Bens'!S142</f>
        <v>0</v>
      </c>
      <c r="H143" s="13" t="str">
        <f>'Cadastro de Bens'!AA142</f>
        <v/>
      </c>
      <c r="I143" s="13" t="str">
        <f>IF($A143="","",IF(OR(YEAR($D143)&gt;Configurações!$B$5,AND(YEAR($D143)=Configurações!$B$5,MONTH($D143)&gt;1),AND('Cadastro de Bens'!$W142&lt;&gt;"",YEAR('Cadastro de Bens'!$W142)=Configurações!$B$5,MONTH('Cadastro de Bens'!$W142)&lt;1)),0,$H143))</f>
        <v/>
      </c>
      <c r="J143" s="13" t="str">
        <f>IF($A143="","",IF(OR(YEAR($D143)&gt;Configurações!$B$5,AND(YEAR($D143)=Configurações!$B$5,MONTH($D143)&gt;2),AND('Cadastro de Bens'!$W142&lt;&gt;"",YEAR('Cadastro de Bens'!$W142)=Configurações!$B$5,MONTH('Cadastro de Bens'!$W142)&lt;2)),0,$H143))</f>
        <v/>
      </c>
      <c r="K143" s="13" t="str">
        <f>IF($A143="","",IF(OR(YEAR($D143)&gt;Configurações!$B$5,AND(YEAR($D143)=Configurações!$B$5,MONTH($D143)&gt;3),AND('Cadastro de Bens'!$W142&lt;&gt;"",YEAR('Cadastro de Bens'!$W142)=Configurações!$B$5,MONTH('Cadastro de Bens'!$W142)&lt;3)),0,$H143))</f>
        <v/>
      </c>
      <c r="L143" s="13" t="str">
        <f>IF($A143="","",IF(OR(YEAR($D143)&gt;Configurações!$B$5,AND(YEAR($D143)=Configurações!$B$5,MONTH($D143)&gt;4),AND('Cadastro de Bens'!$W142&lt;&gt;"",YEAR('Cadastro de Bens'!$W142)=Configurações!$B$5,MONTH('Cadastro de Bens'!$W142)&lt;4)),0,$H143))</f>
        <v/>
      </c>
      <c r="M143" s="13" t="str">
        <f>IF($A143="","",IF(OR(YEAR($D143)&gt;Configurações!$B$5,AND(YEAR($D143)=Configurações!$B$5,MONTH($D143)&gt;5),AND('Cadastro de Bens'!$W142&lt;&gt;"",YEAR('Cadastro de Bens'!$W142)=Configurações!$B$5,MONTH('Cadastro de Bens'!$W142)&lt;5)),0,$H143))</f>
        <v/>
      </c>
      <c r="N143" s="13" t="str">
        <f>IF($A143="","",IF(OR(YEAR($D143)&gt;Configurações!$B$5,AND(YEAR($D143)=Configurações!$B$5,MONTH($D143)&gt;6),AND('Cadastro de Bens'!$W142&lt;&gt;"",YEAR('Cadastro de Bens'!$W142)=Configurações!$B$5,MONTH('Cadastro de Bens'!$W142)&lt;6)),0,$H143))</f>
        <v/>
      </c>
      <c r="O143" s="13" t="str">
        <f>IF($A143="","",IF(OR(YEAR($D143)&gt;Configurações!$B$5,AND(YEAR($D143)=Configurações!$B$5,MONTH($D143)&gt;7),AND('Cadastro de Bens'!$W142&lt;&gt;"",YEAR('Cadastro de Bens'!$W142)=Configurações!$B$5,MONTH('Cadastro de Bens'!$W142)&lt;7)),0,$H143))</f>
        <v/>
      </c>
      <c r="P143" s="13" t="str">
        <f>IF($A143="","",IF(OR(YEAR($D143)&gt;Configurações!$B$5,AND(YEAR($D143)=Configurações!$B$5,MONTH($D143)&gt;8),AND('Cadastro de Bens'!$W142&lt;&gt;"",YEAR('Cadastro de Bens'!$W142)=Configurações!$B$5,MONTH('Cadastro de Bens'!$W142)&lt;8)),0,$H143))</f>
        <v/>
      </c>
      <c r="Q143" s="13" t="str">
        <f>IF($A143="","",IF(OR(YEAR($D143)&gt;Configurações!$B$5,AND(YEAR($D143)=Configurações!$B$5,MONTH($D143)&gt;9),AND('Cadastro de Bens'!$W142&lt;&gt;"",YEAR('Cadastro de Bens'!$W142)=Configurações!$B$5,MONTH('Cadastro de Bens'!$W142)&lt;9)),0,$H143))</f>
        <v/>
      </c>
      <c r="R143" s="13" t="str">
        <f>IF($A143="","",IF(OR(YEAR($D143)&gt;Configurações!$B$5,AND(YEAR($D143)=Configurações!$B$5,MONTH($D143)&gt;10),AND('Cadastro de Bens'!$W142&lt;&gt;"",YEAR('Cadastro de Bens'!$W142)=Configurações!$B$5,MONTH('Cadastro de Bens'!$W142)&lt;10)),0,$H143))</f>
        <v/>
      </c>
      <c r="S143" s="13" t="str">
        <f>IF($A143="","",IF(OR(YEAR($D143)&gt;Configurações!$B$5,AND(YEAR($D143)=Configurações!$B$5,MONTH($D143)&gt;11),AND('Cadastro de Bens'!$W142&lt;&gt;"",YEAR('Cadastro de Bens'!$W142)=Configurações!$B$5,MONTH('Cadastro de Bens'!$W142)&lt;11)),0,$H143))</f>
        <v/>
      </c>
      <c r="T143" s="13" t="str">
        <f>IF($A143="","",IF(OR(YEAR($D143)&gt;Configurações!$B$5,AND(YEAR($D143)=Configurações!$B$5,MONTH($D143)&gt;12),AND('Cadastro de Bens'!$W142&lt;&gt;"",YEAR('Cadastro de Bens'!$W142)=Configurações!$B$5,MONTH('Cadastro de Bens'!$W142)&lt;12)),0,$H143))</f>
        <v/>
      </c>
      <c r="U143" s="13">
        <f t="shared" si="4"/>
        <v>0</v>
      </c>
      <c r="V143" s="13" t="str">
        <f>'Cadastro de Bens'!AG142</f>
        <v/>
      </c>
      <c r="W143" s="13" t="str">
        <f>'Cadastro de Bens'!AH142</f>
        <v/>
      </c>
      <c r="X143" s="13">
        <f>'Cadastro de Bens'!AF142</f>
        <v>0</v>
      </c>
      <c r="Y143" s="13">
        <f t="shared" si="5"/>
        <v>0</v>
      </c>
    </row>
    <row r="144" spans="1:25" x14ac:dyDescent="0.25">
      <c r="A144">
        <f>'Cadastro de Bens'!A143</f>
        <v>0</v>
      </c>
      <c r="B144">
        <f>'Cadastro de Bens'!B143</f>
        <v>0</v>
      </c>
      <c r="C144">
        <f>'Cadastro de Bens'!D143</f>
        <v>0</v>
      </c>
      <c r="D144" s="12">
        <f>'Cadastro de Bens'!J143</f>
        <v>0</v>
      </c>
      <c r="E144" s="13" t="str">
        <f>'Cadastro de Bens'!P143</f>
        <v/>
      </c>
      <c r="F144" s="4">
        <f>'Cadastro de Bens'!R143</f>
        <v>0</v>
      </c>
      <c r="G144" s="4">
        <f>'Cadastro de Bens'!S143</f>
        <v>0</v>
      </c>
      <c r="H144" s="13" t="str">
        <f>'Cadastro de Bens'!AA143</f>
        <v/>
      </c>
      <c r="I144" s="13" t="str">
        <f>IF($A144="","",IF(OR(YEAR($D144)&gt;Configurações!$B$5,AND(YEAR($D144)=Configurações!$B$5,MONTH($D144)&gt;1),AND('Cadastro de Bens'!$W143&lt;&gt;"",YEAR('Cadastro de Bens'!$W143)=Configurações!$B$5,MONTH('Cadastro de Bens'!$W143)&lt;1)),0,$H144))</f>
        <v/>
      </c>
      <c r="J144" s="13" t="str">
        <f>IF($A144="","",IF(OR(YEAR($D144)&gt;Configurações!$B$5,AND(YEAR($D144)=Configurações!$B$5,MONTH($D144)&gt;2),AND('Cadastro de Bens'!$W143&lt;&gt;"",YEAR('Cadastro de Bens'!$W143)=Configurações!$B$5,MONTH('Cadastro de Bens'!$W143)&lt;2)),0,$H144))</f>
        <v/>
      </c>
      <c r="K144" s="13" t="str">
        <f>IF($A144="","",IF(OR(YEAR($D144)&gt;Configurações!$B$5,AND(YEAR($D144)=Configurações!$B$5,MONTH($D144)&gt;3),AND('Cadastro de Bens'!$W143&lt;&gt;"",YEAR('Cadastro de Bens'!$W143)=Configurações!$B$5,MONTH('Cadastro de Bens'!$W143)&lt;3)),0,$H144))</f>
        <v/>
      </c>
      <c r="L144" s="13" t="str">
        <f>IF($A144="","",IF(OR(YEAR($D144)&gt;Configurações!$B$5,AND(YEAR($D144)=Configurações!$B$5,MONTH($D144)&gt;4),AND('Cadastro de Bens'!$W143&lt;&gt;"",YEAR('Cadastro de Bens'!$W143)=Configurações!$B$5,MONTH('Cadastro de Bens'!$W143)&lt;4)),0,$H144))</f>
        <v/>
      </c>
      <c r="M144" s="13" t="str">
        <f>IF($A144="","",IF(OR(YEAR($D144)&gt;Configurações!$B$5,AND(YEAR($D144)=Configurações!$B$5,MONTH($D144)&gt;5),AND('Cadastro de Bens'!$W143&lt;&gt;"",YEAR('Cadastro de Bens'!$W143)=Configurações!$B$5,MONTH('Cadastro de Bens'!$W143)&lt;5)),0,$H144))</f>
        <v/>
      </c>
      <c r="N144" s="13" t="str">
        <f>IF($A144="","",IF(OR(YEAR($D144)&gt;Configurações!$B$5,AND(YEAR($D144)=Configurações!$B$5,MONTH($D144)&gt;6),AND('Cadastro de Bens'!$W143&lt;&gt;"",YEAR('Cadastro de Bens'!$W143)=Configurações!$B$5,MONTH('Cadastro de Bens'!$W143)&lt;6)),0,$H144))</f>
        <v/>
      </c>
      <c r="O144" s="13" t="str">
        <f>IF($A144="","",IF(OR(YEAR($D144)&gt;Configurações!$B$5,AND(YEAR($D144)=Configurações!$B$5,MONTH($D144)&gt;7),AND('Cadastro de Bens'!$W143&lt;&gt;"",YEAR('Cadastro de Bens'!$W143)=Configurações!$B$5,MONTH('Cadastro de Bens'!$W143)&lt;7)),0,$H144))</f>
        <v/>
      </c>
      <c r="P144" s="13" t="str">
        <f>IF($A144="","",IF(OR(YEAR($D144)&gt;Configurações!$B$5,AND(YEAR($D144)=Configurações!$B$5,MONTH($D144)&gt;8),AND('Cadastro de Bens'!$W143&lt;&gt;"",YEAR('Cadastro de Bens'!$W143)=Configurações!$B$5,MONTH('Cadastro de Bens'!$W143)&lt;8)),0,$H144))</f>
        <v/>
      </c>
      <c r="Q144" s="13" t="str">
        <f>IF($A144="","",IF(OR(YEAR($D144)&gt;Configurações!$B$5,AND(YEAR($D144)=Configurações!$B$5,MONTH($D144)&gt;9),AND('Cadastro de Bens'!$W143&lt;&gt;"",YEAR('Cadastro de Bens'!$W143)=Configurações!$B$5,MONTH('Cadastro de Bens'!$W143)&lt;9)),0,$H144))</f>
        <v/>
      </c>
      <c r="R144" s="13" t="str">
        <f>IF($A144="","",IF(OR(YEAR($D144)&gt;Configurações!$B$5,AND(YEAR($D144)=Configurações!$B$5,MONTH($D144)&gt;10),AND('Cadastro de Bens'!$W143&lt;&gt;"",YEAR('Cadastro de Bens'!$W143)=Configurações!$B$5,MONTH('Cadastro de Bens'!$W143)&lt;10)),0,$H144))</f>
        <v/>
      </c>
      <c r="S144" s="13" t="str">
        <f>IF($A144="","",IF(OR(YEAR($D144)&gt;Configurações!$B$5,AND(YEAR($D144)=Configurações!$B$5,MONTH($D144)&gt;11),AND('Cadastro de Bens'!$W143&lt;&gt;"",YEAR('Cadastro de Bens'!$W143)=Configurações!$B$5,MONTH('Cadastro de Bens'!$W143)&lt;11)),0,$H144))</f>
        <v/>
      </c>
      <c r="T144" s="13" t="str">
        <f>IF($A144="","",IF(OR(YEAR($D144)&gt;Configurações!$B$5,AND(YEAR($D144)=Configurações!$B$5,MONTH($D144)&gt;12),AND('Cadastro de Bens'!$W143&lt;&gt;"",YEAR('Cadastro de Bens'!$W143)=Configurações!$B$5,MONTH('Cadastro de Bens'!$W143)&lt;12)),0,$H144))</f>
        <v/>
      </c>
      <c r="U144" s="13">
        <f t="shared" si="4"/>
        <v>0</v>
      </c>
      <c r="V144" s="13" t="str">
        <f>'Cadastro de Bens'!AG143</f>
        <v/>
      </c>
      <c r="W144" s="13" t="str">
        <f>'Cadastro de Bens'!AH143</f>
        <v/>
      </c>
      <c r="X144" s="13">
        <f>'Cadastro de Bens'!AF143</f>
        <v>0</v>
      </c>
      <c r="Y144" s="13">
        <f t="shared" si="5"/>
        <v>0</v>
      </c>
    </row>
    <row r="145" spans="1:25" x14ac:dyDescent="0.25">
      <c r="A145">
        <f>'Cadastro de Bens'!A144</f>
        <v>0</v>
      </c>
      <c r="B145">
        <f>'Cadastro de Bens'!B144</f>
        <v>0</v>
      </c>
      <c r="C145">
        <f>'Cadastro de Bens'!D144</f>
        <v>0</v>
      </c>
      <c r="D145" s="12">
        <f>'Cadastro de Bens'!J144</f>
        <v>0</v>
      </c>
      <c r="E145" s="13" t="str">
        <f>'Cadastro de Bens'!P144</f>
        <v/>
      </c>
      <c r="F145" s="4">
        <f>'Cadastro de Bens'!R144</f>
        <v>0</v>
      </c>
      <c r="G145" s="4">
        <f>'Cadastro de Bens'!S144</f>
        <v>0</v>
      </c>
      <c r="H145" s="13" t="str">
        <f>'Cadastro de Bens'!AA144</f>
        <v/>
      </c>
      <c r="I145" s="13" t="str">
        <f>IF($A145="","",IF(OR(YEAR($D145)&gt;Configurações!$B$5,AND(YEAR($D145)=Configurações!$B$5,MONTH($D145)&gt;1),AND('Cadastro de Bens'!$W144&lt;&gt;"",YEAR('Cadastro de Bens'!$W144)=Configurações!$B$5,MONTH('Cadastro de Bens'!$W144)&lt;1)),0,$H145))</f>
        <v/>
      </c>
      <c r="J145" s="13" t="str">
        <f>IF($A145="","",IF(OR(YEAR($D145)&gt;Configurações!$B$5,AND(YEAR($D145)=Configurações!$B$5,MONTH($D145)&gt;2),AND('Cadastro de Bens'!$W144&lt;&gt;"",YEAR('Cadastro de Bens'!$W144)=Configurações!$B$5,MONTH('Cadastro de Bens'!$W144)&lt;2)),0,$H145))</f>
        <v/>
      </c>
      <c r="K145" s="13" t="str">
        <f>IF($A145="","",IF(OR(YEAR($D145)&gt;Configurações!$B$5,AND(YEAR($D145)=Configurações!$B$5,MONTH($D145)&gt;3),AND('Cadastro de Bens'!$W144&lt;&gt;"",YEAR('Cadastro de Bens'!$W144)=Configurações!$B$5,MONTH('Cadastro de Bens'!$W144)&lt;3)),0,$H145))</f>
        <v/>
      </c>
      <c r="L145" s="13" t="str">
        <f>IF($A145="","",IF(OR(YEAR($D145)&gt;Configurações!$B$5,AND(YEAR($D145)=Configurações!$B$5,MONTH($D145)&gt;4),AND('Cadastro de Bens'!$W144&lt;&gt;"",YEAR('Cadastro de Bens'!$W144)=Configurações!$B$5,MONTH('Cadastro de Bens'!$W144)&lt;4)),0,$H145))</f>
        <v/>
      </c>
      <c r="M145" s="13" t="str">
        <f>IF($A145="","",IF(OR(YEAR($D145)&gt;Configurações!$B$5,AND(YEAR($D145)=Configurações!$B$5,MONTH($D145)&gt;5),AND('Cadastro de Bens'!$W144&lt;&gt;"",YEAR('Cadastro de Bens'!$W144)=Configurações!$B$5,MONTH('Cadastro de Bens'!$W144)&lt;5)),0,$H145))</f>
        <v/>
      </c>
      <c r="N145" s="13" t="str">
        <f>IF($A145="","",IF(OR(YEAR($D145)&gt;Configurações!$B$5,AND(YEAR($D145)=Configurações!$B$5,MONTH($D145)&gt;6),AND('Cadastro de Bens'!$W144&lt;&gt;"",YEAR('Cadastro de Bens'!$W144)=Configurações!$B$5,MONTH('Cadastro de Bens'!$W144)&lt;6)),0,$H145))</f>
        <v/>
      </c>
      <c r="O145" s="13" t="str">
        <f>IF($A145="","",IF(OR(YEAR($D145)&gt;Configurações!$B$5,AND(YEAR($D145)=Configurações!$B$5,MONTH($D145)&gt;7),AND('Cadastro de Bens'!$W144&lt;&gt;"",YEAR('Cadastro de Bens'!$W144)=Configurações!$B$5,MONTH('Cadastro de Bens'!$W144)&lt;7)),0,$H145))</f>
        <v/>
      </c>
      <c r="P145" s="13" t="str">
        <f>IF($A145="","",IF(OR(YEAR($D145)&gt;Configurações!$B$5,AND(YEAR($D145)=Configurações!$B$5,MONTH($D145)&gt;8),AND('Cadastro de Bens'!$W144&lt;&gt;"",YEAR('Cadastro de Bens'!$W144)=Configurações!$B$5,MONTH('Cadastro de Bens'!$W144)&lt;8)),0,$H145))</f>
        <v/>
      </c>
      <c r="Q145" s="13" t="str">
        <f>IF($A145="","",IF(OR(YEAR($D145)&gt;Configurações!$B$5,AND(YEAR($D145)=Configurações!$B$5,MONTH($D145)&gt;9),AND('Cadastro de Bens'!$W144&lt;&gt;"",YEAR('Cadastro de Bens'!$W144)=Configurações!$B$5,MONTH('Cadastro de Bens'!$W144)&lt;9)),0,$H145))</f>
        <v/>
      </c>
      <c r="R145" s="13" t="str">
        <f>IF($A145="","",IF(OR(YEAR($D145)&gt;Configurações!$B$5,AND(YEAR($D145)=Configurações!$B$5,MONTH($D145)&gt;10),AND('Cadastro de Bens'!$W144&lt;&gt;"",YEAR('Cadastro de Bens'!$W144)=Configurações!$B$5,MONTH('Cadastro de Bens'!$W144)&lt;10)),0,$H145))</f>
        <v/>
      </c>
      <c r="S145" s="13" t="str">
        <f>IF($A145="","",IF(OR(YEAR($D145)&gt;Configurações!$B$5,AND(YEAR($D145)=Configurações!$B$5,MONTH($D145)&gt;11),AND('Cadastro de Bens'!$W144&lt;&gt;"",YEAR('Cadastro de Bens'!$W144)=Configurações!$B$5,MONTH('Cadastro de Bens'!$W144)&lt;11)),0,$H145))</f>
        <v/>
      </c>
      <c r="T145" s="13" t="str">
        <f>IF($A145="","",IF(OR(YEAR($D145)&gt;Configurações!$B$5,AND(YEAR($D145)=Configurações!$B$5,MONTH($D145)&gt;12),AND('Cadastro de Bens'!$W144&lt;&gt;"",YEAR('Cadastro de Bens'!$W144)=Configurações!$B$5,MONTH('Cadastro de Bens'!$W144)&lt;12)),0,$H145))</f>
        <v/>
      </c>
      <c r="U145" s="13">
        <f t="shared" si="4"/>
        <v>0</v>
      </c>
      <c r="V145" s="13" t="str">
        <f>'Cadastro de Bens'!AG144</f>
        <v/>
      </c>
      <c r="W145" s="13" t="str">
        <f>'Cadastro de Bens'!AH144</f>
        <v/>
      </c>
      <c r="X145" s="13">
        <f>'Cadastro de Bens'!AF144</f>
        <v>0</v>
      </c>
      <c r="Y145" s="13">
        <f t="shared" si="5"/>
        <v>0</v>
      </c>
    </row>
    <row r="146" spans="1:25" x14ac:dyDescent="0.25">
      <c r="A146">
        <f>'Cadastro de Bens'!A145</f>
        <v>0</v>
      </c>
      <c r="B146">
        <f>'Cadastro de Bens'!B145</f>
        <v>0</v>
      </c>
      <c r="C146">
        <f>'Cadastro de Bens'!D145</f>
        <v>0</v>
      </c>
      <c r="D146" s="12">
        <f>'Cadastro de Bens'!J145</f>
        <v>0</v>
      </c>
      <c r="E146" s="13" t="str">
        <f>'Cadastro de Bens'!P145</f>
        <v/>
      </c>
      <c r="F146" s="4">
        <f>'Cadastro de Bens'!R145</f>
        <v>0</v>
      </c>
      <c r="G146" s="4">
        <f>'Cadastro de Bens'!S145</f>
        <v>0</v>
      </c>
      <c r="H146" s="13" t="str">
        <f>'Cadastro de Bens'!AA145</f>
        <v/>
      </c>
      <c r="I146" s="13" t="str">
        <f>IF($A146="","",IF(OR(YEAR($D146)&gt;Configurações!$B$5,AND(YEAR($D146)=Configurações!$B$5,MONTH($D146)&gt;1),AND('Cadastro de Bens'!$W145&lt;&gt;"",YEAR('Cadastro de Bens'!$W145)=Configurações!$B$5,MONTH('Cadastro de Bens'!$W145)&lt;1)),0,$H146))</f>
        <v/>
      </c>
      <c r="J146" s="13" t="str">
        <f>IF($A146="","",IF(OR(YEAR($D146)&gt;Configurações!$B$5,AND(YEAR($D146)=Configurações!$B$5,MONTH($D146)&gt;2),AND('Cadastro de Bens'!$W145&lt;&gt;"",YEAR('Cadastro de Bens'!$W145)=Configurações!$B$5,MONTH('Cadastro de Bens'!$W145)&lt;2)),0,$H146))</f>
        <v/>
      </c>
      <c r="K146" s="13" t="str">
        <f>IF($A146="","",IF(OR(YEAR($D146)&gt;Configurações!$B$5,AND(YEAR($D146)=Configurações!$B$5,MONTH($D146)&gt;3),AND('Cadastro de Bens'!$W145&lt;&gt;"",YEAR('Cadastro de Bens'!$W145)=Configurações!$B$5,MONTH('Cadastro de Bens'!$W145)&lt;3)),0,$H146))</f>
        <v/>
      </c>
      <c r="L146" s="13" t="str">
        <f>IF($A146="","",IF(OR(YEAR($D146)&gt;Configurações!$B$5,AND(YEAR($D146)=Configurações!$B$5,MONTH($D146)&gt;4),AND('Cadastro de Bens'!$W145&lt;&gt;"",YEAR('Cadastro de Bens'!$W145)=Configurações!$B$5,MONTH('Cadastro de Bens'!$W145)&lt;4)),0,$H146))</f>
        <v/>
      </c>
      <c r="M146" s="13" t="str">
        <f>IF($A146="","",IF(OR(YEAR($D146)&gt;Configurações!$B$5,AND(YEAR($D146)=Configurações!$B$5,MONTH($D146)&gt;5),AND('Cadastro de Bens'!$W145&lt;&gt;"",YEAR('Cadastro de Bens'!$W145)=Configurações!$B$5,MONTH('Cadastro de Bens'!$W145)&lt;5)),0,$H146))</f>
        <v/>
      </c>
      <c r="N146" s="13" t="str">
        <f>IF($A146="","",IF(OR(YEAR($D146)&gt;Configurações!$B$5,AND(YEAR($D146)=Configurações!$B$5,MONTH($D146)&gt;6),AND('Cadastro de Bens'!$W145&lt;&gt;"",YEAR('Cadastro de Bens'!$W145)=Configurações!$B$5,MONTH('Cadastro de Bens'!$W145)&lt;6)),0,$H146))</f>
        <v/>
      </c>
      <c r="O146" s="13" t="str">
        <f>IF($A146="","",IF(OR(YEAR($D146)&gt;Configurações!$B$5,AND(YEAR($D146)=Configurações!$B$5,MONTH($D146)&gt;7),AND('Cadastro de Bens'!$W145&lt;&gt;"",YEAR('Cadastro de Bens'!$W145)=Configurações!$B$5,MONTH('Cadastro de Bens'!$W145)&lt;7)),0,$H146))</f>
        <v/>
      </c>
      <c r="P146" s="13" t="str">
        <f>IF($A146="","",IF(OR(YEAR($D146)&gt;Configurações!$B$5,AND(YEAR($D146)=Configurações!$B$5,MONTH($D146)&gt;8),AND('Cadastro de Bens'!$W145&lt;&gt;"",YEAR('Cadastro de Bens'!$W145)=Configurações!$B$5,MONTH('Cadastro de Bens'!$W145)&lt;8)),0,$H146))</f>
        <v/>
      </c>
      <c r="Q146" s="13" t="str">
        <f>IF($A146="","",IF(OR(YEAR($D146)&gt;Configurações!$B$5,AND(YEAR($D146)=Configurações!$B$5,MONTH($D146)&gt;9),AND('Cadastro de Bens'!$W145&lt;&gt;"",YEAR('Cadastro de Bens'!$W145)=Configurações!$B$5,MONTH('Cadastro de Bens'!$W145)&lt;9)),0,$H146))</f>
        <v/>
      </c>
      <c r="R146" s="13" t="str">
        <f>IF($A146="","",IF(OR(YEAR($D146)&gt;Configurações!$B$5,AND(YEAR($D146)=Configurações!$B$5,MONTH($D146)&gt;10),AND('Cadastro de Bens'!$W145&lt;&gt;"",YEAR('Cadastro de Bens'!$W145)=Configurações!$B$5,MONTH('Cadastro de Bens'!$W145)&lt;10)),0,$H146))</f>
        <v/>
      </c>
      <c r="S146" s="13" t="str">
        <f>IF($A146="","",IF(OR(YEAR($D146)&gt;Configurações!$B$5,AND(YEAR($D146)=Configurações!$B$5,MONTH($D146)&gt;11),AND('Cadastro de Bens'!$W145&lt;&gt;"",YEAR('Cadastro de Bens'!$W145)=Configurações!$B$5,MONTH('Cadastro de Bens'!$W145)&lt;11)),0,$H146))</f>
        <v/>
      </c>
      <c r="T146" s="13" t="str">
        <f>IF($A146="","",IF(OR(YEAR($D146)&gt;Configurações!$B$5,AND(YEAR($D146)=Configurações!$B$5,MONTH($D146)&gt;12),AND('Cadastro de Bens'!$W145&lt;&gt;"",YEAR('Cadastro de Bens'!$W145)=Configurações!$B$5,MONTH('Cadastro de Bens'!$W145)&lt;12)),0,$H146))</f>
        <v/>
      </c>
      <c r="U146" s="13">
        <f t="shared" si="4"/>
        <v>0</v>
      </c>
      <c r="V146" s="13" t="str">
        <f>'Cadastro de Bens'!AG145</f>
        <v/>
      </c>
      <c r="W146" s="13" t="str">
        <f>'Cadastro de Bens'!AH145</f>
        <v/>
      </c>
      <c r="X146" s="13">
        <f>'Cadastro de Bens'!AF145</f>
        <v>0</v>
      </c>
      <c r="Y146" s="13">
        <f t="shared" si="5"/>
        <v>0</v>
      </c>
    </row>
    <row r="147" spans="1:25" x14ac:dyDescent="0.25">
      <c r="A147">
        <f>'Cadastro de Bens'!A146</f>
        <v>0</v>
      </c>
      <c r="B147">
        <f>'Cadastro de Bens'!B146</f>
        <v>0</v>
      </c>
      <c r="C147">
        <f>'Cadastro de Bens'!D146</f>
        <v>0</v>
      </c>
      <c r="D147" s="12">
        <f>'Cadastro de Bens'!J146</f>
        <v>0</v>
      </c>
      <c r="E147" s="13" t="str">
        <f>'Cadastro de Bens'!P146</f>
        <v/>
      </c>
      <c r="F147" s="4">
        <f>'Cadastro de Bens'!R146</f>
        <v>0</v>
      </c>
      <c r="G147" s="4">
        <f>'Cadastro de Bens'!S146</f>
        <v>0</v>
      </c>
      <c r="H147" s="13" t="str">
        <f>'Cadastro de Bens'!AA146</f>
        <v/>
      </c>
      <c r="I147" s="13" t="str">
        <f>IF($A147="","",IF(OR(YEAR($D147)&gt;Configurações!$B$5,AND(YEAR($D147)=Configurações!$B$5,MONTH($D147)&gt;1),AND('Cadastro de Bens'!$W146&lt;&gt;"",YEAR('Cadastro de Bens'!$W146)=Configurações!$B$5,MONTH('Cadastro de Bens'!$W146)&lt;1)),0,$H147))</f>
        <v/>
      </c>
      <c r="J147" s="13" t="str">
        <f>IF($A147="","",IF(OR(YEAR($D147)&gt;Configurações!$B$5,AND(YEAR($D147)=Configurações!$B$5,MONTH($D147)&gt;2),AND('Cadastro de Bens'!$W146&lt;&gt;"",YEAR('Cadastro de Bens'!$W146)=Configurações!$B$5,MONTH('Cadastro de Bens'!$W146)&lt;2)),0,$H147))</f>
        <v/>
      </c>
      <c r="K147" s="13" t="str">
        <f>IF($A147="","",IF(OR(YEAR($D147)&gt;Configurações!$B$5,AND(YEAR($D147)=Configurações!$B$5,MONTH($D147)&gt;3),AND('Cadastro de Bens'!$W146&lt;&gt;"",YEAR('Cadastro de Bens'!$W146)=Configurações!$B$5,MONTH('Cadastro de Bens'!$W146)&lt;3)),0,$H147))</f>
        <v/>
      </c>
      <c r="L147" s="13" t="str">
        <f>IF($A147="","",IF(OR(YEAR($D147)&gt;Configurações!$B$5,AND(YEAR($D147)=Configurações!$B$5,MONTH($D147)&gt;4),AND('Cadastro de Bens'!$W146&lt;&gt;"",YEAR('Cadastro de Bens'!$W146)=Configurações!$B$5,MONTH('Cadastro de Bens'!$W146)&lt;4)),0,$H147))</f>
        <v/>
      </c>
      <c r="M147" s="13" t="str">
        <f>IF($A147="","",IF(OR(YEAR($D147)&gt;Configurações!$B$5,AND(YEAR($D147)=Configurações!$B$5,MONTH($D147)&gt;5),AND('Cadastro de Bens'!$W146&lt;&gt;"",YEAR('Cadastro de Bens'!$W146)=Configurações!$B$5,MONTH('Cadastro de Bens'!$W146)&lt;5)),0,$H147))</f>
        <v/>
      </c>
      <c r="N147" s="13" t="str">
        <f>IF($A147="","",IF(OR(YEAR($D147)&gt;Configurações!$B$5,AND(YEAR($D147)=Configurações!$B$5,MONTH($D147)&gt;6),AND('Cadastro de Bens'!$W146&lt;&gt;"",YEAR('Cadastro de Bens'!$W146)=Configurações!$B$5,MONTH('Cadastro de Bens'!$W146)&lt;6)),0,$H147))</f>
        <v/>
      </c>
      <c r="O147" s="13" t="str">
        <f>IF($A147="","",IF(OR(YEAR($D147)&gt;Configurações!$B$5,AND(YEAR($D147)=Configurações!$B$5,MONTH($D147)&gt;7),AND('Cadastro de Bens'!$W146&lt;&gt;"",YEAR('Cadastro de Bens'!$W146)=Configurações!$B$5,MONTH('Cadastro de Bens'!$W146)&lt;7)),0,$H147))</f>
        <v/>
      </c>
      <c r="P147" s="13" t="str">
        <f>IF($A147="","",IF(OR(YEAR($D147)&gt;Configurações!$B$5,AND(YEAR($D147)=Configurações!$B$5,MONTH($D147)&gt;8),AND('Cadastro de Bens'!$W146&lt;&gt;"",YEAR('Cadastro de Bens'!$W146)=Configurações!$B$5,MONTH('Cadastro de Bens'!$W146)&lt;8)),0,$H147))</f>
        <v/>
      </c>
      <c r="Q147" s="13" t="str">
        <f>IF($A147="","",IF(OR(YEAR($D147)&gt;Configurações!$B$5,AND(YEAR($D147)=Configurações!$B$5,MONTH($D147)&gt;9),AND('Cadastro de Bens'!$W146&lt;&gt;"",YEAR('Cadastro de Bens'!$W146)=Configurações!$B$5,MONTH('Cadastro de Bens'!$W146)&lt;9)),0,$H147))</f>
        <v/>
      </c>
      <c r="R147" s="13" t="str">
        <f>IF($A147="","",IF(OR(YEAR($D147)&gt;Configurações!$B$5,AND(YEAR($D147)=Configurações!$B$5,MONTH($D147)&gt;10),AND('Cadastro de Bens'!$W146&lt;&gt;"",YEAR('Cadastro de Bens'!$W146)=Configurações!$B$5,MONTH('Cadastro de Bens'!$W146)&lt;10)),0,$H147))</f>
        <v/>
      </c>
      <c r="S147" s="13" t="str">
        <f>IF($A147="","",IF(OR(YEAR($D147)&gt;Configurações!$B$5,AND(YEAR($D147)=Configurações!$B$5,MONTH($D147)&gt;11),AND('Cadastro de Bens'!$W146&lt;&gt;"",YEAR('Cadastro de Bens'!$W146)=Configurações!$B$5,MONTH('Cadastro de Bens'!$W146)&lt;11)),0,$H147))</f>
        <v/>
      </c>
      <c r="T147" s="13" t="str">
        <f>IF($A147="","",IF(OR(YEAR($D147)&gt;Configurações!$B$5,AND(YEAR($D147)=Configurações!$B$5,MONTH($D147)&gt;12),AND('Cadastro de Bens'!$W146&lt;&gt;"",YEAR('Cadastro de Bens'!$W146)=Configurações!$B$5,MONTH('Cadastro de Bens'!$W146)&lt;12)),0,$H147))</f>
        <v/>
      </c>
      <c r="U147" s="13">
        <f t="shared" si="4"/>
        <v>0</v>
      </c>
      <c r="V147" s="13" t="str">
        <f>'Cadastro de Bens'!AG146</f>
        <v/>
      </c>
      <c r="W147" s="13" t="str">
        <f>'Cadastro de Bens'!AH146</f>
        <v/>
      </c>
      <c r="X147" s="13">
        <f>'Cadastro de Bens'!AF146</f>
        <v>0</v>
      </c>
      <c r="Y147" s="13">
        <f t="shared" si="5"/>
        <v>0</v>
      </c>
    </row>
    <row r="148" spans="1:25" x14ac:dyDescent="0.25">
      <c r="A148">
        <f>'Cadastro de Bens'!A147</f>
        <v>0</v>
      </c>
      <c r="B148">
        <f>'Cadastro de Bens'!B147</f>
        <v>0</v>
      </c>
      <c r="C148">
        <f>'Cadastro de Bens'!D147</f>
        <v>0</v>
      </c>
      <c r="D148" s="12">
        <f>'Cadastro de Bens'!J147</f>
        <v>0</v>
      </c>
      <c r="E148" s="13" t="str">
        <f>'Cadastro de Bens'!P147</f>
        <v/>
      </c>
      <c r="F148" s="4">
        <f>'Cadastro de Bens'!R147</f>
        <v>0</v>
      </c>
      <c r="G148" s="4">
        <f>'Cadastro de Bens'!S147</f>
        <v>0</v>
      </c>
      <c r="H148" s="13" t="str">
        <f>'Cadastro de Bens'!AA147</f>
        <v/>
      </c>
      <c r="I148" s="13" t="str">
        <f>IF($A148="","",IF(OR(YEAR($D148)&gt;Configurações!$B$5,AND(YEAR($D148)=Configurações!$B$5,MONTH($D148)&gt;1),AND('Cadastro de Bens'!$W147&lt;&gt;"",YEAR('Cadastro de Bens'!$W147)=Configurações!$B$5,MONTH('Cadastro de Bens'!$W147)&lt;1)),0,$H148))</f>
        <v/>
      </c>
      <c r="J148" s="13" t="str">
        <f>IF($A148="","",IF(OR(YEAR($D148)&gt;Configurações!$B$5,AND(YEAR($D148)=Configurações!$B$5,MONTH($D148)&gt;2),AND('Cadastro de Bens'!$W147&lt;&gt;"",YEAR('Cadastro de Bens'!$W147)=Configurações!$B$5,MONTH('Cadastro de Bens'!$W147)&lt;2)),0,$H148))</f>
        <v/>
      </c>
      <c r="K148" s="13" t="str">
        <f>IF($A148="","",IF(OR(YEAR($D148)&gt;Configurações!$B$5,AND(YEAR($D148)=Configurações!$B$5,MONTH($D148)&gt;3),AND('Cadastro de Bens'!$W147&lt;&gt;"",YEAR('Cadastro de Bens'!$W147)=Configurações!$B$5,MONTH('Cadastro de Bens'!$W147)&lt;3)),0,$H148))</f>
        <v/>
      </c>
      <c r="L148" s="13" t="str">
        <f>IF($A148="","",IF(OR(YEAR($D148)&gt;Configurações!$B$5,AND(YEAR($D148)=Configurações!$B$5,MONTH($D148)&gt;4),AND('Cadastro de Bens'!$W147&lt;&gt;"",YEAR('Cadastro de Bens'!$W147)=Configurações!$B$5,MONTH('Cadastro de Bens'!$W147)&lt;4)),0,$H148))</f>
        <v/>
      </c>
      <c r="M148" s="13" t="str">
        <f>IF($A148="","",IF(OR(YEAR($D148)&gt;Configurações!$B$5,AND(YEAR($D148)=Configurações!$B$5,MONTH($D148)&gt;5),AND('Cadastro de Bens'!$W147&lt;&gt;"",YEAR('Cadastro de Bens'!$W147)=Configurações!$B$5,MONTH('Cadastro de Bens'!$W147)&lt;5)),0,$H148))</f>
        <v/>
      </c>
      <c r="N148" s="13" t="str">
        <f>IF($A148="","",IF(OR(YEAR($D148)&gt;Configurações!$B$5,AND(YEAR($D148)=Configurações!$B$5,MONTH($D148)&gt;6),AND('Cadastro de Bens'!$W147&lt;&gt;"",YEAR('Cadastro de Bens'!$W147)=Configurações!$B$5,MONTH('Cadastro de Bens'!$W147)&lt;6)),0,$H148))</f>
        <v/>
      </c>
      <c r="O148" s="13" t="str">
        <f>IF($A148="","",IF(OR(YEAR($D148)&gt;Configurações!$B$5,AND(YEAR($D148)=Configurações!$B$5,MONTH($D148)&gt;7),AND('Cadastro de Bens'!$W147&lt;&gt;"",YEAR('Cadastro de Bens'!$W147)=Configurações!$B$5,MONTH('Cadastro de Bens'!$W147)&lt;7)),0,$H148))</f>
        <v/>
      </c>
      <c r="P148" s="13" t="str">
        <f>IF($A148="","",IF(OR(YEAR($D148)&gt;Configurações!$B$5,AND(YEAR($D148)=Configurações!$B$5,MONTH($D148)&gt;8),AND('Cadastro de Bens'!$W147&lt;&gt;"",YEAR('Cadastro de Bens'!$W147)=Configurações!$B$5,MONTH('Cadastro de Bens'!$W147)&lt;8)),0,$H148))</f>
        <v/>
      </c>
      <c r="Q148" s="13" t="str">
        <f>IF($A148="","",IF(OR(YEAR($D148)&gt;Configurações!$B$5,AND(YEAR($D148)=Configurações!$B$5,MONTH($D148)&gt;9),AND('Cadastro de Bens'!$W147&lt;&gt;"",YEAR('Cadastro de Bens'!$W147)=Configurações!$B$5,MONTH('Cadastro de Bens'!$W147)&lt;9)),0,$H148))</f>
        <v/>
      </c>
      <c r="R148" s="13" t="str">
        <f>IF($A148="","",IF(OR(YEAR($D148)&gt;Configurações!$B$5,AND(YEAR($D148)=Configurações!$B$5,MONTH($D148)&gt;10),AND('Cadastro de Bens'!$W147&lt;&gt;"",YEAR('Cadastro de Bens'!$W147)=Configurações!$B$5,MONTH('Cadastro de Bens'!$W147)&lt;10)),0,$H148))</f>
        <v/>
      </c>
      <c r="S148" s="13" t="str">
        <f>IF($A148="","",IF(OR(YEAR($D148)&gt;Configurações!$B$5,AND(YEAR($D148)=Configurações!$B$5,MONTH($D148)&gt;11),AND('Cadastro de Bens'!$W147&lt;&gt;"",YEAR('Cadastro de Bens'!$W147)=Configurações!$B$5,MONTH('Cadastro de Bens'!$W147)&lt;11)),0,$H148))</f>
        <v/>
      </c>
      <c r="T148" s="13" t="str">
        <f>IF($A148="","",IF(OR(YEAR($D148)&gt;Configurações!$B$5,AND(YEAR($D148)=Configurações!$B$5,MONTH($D148)&gt;12),AND('Cadastro de Bens'!$W147&lt;&gt;"",YEAR('Cadastro de Bens'!$W147)=Configurações!$B$5,MONTH('Cadastro de Bens'!$W147)&lt;12)),0,$H148))</f>
        <v/>
      </c>
      <c r="U148" s="13">
        <f t="shared" si="4"/>
        <v>0</v>
      </c>
      <c r="V148" s="13" t="str">
        <f>'Cadastro de Bens'!AG147</f>
        <v/>
      </c>
      <c r="W148" s="13" t="str">
        <f>'Cadastro de Bens'!AH147</f>
        <v/>
      </c>
      <c r="X148" s="13">
        <f>'Cadastro de Bens'!AF147</f>
        <v>0</v>
      </c>
      <c r="Y148" s="13">
        <f t="shared" si="5"/>
        <v>0</v>
      </c>
    </row>
    <row r="149" spans="1:25" x14ac:dyDescent="0.25">
      <c r="A149">
        <f>'Cadastro de Bens'!A148</f>
        <v>0</v>
      </c>
      <c r="B149">
        <f>'Cadastro de Bens'!B148</f>
        <v>0</v>
      </c>
      <c r="C149">
        <f>'Cadastro de Bens'!D148</f>
        <v>0</v>
      </c>
      <c r="D149" s="12">
        <f>'Cadastro de Bens'!J148</f>
        <v>0</v>
      </c>
      <c r="E149" s="13" t="str">
        <f>'Cadastro de Bens'!P148</f>
        <v/>
      </c>
      <c r="F149" s="4">
        <f>'Cadastro de Bens'!R148</f>
        <v>0</v>
      </c>
      <c r="G149" s="4">
        <f>'Cadastro de Bens'!S148</f>
        <v>0</v>
      </c>
      <c r="H149" s="13" t="str">
        <f>'Cadastro de Bens'!AA148</f>
        <v/>
      </c>
      <c r="I149" s="13" t="str">
        <f>IF($A149="","",IF(OR(YEAR($D149)&gt;Configurações!$B$5,AND(YEAR($D149)=Configurações!$B$5,MONTH($D149)&gt;1),AND('Cadastro de Bens'!$W148&lt;&gt;"",YEAR('Cadastro de Bens'!$W148)=Configurações!$B$5,MONTH('Cadastro de Bens'!$W148)&lt;1)),0,$H149))</f>
        <v/>
      </c>
      <c r="J149" s="13" t="str">
        <f>IF($A149="","",IF(OR(YEAR($D149)&gt;Configurações!$B$5,AND(YEAR($D149)=Configurações!$B$5,MONTH($D149)&gt;2),AND('Cadastro de Bens'!$W148&lt;&gt;"",YEAR('Cadastro de Bens'!$W148)=Configurações!$B$5,MONTH('Cadastro de Bens'!$W148)&lt;2)),0,$H149))</f>
        <v/>
      </c>
      <c r="K149" s="13" t="str">
        <f>IF($A149="","",IF(OR(YEAR($D149)&gt;Configurações!$B$5,AND(YEAR($D149)=Configurações!$B$5,MONTH($D149)&gt;3),AND('Cadastro de Bens'!$W148&lt;&gt;"",YEAR('Cadastro de Bens'!$W148)=Configurações!$B$5,MONTH('Cadastro de Bens'!$W148)&lt;3)),0,$H149))</f>
        <v/>
      </c>
      <c r="L149" s="13" t="str">
        <f>IF($A149="","",IF(OR(YEAR($D149)&gt;Configurações!$B$5,AND(YEAR($D149)=Configurações!$B$5,MONTH($D149)&gt;4),AND('Cadastro de Bens'!$W148&lt;&gt;"",YEAR('Cadastro de Bens'!$W148)=Configurações!$B$5,MONTH('Cadastro de Bens'!$W148)&lt;4)),0,$H149))</f>
        <v/>
      </c>
      <c r="M149" s="13" t="str">
        <f>IF($A149="","",IF(OR(YEAR($D149)&gt;Configurações!$B$5,AND(YEAR($D149)=Configurações!$B$5,MONTH($D149)&gt;5),AND('Cadastro de Bens'!$W148&lt;&gt;"",YEAR('Cadastro de Bens'!$W148)=Configurações!$B$5,MONTH('Cadastro de Bens'!$W148)&lt;5)),0,$H149))</f>
        <v/>
      </c>
      <c r="N149" s="13" t="str">
        <f>IF($A149="","",IF(OR(YEAR($D149)&gt;Configurações!$B$5,AND(YEAR($D149)=Configurações!$B$5,MONTH($D149)&gt;6),AND('Cadastro de Bens'!$W148&lt;&gt;"",YEAR('Cadastro de Bens'!$W148)=Configurações!$B$5,MONTH('Cadastro de Bens'!$W148)&lt;6)),0,$H149))</f>
        <v/>
      </c>
      <c r="O149" s="13" t="str">
        <f>IF($A149="","",IF(OR(YEAR($D149)&gt;Configurações!$B$5,AND(YEAR($D149)=Configurações!$B$5,MONTH($D149)&gt;7),AND('Cadastro de Bens'!$W148&lt;&gt;"",YEAR('Cadastro de Bens'!$W148)=Configurações!$B$5,MONTH('Cadastro de Bens'!$W148)&lt;7)),0,$H149))</f>
        <v/>
      </c>
      <c r="P149" s="13" t="str">
        <f>IF($A149="","",IF(OR(YEAR($D149)&gt;Configurações!$B$5,AND(YEAR($D149)=Configurações!$B$5,MONTH($D149)&gt;8),AND('Cadastro de Bens'!$W148&lt;&gt;"",YEAR('Cadastro de Bens'!$W148)=Configurações!$B$5,MONTH('Cadastro de Bens'!$W148)&lt;8)),0,$H149))</f>
        <v/>
      </c>
      <c r="Q149" s="13" t="str">
        <f>IF($A149="","",IF(OR(YEAR($D149)&gt;Configurações!$B$5,AND(YEAR($D149)=Configurações!$B$5,MONTH($D149)&gt;9),AND('Cadastro de Bens'!$W148&lt;&gt;"",YEAR('Cadastro de Bens'!$W148)=Configurações!$B$5,MONTH('Cadastro de Bens'!$W148)&lt;9)),0,$H149))</f>
        <v/>
      </c>
      <c r="R149" s="13" t="str">
        <f>IF($A149="","",IF(OR(YEAR($D149)&gt;Configurações!$B$5,AND(YEAR($D149)=Configurações!$B$5,MONTH($D149)&gt;10),AND('Cadastro de Bens'!$W148&lt;&gt;"",YEAR('Cadastro de Bens'!$W148)=Configurações!$B$5,MONTH('Cadastro de Bens'!$W148)&lt;10)),0,$H149))</f>
        <v/>
      </c>
      <c r="S149" s="13" t="str">
        <f>IF($A149="","",IF(OR(YEAR($D149)&gt;Configurações!$B$5,AND(YEAR($D149)=Configurações!$B$5,MONTH($D149)&gt;11),AND('Cadastro de Bens'!$W148&lt;&gt;"",YEAR('Cadastro de Bens'!$W148)=Configurações!$B$5,MONTH('Cadastro de Bens'!$W148)&lt;11)),0,$H149))</f>
        <v/>
      </c>
      <c r="T149" s="13" t="str">
        <f>IF($A149="","",IF(OR(YEAR($D149)&gt;Configurações!$B$5,AND(YEAR($D149)=Configurações!$B$5,MONTH($D149)&gt;12),AND('Cadastro de Bens'!$W148&lt;&gt;"",YEAR('Cadastro de Bens'!$W148)=Configurações!$B$5,MONTH('Cadastro de Bens'!$W148)&lt;12)),0,$H149))</f>
        <v/>
      </c>
      <c r="U149" s="13">
        <f t="shared" si="4"/>
        <v>0</v>
      </c>
      <c r="V149" s="13" t="str">
        <f>'Cadastro de Bens'!AG148</f>
        <v/>
      </c>
      <c r="W149" s="13" t="str">
        <f>'Cadastro de Bens'!AH148</f>
        <v/>
      </c>
      <c r="X149" s="13">
        <f>'Cadastro de Bens'!AF148</f>
        <v>0</v>
      </c>
      <c r="Y149" s="13">
        <f t="shared" si="5"/>
        <v>0</v>
      </c>
    </row>
    <row r="150" spans="1:25" x14ac:dyDescent="0.25">
      <c r="A150">
        <f>'Cadastro de Bens'!A149</f>
        <v>0</v>
      </c>
      <c r="B150">
        <f>'Cadastro de Bens'!B149</f>
        <v>0</v>
      </c>
      <c r="C150">
        <f>'Cadastro de Bens'!D149</f>
        <v>0</v>
      </c>
      <c r="D150" s="12">
        <f>'Cadastro de Bens'!J149</f>
        <v>0</v>
      </c>
      <c r="E150" s="13" t="str">
        <f>'Cadastro de Bens'!P149</f>
        <v/>
      </c>
      <c r="F150" s="4">
        <f>'Cadastro de Bens'!R149</f>
        <v>0</v>
      </c>
      <c r="G150" s="4">
        <f>'Cadastro de Bens'!S149</f>
        <v>0</v>
      </c>
      <c r="H150" s="13" t="str">
        <f>'Cadastro de Bens'!AA149</f>
        <v/>
      </c>
      <c r="I150" s="13" t="str">
        <f>IF($A150="","",IF(OR(YEAR($D150)&gt;Configurações!$B$5,AND(YEAR($D150)=Configurações!$B$5,MONTH($D150)&gt;1),AND('Cadastro de Bens'!$W149&lt;&gt;"",YEAR('Cadastro de Bens'!$W149)=Configurações!$B$5,MONTH('Cadastro de Bens'!$W149)&lt;1)),0,$H150))</f>
        <v/>
      </c>
      <c r="J150" s="13" t="str">
        <f>IF($A150="","",IF(OR(YEAR($D150)&gt;Configurações!$B$5,AND(YEAR($D150)=Configurações!$B$5,MONTH($D150)&gt;2),AND('Cadastro de Bens'!$W149&lt;&gt;"",YEAR('Cadastro de Bens'!$W149)=Configurações!$B$5,MONTH('Cadastro de Bens'!$W149)&lt;2)),0,$H150))</f>
        <v/>
      </c>
      <c r="K150" s="13" t="str">
        <f>IF($A150="","",IF(OR(YEAR($D150)&gt;Configurações!$B$5,AND(YEAR($D150)=Configurações!$B$5,MONTH($D150)&gt;3),AND('Cadastro de Bens'!$W149&lt;&gt;"",YEAR('Cadastro de Bens'!$W149)=Configurações!$B$5,MONTH('Cadastro de Bens'!$W149)&lt;3)),0,$H150))</f>
        <v/>
      </c>
      <c r="L150" s="13" t="str">
        <f>IF($A150="","",IF(OR(YEAR($D150)&gt;Configurações!$B$5,AND(YEAR($D150)=Configurações!$B$5,MONTH($D150)&gt;4),AND('Cadastro de Bens'!$W149&lt;&gt;"",YEAR('Cadastro de Bens'!$W149)=Configurações!$B$5,MONTH('Cadastro de Bens'!$W149)&lt;4)),0,$H150))</f>
        <v/>
      </c>
      <c r="M150" s="13" t="str">
        <f>IF($A150="","",IF(OR(YEAR($D150)&gt;Configurações!$B$5,AND(YEAR($D150)=Configurações!$B$5,MONTH($D150)&gt;5),AND('Cadastro de Bens'!$W149&lt;&gt;"",YEAR('Cadastro de Bens'!$W149)=Configurações!$B$5,MONTH('Cadastro de Bens'!$W149)&lt;5)),0,$H150))</f>
        <v/>
      </c>
      <c r="N150" s="13" t="str">
        <f>IF($A150="","",IF(OR(YEAR($D150)&gt;Configurações!$B$5,AND(YEAR($D150)=Configurações!$B$5,MONTH($D150)&gt;6),AND('Cadastro de Bens'!$W149&lt;&gt;"",YEAR('Cadastro de Bens'!$W149)=Configurações!$B$5,MONTH('Cadastro de Bens'!$W149)&lt;6)),0,$H150))</f>
        <v/>
      </c>
      <c r="O150" s="13" t="str">
        <f>IF($A150="","",IF(OR(YEAR($D150)&gt;Configurações!$B$5,AND(YEAR($D150)=Configurações!$B$5,MONTH($D150)&gt;7),AND('Cadastro de Bens'!$W149&lt;&gt;"",YEAR('Cadastro de Bens'!$W149)=Configurações!$B$5,MONTH('Cadastro de Bens'!$W149)&lt;7)),0,$H150))</f>
        <v/>
      </c>
      <c r="P150" s="13" t="str">
        <f>IF($A150="","",IF(OR(YEAR($D150)&gt;Configurações!$B$5,AND(YEAR($D150)=Configurações!$B$5,MONTH($D150)&gt;8),AND('Cadastro de Bens'!$W149&lt;&gt;"",YEAR('Cadastro de Bens'!$W149)=Configurações!$B$5,MONTH('Cadastro de Bens'!$W149)&lt;8)),0,$H150))</f>
        <v/>
      </c>
      <c r="Q150" s="13" t="str">
        <f>IF($A150="","",IF(OR(YEAR($D150)&gt;Configurações!$B$5,AND(YEAR($D150)=Configurações!$B$5,MONTH($D150)&gt;9),AND('Cadastro de Bens'!$W149&lt;&gt;"",YEAR('Cadastro de Bens'!$W149)=Configurações!$B$5,MONTH('Cadastro de Bens'!$W149)&lt;9)),0,$H150))</f>
        <v/>
      </c>
      <c r="R150" s="13" t="str">
        <f>IF($A150="","",IF(OR(YEAR($D150)&gt;Configurações!$B$5,AND(YEAR($D150)=Configurações!$B$5,MONTH($D150)&gt;10),AND('Cadastro de Bens'!$W149&lt;&gt;"",YEAR('Cadastro de Bens'!$W149)=Configurações!$B$5,MONTH('Cadastro de Bens'!$W149)&lt;10)),0,$H150))</f>
        <v/>
      </c>
      <c r="S150" s="13" t="str">
        <f>IF($A150="","",IF(OR(YEAR($D150)&gt;Configurações!$B$5,AND(YEAR($D150)=Configurações!$B$5,MONTH($D150)&gt;11),AND('Cadastro de Bens'!$W149&lt;&gt;"",YEAR('Cadastro de Bens'!$W149)=Configurações!$B$5,MONTH('Cadastro de Bens'!$W149)&lt;11)),0,$H150))</f>
        <v/>
      </c>
      <c r="T150" s="13" t="str">
        <f>IF($A150="","",IF(OR(YEAR($D150)&gt;Configurações!$B$5,AND(YEAR($D150)=Configurações!$B$5,MONTH($D150)&gt;12),AND('Cadastro de Bens'!$W149&lt;&gt;"",YEAR('Cadastro de Bens'!$W149)=Configurações!$B$5,MONTH('Cadastro de Bens'!$W149)&lt;12)),0,$H150))</f>
        <v/>
      </c>
      <c r="U150" s="13">
        <f t="shared" si="4"/>
        <v>0</v>
      </c>
      <c r="V150" s="13" t="str">
        <f>'Cadastro de Bens'!AG149</f>
        <v/>
      </c>
      <c r="W150" s="13" t="str">
        <f>'Cadastro de Bens'!AH149</f>
        <v/>
      </c>
      <c r="X150" s="13">
        <f>'Cadastro de Bens'!AF149</f>
        <v>0</v>
      </c>
      <c r="Y150" s="13">
        <f t="shared" si="5"/>
        <v>0</v>
      </c>
    </row>
    <row r="151" spans="1:25" x14ac:dyDescent="0.25">
      <c r="A151">
        <f>'Cadastro de Bens'!A150</f>
        <v>0</v>
      </c>
      <c r="B151">
        <f>'Cadastro de Bens'!B150</f>
        <v>0</v>
      </c>
      <c r="C151">
        <f>'Cadastro de Bens'!D150</f>
        <v>0</v>
      </c>
      <c r="D151" s="12">
        <f>'Cadastro de Bens'!J150</f>
        <v>0</v>
      </c>
      <c r="E151" s="13" t="str">
        <f>'Cadastro de Bens'!P150</f>
        <v/>
      </c>
      <c r="F151" s="4">
        <f>'Cadastro de Bens'!R150</f>
        <v>0</v>
      </c>
      <c r="G151" s="4">
        <f>'Cadastro de Bens'!S150</f>
        <v>0</v>
      </c>
      <c r="H151" s="13" t="str">
        <f>'Cadastro de Bens'!AA150</f>
        <v/>
      </c>
      <c r="I151" s="13" t="str">
        <f>IF($A151="","",IF(OR(YEAR($D151)&gt;Configurações!$B$5,AND(YEAR($D151)=Configurações!$B$5,MONTH($D151)&gt;1),AND('Cadastro de Bens'!$W150&lt;&gt;"",YEAR('Cadastro de Bens'!$W150)=Configurações!$B$5,MONTH('Cadastro de Bens'!$W150)&lt;1)),0,$H151))</f>
        <v/>
      </c>
      <c r="J151" s="13" t="str">
        <f>IF($A151="","",IF(OR(YEAR($D151)&gt;Configurações!$B$5,AND(YEAR($D151)=Configurações!$B$5,MONTH($D151)&gt;2),AND('Cadastro de Bens'!$W150&lt;&gt;"",YEAR('Cadastro de Bens'!$W150)=Configurações!$B$5,MONTH('Cadastro de Bens'!$W150)&lt;2)),0,$H151))</f>
        <v/>
      </c>
      <c r="K151" s="13" t="str">
        <f>IF($A151="","",IF(OR(YEAR($D151)&gt;Configurações!$B$5,AND(YEAR($D151)=Configurações!$B$5,MONTH($D151)&gt;3),AND('Cadastro de Bens'!$W150&lt;&gt;"",YEAR('Cadastro de Bens'!$W150)=Configurações!$B$5,MONTH('Cadastro de Bens'!$W150)&lt;3)),0,$H151))</f>
        <v/>
      </c>
      <c r="L151" s="13" t="str">
        <f>IF($A151="","",IF(OR(YEAR($D151)&gt;Configurações!$B$5,AND(YEAR($D151)=Configurações!$B$5,MONTH($D151)&gt;4),AND('Cadastro de Bens'!$W150&lt;&gt;"",YEAR('Cadastro de Bens'!$W150)=Configurações!$B$5,MONTH('Cadastro de Bens'!$W150)&lt;4)),0,$H151))</f>
        <v/>
      </c>
      <c r="M151" s="13" t="str">
        <f>IF($A151="","",IF(OR(YEAR($D151)&gt;Configurações!$B$5,AND(YEAR($D151)=Configurações!$B$5,MONTH($D151)&gt;5),AND('Cadastro de Bens'!$W150&lt;&gt;"",YEAR('Cadastro de Bens'!$W150)=Configurações!$B$5,MONTH('Cadastro de Bens'!$W150)&lt;5)),0,$H151))</f>
        <v/>
      </c>
      <c r="N151" s="13" t="str">
        <f>IF($A151="","",IF(OR(YEAR($D151)&gt;Configurações!$B$5,AND(YEAR($D151)=Configurações!$B$5,MONTH($D151)&gt;6),AND('Cadastro de Bens'!$W150&lt;&gt;"",YEAR('Cadastro de Bens'!$W150)=Configurações!$B$5,MONTH('Cadastro de Bens'!$W150)&lt;6)),0,$H151))</f>
        <v/>
      </c>
      <c r="O151" s="13" t="str">
        <f>IF($A151="","",IF(OR(YEAR($D151)&gt;Configurações!$B$5,AND(YEAR($D151)=Configurações!$B$5,MONTH($D151)&gt;7),AND('Cadastro de Bens'!$W150&lt;&gt;"",YEAR('Cadastro de Bens'!$W150)=Configurações!$B$5,MONTH('Cadastro de Bens'!$W150)&lt;7)),0,$H151))</f>
        <v/>
      </c>
      <c r="P151" s="13" t="str">
        <f>IF($A151="","",IF(OR(YEAR($D151)&gt;Configurações!$B$5,AND(YEAR($D151)=Configurações!$B$5,MONTH($D151)&gt;8),AND('Cadastro de Bens'!$W150&lt;&gt;"",YEAR('Cadastro de Bens'!$W150)=Configurações!$B$5,MONTH('Cadastro de Bens'!$W150)&lt;8)),0,$H151))</f>
        <v/>
      </c>
      <c r="Q151" s="13" t="str">
        <f>IF($A151="","",IF(OR(YEAR($D151)&gt;Configurações!$B$5,AND(YEAR($D151)=Configurações!$B$5,MONTH($D151)&gt;9),AND('Cadastro de Bens'!$W150&lt;&gt;"",YEAR('Cadastro de Bens'!$W150)=Configurações!$B$5,MONTH('Cadastro de Bens'!$W150)&lt;9)),0,$H151))</f>
        <v/>
      </c>
      <c r="R151" s="13" t="str">
        <f>IF($A151="","",IF(OR(YEAR($D151)&gt;Configurações!$B$5,AND(YEAR($D151)=Configurações!$B$5,MONTH($D151)&gt;10),AND('Cadastro de Bens'!$W150&lt;&gt;"",YEAR('Cadastro de Bens'!$W150)=Configurações!$B$5,MONTH('Cadastro de Bens'!$W150)&lt;10)),0,$H151))</f>
        <v/>
      </c>
      <c r="S151" s="13" t="str">
        <f>IF($A151="","",IF(OR(YEAR($D151)&gt;Configurações!$B$5,AND(YEAR($D151)=Configurações!$B$5,MONTH($D151)&gt;11),AND('Cadastro de Bens'!$W150&lt;&gt;"",YEAR('Cadastro de Bens'!$W150)=Configurações!$B$5,MONTH('Cadastro de Bens'!$W150)&lt;11)),0,$H151))</f>
        <v/>
      </c>
      <c r="T151" s="13" t="str">
        <f>IF($A151="","",IF(OR(YEAR($D151)&gt;Configurações!$B$5,AND(YEAR($D151)=Configurações!$B$5,MONTH($D151)&gt;12),AND('Cadastro de Bens'!$W150&lt;&gt;"",YEAR('Cadastro de Bens'!$W150)=Configurações!$B$5,MONTH('Cadastro de Bens'!$W150)&lt;12)),0,$H151))</f>
        <v/>
      </c>
      <c r="U151" s="13">
        <f t="shared" si="4"/>
        <v>0</v>
      </c>
      <c r="V151" s="13" t="str">
        <f>'Cadastro de Bens'!AG150</f>
        <v/>
      </c>
      <c r="W151" s="13" t="str">
        <f>'Cadastro de Bens'!AH150</f>
        <v/>
      </c>
      <c r="X151" s="13">
        <f>'Cadastro de Bens'!AF150</f>
        <v>0</v>
      </c>
      <c r="Y151" s="13">
        <f t="shared" si="5"/>
        <v>0</v>
      </c>
    </row>
    <row r="152" spans="1:25" x14ac:dyDescent="0.25">
      <c r="A152">
        <f>'Cadastro de Bens'!A151</f>
        <v>0</v>
      </c>
      <c r="B152">
        <f>'Cadastro de Bens'!B151</f>
        <v>0</v>
      </c>
      <c r="C152">
        <f>'Cadastro de Bens'!D151</f>
        <v>0</v>
      </c>
      <c r="D152" s="12">
        <f>'Cadastro de Bens'!J151</f>
        <v>0</v>
      </c>
      <c r="E152" s="13" t="str">
        <f>'Cadastro de Bens'!P151</f>
        <v/>
      </c>
      <c r="F152" s="4">
        <f>'Cadastro de Bens'!R151</f>
        <v>0</v>
      </c>
      <c r="G152" s="4">
        <f>'Cadastro de Bens'!S151</f>
        <v>0</v>
      </c>
      <c r="H152" s="13" t="str">
        <f>'Cadastro de Bens'!AA151</f>
        <v/>
      </c>
      <c r="I152" s="13" t="str">
        <f>IF($A152="","",IF(OR(YEAR($D152)&gt;Configurações!$B$5,AND(YEAR($D152)=Configurações!$B$5,MONTH($D152)&gt;1),AND('Cadastro de Bens'!$W151&lt;&gt;"",YEAR('Cadastro de Bens'!$W151)=Configurações!$B$5,MONTH('Cadastro de Bens'!$W151)&lt;1)),0,$H152))</f>
        <v/>
      </c>
      <c r="J152" s="13" t="str">
        <f>IF($A152="","",IF(OR(YEAR($D152)&gt;Configurações!$B$5,AND(YEAR($D152)=Configurações!$B$5,MONTH($D152)&gt;2),AND('Cadastro de Bens'!$W151&lt;&gt;"",YEAR('Cadastro de Bens'!$W151)=Configurações!$B$5,MONTH('Cadastro de Bens'!$W151)&lt;2)),0,$H152))</f>
        <v/>
      </c>
      <c r="K152" s="13" t="str">
        <f>IF($A152="","",IF(OR(YEAR($D152)&gt;Configurações!$B$5,AND(YEAR($D152)=Configurações!$B$5,MONTH($D152)&gt;3),AND('Cadastro de Bens'!$W151&lt;&gt;"",YEAR('Cadastro de Bens'!$W151)=Configurações!$B$5,MONTH('Cadastro de Bens'!$W151)&lt;3)),0,$H152))</f>
        <v/>
      </c>
      <c r="L152" s="13" t="str">
        <f>IF($A152="","",IF(OR(YEAR($D152)&gt;Configurações!$B$5,AND(YEAR($D152)=Configurações!$B$5,MONTH($D152)&gt;4),AND('Cadastro de Bens'!$W151&lt;&gt;"",YEAR('Cadastro de Bens'!$W151)=Configurações!$B$5,MONTH('Cadastro de Bens'!$W151)&lt;4)),0,$H152))</f>
        <v/>
      </c>
      <c r="M152" s="13" t="str">
        <f>IF($A152="","",IF(OR(YEAR($D152)&gt;Configurações!$B$5,AND(YEAR($D152)=Configurações!$B$5,MONTH($D152)&gt;5),AND('Cadastro de Bens'!$W151&lt;&gt;"",YEAR('Cadastro de Bens'!$W151)=Configurações!$B$5,MONTH('Cadastro de Bens'!$W151)&lt;5)),0,$H152))</f>
        <v/>
      </c>
      <c r="N152" s="13" t="str">
        <f>IF($A152="","",IF(OR(YEAR($D152)&gt;Configurações!$B$5,AND(YEAR($D152)=Configurações!$B$5,MONTH($D152)&gt;6),AND('Cadastro de Bens'!$W151&lt;&gt;"",YEAR('Cadastro de Bens'!$W151)=Configurações!$B$5,MONTH('Cadastro de Bens'!$W151)&lt;6)),0,$H152))</f>
        <v/>
      </c>
      <c r="O152" s="13" t="str">
        <f>IF($A152="","",IF(OR(YEAR($D152)&gt;Configurações!$B$5,AND(YEAR($D152)=Configurações!$B$5,MONTH($D152)&gt;7),AND('Cadastro de Bens'!$W151&lt;&gt;"",YEAR('Cadastro de Bens'!$W151)=Configurações!$B$5,MONTH('Cadastro de Bens'!$W151)&lt;7)),0,$H152))</f>
        <v/>
      </c>
      <c r="P152" s="13" t="str">
        <f>IF($A152="","",IF(OR(YEAR($D152)&gt;Configurações!$B$5,AND(YEAR($D152)=Configurações!$B$5,MONTH($D152)&gt;8),AND('Cadastro de Bens'!$W151&lt;&gt;"",YEAR('Cadastro de Bens'!$W151)=Configurações!$B$5,MONTH('Cadastro de Bens'!$W151)&lt;8)),0,$H152))</f>
        <v/>
      </c>
      <c r="Q152" s="13" t="str">
        <f>IF($A152="","",IF(OR(YEAR($D152)&gt;Configurações!$B$5,AND(YEAR($D152)=Configurações!$B$5,MONTH($D152)&gt;9),AND('Cadastro de Bens'!$W151&lt;&gt;"",YEAR('Cadastro de Bens'!$W151)=Configurações!$B$5,MONTH('Cadastro de Bens'!$W151)&lt;9)),0,$H152))</f>
        <v/>
      </c>
      <c r="R152" s="13" t="str">
        <f>IF($A152="","",IF(OR(YEAR($D152)&gt;Configurações!$B$5,AND(YEAR($D152)=Configurações!$B$5,MONTH($D152)&gt;10),AND('Cadastro de Bens'!$W151&lt;&gt;"",YEAR('Cadastro de Bens'!$W151)=Configurações!$B$5,MONTH('Cadastro de Bens'!$W151)&lt;10)),0,$H152))</f>
        <v/>
      </c>
      <c r="S152" s="13" t="str">
        <f>IF($A152="","",IF(OR(YEAR($D152)&gt;Configurações!$B$5,AND(YEAR($D152)=Configurações!$B$5,MONTH($D152)&gt;11),AND('Cadastro de Bens'!$W151&lt;&gt;"",YEAR('Cadastro de Bens'!$W151)=Configurações!$B$5,MONTH('Cadastro de Bens'!$W151)&lt;11)),0,$H152))</f>
        <v/>
      </c>
      <c r="T152" s="13" t="str">
        <f>IF($A152="","",IF(OR(YEAR($D152)&gt;Configurações!$B$5,AND(YEAR($D152)=Configurações!$B$5,MONTH($D152)&gt;12),AND('Cadastro de Bens'!$W151&lt;&gt;"",YEAR('Cadastro de Bens'!$W151)=Configurações!$B$5,MONTH('Cadastro de Bens'!$W151)&lt;12)),0,$H152))</f>
        <v/>
      </c>
      <c r="U152" s="13">
        <f t="shared" si="4"/>
        <v>0</v>
      </c>
      <c r="V152" s="13" t="str">
        <f>'Cadastro de Bens'!AG151</f>
        <v/>
      </c>
      <c r="W152" s="13" t="str">
        <f>'Cadastro de Bens'!AH151</f>
        <v/>
      </c>
      <c r="X152" s="13">
        <f>'Cadastro de Bens'!AF151</f>
        <v>0</v>
      </c>
      <c r="Y152" s="13">
        <f t="shared" si="5"/>
        <v>0</v>
      </c>
    </row>
    <row r="153" spans="1:25" x14ac:dyDescent="0.25">
      <c r="A153">
        <f>'Cadastro de Bens'!A152</f>
        <v>0</v>
      </c>
      <c r="B153">
        <f>'Cadastro de Bens'!B152</f>
        <v>0</v>
      </c>
      <c r="C153">
        <f>'Cadastro de Bens'!D152</f>
        <v>0</v>
      </c>
      <c r="D153" s="12">
        <f>'Cadastro de Bens'!J152</f>
        <v>0</v>
      </c>
      <c r="E153" s="13" t="str">
        <f>'Cadastro de Bens'!P152</f>
        <v/>
      </c>
      <c r="F153" s="4">
        <f>'Cadastro de Bens'!R152</f>
        <v>0</v>
      </c>
      <c r="G153" s="4">
        <f>'Cadastro de Bens'!S152</f>
        <v>0</v>
      </c>
      <c r="H153" s="13" t="str">
        <f>'Cadastro de Bens'!AA152</f>
        <v/>
      </c>
      <c r="I153" s="13" t="str">
        <f>IF($A153="","",IF(OR(YEAR($D153)&gt;Configurações!$B$5,AND(YEAR($D153)=Configurações!$B$5,MONTH($D153)&gt;1),AND('Cadastro de Bens'!$W152&lt;&gt;"",YEAR('Cadastro de Bens'!$W152)=Configurações!$B$5,MONTH('Cadastro de Bens'!$W152)&lt;1)),0,$H153))</f>
        <v/>
      </c>
      <c r="J153" s="13" t="str">
        <f>IF($A153="","",IF(OR(YEAR($D153)&gt;Configurações!$B$5,AND(YEAR($D153)=Configurações!$B$5,MONTH($D153)&gt;2),AND('Cadastro de Bens'!$W152&lt;&gt;"",YEAR('Cadastro de Bens'!$W152)=Configurações!$B$5,MONTH('Cadastro de Bens'!$W152)&lt;2)),0,$H153))</f>
        <v/>
      </c>
      <c r="K153" s="13" t="str">
        <f>IF($A153="","",IF(OR(YEAR($D153)&gt;Configurações!$B$5,AND(YEAR($D153)=Configurações!$B$5,MONTH($D153)&gt;3),AND('Cadastro de Bens'!$W152&lt;&gt;"",YEAR('Cadastro de Bens'!$W152)=Configurações!$B$5,MONTH('Cadastro de Bens'!$W152)&lt;3)),0,$H153))</f>
        <v/>
      </c>
      <c r="L153" s="13" t="str">
        <f>IF($A153="","",IF(OR(YEAR($D153)&gt;Configurações!$B$5,AND(YEAR($D153)=Configurações!$B$5,MONTH($D153)&gt;4),AND('Cadastro de Bens'!$W152&lt;&gt;"",YEAR('Cadastro de Bens'!$W152)=Configurações!$B$5,MONTH('Cadastro de Bens'!$W152)&lt;4)),0,$H153))</f>
        <v/>
      </c>
      <c r="M153" s="13" t="str">
        <f>IF($A153="","",IF(OR(YEAR($D153)&gt;Configurações!$B$5,AND(YEAR($D153)=Configurações!$B$5,MONTH($D153)&gt;5),AND('Cadastro de Bens'!$W152&lt;&gt;"",YEAR('Cadastro de Bens'!$W152)=Configurações!$B$5,MONTH('Cadastro de Bens'!$W152)&lt;5)),0,$H153))</f>
        <v/>
      </c>
      <c r="N153" s="13" t="str">
        <f>IF($A153="","",IF(OR(YEAR($D153)&gt;Configurações!$B$5,AND(YEAR($D153)=Configurações!$B$5,MONTH($D153)&gt;6),AND('Cadastro de Bens'!$W152&lt;&gt;"",YEAR('Cadastro de Bens'!$W152)=Configurações!$B$5,MONTH('Cadastro de Bens'!$W152)&lt;6)),0,$H153))</f>
        <v/>
      </c>
      <c r="O153" s="13" t="str">
        <f>IF($A153="","",IF(OR(YEAR($D153)&gt;Configurações!$B$5,AND(YEAR($D153)=Configurações!$B$5,MONTH($D153)&gt;7),AND('Cadastro de Bens'!$W152&lt;&gt;"",YEAR('Cadastro de Bens'!$W152)=Configurações!$B$5,MONTH('Cadastro de Bens'!$W152)&lt;7)),0,$H153))</f>
        <v/>
      </c>
      <c r="P153" s="13" t="str">
        <f>IF($A153="","",IF(OR(YEAR($D153)&gt;Configurações!$B$5,AND(YEAR($D153)=Configurações!$B$5,MONTH($D153)&gt;8),AND('Cadastro de Bens'!$W152&lt;&gt;"",YEAR('Cadastro de Bens'!$W152)=Configurações!$B$5,MONTH('Cadastro de Bens'!$W152)&lt;8)),0,$H153))</f>
        <v/>
      </c>
      <c r="Q153" s="13" t="str">
        <f>IF($A153="","",IF(OR(YEAR($D153)&gt;Configurações!$B$5,AND(YEAR($D153)=Configurações!$B$5,MONTH($D153)&gt;9),AND('Cadastro de Bens'!$W152&lt;&gt;"",YEAR('Cadastro de Bens'!$W152)=Configurações!$B$5,MONTH('Cadastro de Bens'!$W152)&lt;9)),0,$H153))</f>
        <v/>
      </c>
      <c r="R153" s="13" t="str">
        <f>IF($A153="","",IF(OR(YEAR($D153)&gt;Configurações!$B$5,AND(YEAR($D153)=Configurações!$B$5,MONTH($D153)&gt;10),AND('Cadastro de Bens'!$W152&lt;&gt;"",YEAR('Cadastro de Bens'!$W152)=Configurações!$B$5,MONTH('Cadastro de Bens'!$W152)&lt;10)),0,$H153))</f>
        <v/>
      </c>
      <c r="S153" s="13" t="str">
        <f>IF($A153="","",IF(OR(YEAR($D153)&gt;Configurações!$B$5,AND(YEAR($D153)=Configurações!$B$5,MONTH($D153)&gt;11),AND('Cadastro de Bens'!$W152&lt;&gt;"",YEAR('Cadastro de Bens'!$W152)=Configurações!$B$5,MONTH('Cadastro de Bens'!$W152)&lt;11)),0,$H153))</f>
        <v/>
      </c>
      <c r="T153" s="13" t="str">
        <f>IF($A153="","",IF(OR(YEAR($D153)&gt;Configurações!$B$5,AND(YEAR($D153)=Configurações!$B$5,MONTH($D153)&gt;12),AND('Cadastro de Bens'!$W152&lt;&gt;"",YEAR('Cadastro de Bens'!$W152)=Configurações!$B$5,MONTH('Cadastro de Bens'!$W152)&lt;12)),0,$H153))</f>
        <v/>
      </c>
      <c r="U153" s="13">
        <f t="shared" si="4"/>
        <v>0</v>
      </c>
      <c r="V153" s="13" t="str">
        <f>'Cadastro de Bens'!AG152</f>
        <v/>
      </c>
      <c r="W153" s="13" t="str">
        <f>'Cadastro de Bens'!AH152</f>
        <v/>
      </c>
      <c r="X153" s="13">
        <f>'Cadastro de Bens'!AF152</f>
        <v>0</v>
      </c>
      <c r="Y153" s="13">
        <f t="shared" si="5"/>
        <v>0</v>
      </c>
    </row>
    <row r="154" spans="1:25" x14ac:dyDescent="0.25">
      <c r="A154">
        <f>'Cadastro de Bens'!A153</f>
        <v>0</v>
      </c>
      <c r="B154">
        <f>'Cadastro de Bens'!B153</f>
        <v>0</v>
      </c>
      <c r="C154">
        <f>'Cadastro de Bens'!D153</f>
        <v>0</v>
      </c>
      <c r="D154" s="12">
        <f>'Cadastro de Bens'!J153</f>
        <v>0</v>
      </c>
      <c r="E154" s="13" t="str">
        <f>'Cadastro de Bens'!P153</f>
        <v/>
      </c>
      <c r="F154" s="4">
        <f>'Cadastro de Bens'!R153</f>
        <v>0</v>
      </c>
      <c r="G154" s="4">
        <f>'Cadastro de Bens'!S153</f>
        <v>0</v>
      </c>
      <c r="H154" s="13" t="str">
        <f>'Cadastro de Bens'!AA153</f>
        <v/>
      </c>
      <c r="I154" s="13" t="str">
        <f>IF($A154="","",IF(OR(YEAR($D154)&gt;Configurações!$B$5,AND(YEAR($D154)=Configurações!$B$5,MONTH($D154)&gt;1),AND('Cadastro de Bens'!$W153&lt;&gt;"",YEAR('Cadastro de Bens'!$W153)=Configurações!$B$5,MONTH('Cadastro de Bens'!$W153)&lt;1)),0,$H154))</f>
        <v/>
      </c>
      <c r="J154" s="13" t="str">
        <f>IF($A154="","",IF(OR(YEAR($D154)&gt;Configurações!$B$5,AND(YEAR($D154)=Configurações!$B$5,MONTH($D154)&gt;2),AND('Cadastro de Bens'!$W153&lt;&gt;"",YEAR('Cadastro de Bens'!$W153)=Configurações!$B$5,MONTH('Cadastro de Bens'!$W153)&lt;2)),0,$H154))</f>
        <v/>
      </c>
      <c r="K154" s="13" t="str">
        <f>IF($A154="","",IF(OR(YEAR($D154)&gt;Configurações!$B$5,AND(YEAR($D154)=Configurações!$B$5,MONTH($D154)&gt;3),AND('Cadastro de Bens'!$W153&lt;&gt;"",YEAR('Cadastro de Bens'!$W153)=Configurações!$B$5,MONTH('Cadastro de Bens'!$W153)&lt;3)),0,$H154))</f>
        <v/>
      </c>
      <c r="L154" s="13" t="str">
        <f>IF($A154="","",IF(OR(YEAR($D154)&gt;Configurações!$B$5,AND(YEAR($D154)=Configurações!$B$5,MONTH($D154)&gt;4),AND('Cadastro de Bens'!$W153&lt;&gt;"",YEAR('Cadastro de Bens'!$W153)=Configurações!$B$5,MONTH('Cadastro de Bens'!$W153)&lt;4)),0,$H154))</f>
        <v/>
      </c>
      <c r="M154" s="13" t="str">
        <f>IF($A154="","",IF(OR(YEAR($D154)&gt;Configurações!$B$5,AND(YEAR($D154)=Configurações!$B$5,MONTH($D154)&gt;5),AND('Cadastro de Bens'!$W153&lt;&gt;"",YEAR('Cadastro de Bens'!$W153)=Configurações!$B$5,MONTH('Cadastro de Bens'!$W153)&lt;5)),0,$H154))</f>
        <v/>
      </c>
      <c r="N154" s="13" t="str">
        <f>IF($A154="","",IF(OR(YEAR($D154)&gt;Configurações!$B$5,AND(YEAR($D154)=Configurações!$B$5,MONTH($D154)&gt;6),AND('Cadastro de Bens'!$W153&lt;&gt;"",YEAR('Cadastro de Bens'!$W153)=Configurações!$B$5,MONTH('Cadastro de Bens'!$W153)&lt;6)),0,$H154))</f>
        <v/>
      </c>
      <c r="O154" s="13" t="str">
        <f>IF($A154="","",IF(OR(YEAR($D154)&gt;Configurações!$B$5,AND(YEAR($D154)=Configurações!$B$5,MONTH($D154)&gt;7),AND('Cadastro de Bens'!$W153&lt;&gt;"",YEAR('Cadastro de Bens'!$W153)=Configurações!$B$5,MONTH('Cadastro de Bens'!$W153)&lt;7)),0,$H154))</f>
        <v/>
      </c>
      <c r="P154" s="13" t="str">
        <f>IF($A154="","",IF(OR(YEAR($D154)&gt;Configurações!$B$5,AND(YEAR($D154)=Configurações!$B$5,MONTH($D154)&gt;8),AND('Cadastro de Bens'!$W153&lt;&gt;"",YEAR('Cadastro de Bens'!$W153)=Configurações!$B$5,MONTH('Cadastro de Bens'!$W153)&lt;8)),0,$H154))</f>
        <v/>
      </c>
      <c r="Q154" s="13" t="str">
        <f>IF($A154="","",IF(OR(YEAR($D154)&gt;Configurações!$B$5,AND(YEAR($D154)=Configurações!$B$5,MONTH($D154)&gt;9),AND('Cadastro de Bens'!$W153&lt;&gt;"",YEAR('Cadastro de Bens'!$W153)=Configurações!$B$5,MONTH('Cadastro de Bens'!$W153)&lt;9)),0,$H154))</f>
        <v/>
      </c>
      <c r="R154" s="13" t="str">
        <f>IF($A154="","",IF(OR(YEAR($D154)&gt;Configurações!$B$5,AND(YEAR($D154)=Configurações!$B$5,MONTH($D154)&gt;10),AND('Cadastro de Bens'!$W153&lt;&gt;"",YEAR('Cadastro de Bens'!$W153)=Configurações!$B$5,MONTH('Cadastro de Bens'!$W153)&lt;10)),0,$H154))</f>
        <v/>
      </c>
      <c r="S154" s="13" t="str">
        <f>IF($A154="","",IF(OR(YEAR($D154)&gt;Configurações!$B$5,AND(YEAR($D154)=Configurações!$B$5,MONTH($D154)&gt;11),AND('Cadastro de Bens'!$W153&lt;&gt;"",YEAR('Cadastro de Bens'!$W153)=Configurações!$B$5,MONTH('Cadastro de Bens'!$W153)&lt;11)),0,$H154))</f>
        <v/>
      </c>
      <c r="T154" s="13" t="str">
        <f>IF($A154="","",IF(OR(YEAR($D154)&gt;Configurações!$B$5,AND(YEAR($D154)=Configurações!$B$5,MONTH($D154)&gt;12),AND('Cadastro de Bens'!$W153&lt;&gt;"",YEAR('Cadastro de Bens'!$W153)=Configurações!$B$5,MONTH('Cadastro de Bens'!$W153)&lt;12)),0,$H154))</f>
        <v/>
      </c>
      <c r="U154" s="13">
        <f t="shared" si="4"/>
        <v>0</v>
      </c>
      <c r="V154" s="13" t="str">
        <f>'Cadastro de Bens'!AG153</f>
        <v/>
      </c>
      <c r="W154" s="13" t="str">
        <f>'Cadastro de Bens'!AH153</f>
        <v/>
      </c>
      <c r="X154" s="13">
        <f>'Cadastro de Bens'!AF153</f>
        <v>0</v>
      </c>
      <c r="Y154" s="13">
        <f t="shared" si="5"/>
        <v>0</v>
      </c>
    </row>
    <row r="155" spans="1:25" x14ac:dyDescent="0.25">
      <c r="A155">
        <f>'Cadastro de Bens'!A154</f>
        <v>0</v>
      </c>
      <c r="B155">
        <f>'Cadastro de Bens'!B154</f>
        <v>0</v>
      </c>
      <c r="C155">
        <f>'Cadastro de Bens'!D154</f>
        <v>0</v>
      </c>
      <c r="D155" s="12">
        <f>'Cadastro de Bens'!J154</f>
        <v>0</v>
      </c>
      <c r="E155" s="13" t="str">
        <f>'Cadastro de Bens'!P154</f>
        <v/>
      </c>
      <c r="F155" s="4">
        <f>'Cadastro de Bens'!R154</f>
        <v>0</v>
      </c>
      <c r="G155" s="4">
        <f>'Cadastro de Bens'!S154</f>
        <v>0</v>
      </c>
      <c r="H155" s="13" t="str">
        <f>'Cadastro de Bens'!AA154</f>
        <v/>
      </c>
      <c r="I155" s="13" t="str">
        <f>IF($A155="","",IF(OR(YEAR($D155)&gt;Configurações!$B$5,AND(YEAR($D155)=Configurações!$B$5,MONTH($D155)&gt;1),AND('Cadastro de Bens'!$W154&lt;&gt;"",YEAR('Cadastro de Bens'!$W154)=Configurações!$B$5,MONTH('Cadastro de Bens'!$W154)&lt;1)),0,$H155))</f>
        <v/>
      </c>
      <c r="J155" s="13" t="str">
        <f>IF($A155="","",IF(OR(YEAR($D155)&gt;Configurações!$B$5,AND(YEAR($D155)=Configurações!$B$5,MONTH($D155)&gt;2),AND('Cadastro de Bens'!$W154&lt;&gt;"",YEAR('Cadastro de Bens'!$W154)=Configurações!$B$5,MONTH('Cadastro de Bens'!$W154)&lt;2)),0,$H155))</f>
        <v/>
      </c>
      <c r="K155" s="13" t="str">
        <f>IF($A155="","",IF(OR(YEAR($D155)&gt;Configurações!$B$5,AND(YEAR($D155)=Configurações!$B$5,MONTH($D155)&gt;3),AND('Cadastro de Bens'!$W154&lt;&gt;"",YEAR('Cadastro de Bens'!$W154)=Configurações!$B$5,MONTH('Cadastro de Bens'!$W154)&lt;3)),0,$H155))</f>
        <v/>
      </c>
      <c r="L155" s="13" t="str">
        <f>IF($A155="","",IF(OR(YEAR($D155)&gt;Configurações!$B$5,AND(YEAR($D155)=Configurações!$B$5,MONTH($D155)&gt;4),AND('Cadastro de Bens'!$W154&lt;&gt;"",YEAR('Cadastro de Bens'!$W154)=Configurações!$B$5,MONTH('Cadastro de Bens'!$W154)&lt;4)),0,$H155))</f>
        <v/>
      </c>
      <c r="M155" s="13" t="str">
        <f>IF($A155="","",IF(OR(YEAR($D155)&gt;Configurações!$B$5,AND(YEAR($D155)=Configurações!$B$5,MONTH($D155)&gt;5),AND('Cadastro de Bens'!$W154&lt;&gt;"",YEAR('Cadastro de Bens'!$W154)=Configurações!$B$5,MONTH('Cadastro de Bens'!$W154)&lt;5)),0,$H155))</f>
        <v/>
      </c>
      <c r="N155" s="13" t="str">
        <f>IF($A155="","",IF(OR(YEAR($D155)&gt;Configurações!$B$5,AND(YEAR($D155)=Configurações!$B$5,MONTH($D155)&gt;6),AND('Cadastro de Bens'!$W154&lt;&gt;"",YEAR('Cadastro de Bens'!$W154)=Configurações!$B$5,MONTH('Cadastro de Bens'!$W154)&lt;6)),0,$H155))</f>
        <v/>
      </c>
      <c r="O155" s="13" t="str">
        <f>IF($A155="","",IF(OR(YEAR($D155)&gt;Configurações!$B$5,AND(YEAR($D155)=Configurações!$B$5,MONTH($D155)&gt;7),AND('Cadastro de Bens'!$W154&lt;&gt;"",YEAR('Cadastro de Bens'!$W154)=Configurações!$B$5,MONTH('Cadastro de Bens'!$W154)&lt;7)),0,$H155))</f>
        <v/>
      </c>
      <c r="P155" s="13" t="str">
        <f>IF($A155="","",IF(OR(YEAR($D155)&gt;Configurações!$B$5,AND(YEAR($D155)=Configurações!$B$5,MONTH($D155)&gt;8),AND('Cadastro de Bens'!$W154&lt;&gt;"",YEAR('Cadastro de Bens'!$W154)=Configurações!$B$5,MONTH('Cadastro de Bens'!$W154)&lt;8)),0,$H155))</f>
        <v/>
      </c>
      <c r="Q155" s="13" t="str">
        <f>IF($A155="","",IF(OR(YEAR($D155)&gt;Configurações!$B$5,AND(YEAR($D155)=Configurações!$B$5,MONTH($D155)&gt;9),AND('Cadastro de Bens'!$W154&lt;&gt;"",YEAR('Cadastro de Bens'!$W154)=Configurações!$B$5,MONTH('Cadastro de Bens'!$W154)&lt;9)),0,$H155))</f>
        <v/>
      </c>
      <c r="R155" s="13" t="str">
        <f>IF($A155="","",IF(OR(YEAR($D155)&gt;Configurações!$B$5,AND(YEAR($D155)=Configurações!$B$5,MONTH($D155)&gt;10),AND('Cadastro de Bens'!$W154&lt;&gt;"",YEAR('Cadastro de Bens'!$W154)=Configurações!$B$5,MONTH('Cadastro de Bens'!$W154)&lt;10)),0,$H155))</f>
        <v/>
      </c>
      <c r="S155" s="13" t="str">
        <f>IF($A155="","",IF(OR(YEAR($D155)&gt;Configurações!$B$5,AND(YEAR($D155)=Configurações!$B$5,MONTH($D155)&gt;11),AND('Cadastro de Bens'!$W154&lt;&gt;"",YEAR('Cadastro de Bens'!$W154)=Configurações!$B$5,MONTH('Cadastro de Bens'!$W154)&lt;11)),0,$H155))</f>
        <v/>
      </c>
      <c r="T155" s="13" t="str">
        <f>IF($A155="","",IF(OR(YEAR($D155)&gt;Configurações!$B$5,AND(YEAR($D155)=Configurações!$B$5,MONTH($D155)&gt;12),AND('Cadastro de Bens'!$W154&lt;&gt;"",YEAR('Cadastro de Bens'!$W154)=Configurações!$B$5,MONTH('Cadastro de Bens'!$W154)&lt;12)),0,$H155))</f>
        <v/>
      </c>
      <c r="U155" s="13">
        <f t="shared" si="4"/>
        <v>0</v>
      </c>
      <c r="V155" s="13" t="str">
        <f>'Cadastro de Bens'!AG154</f>
        <v/>
      </c>
      <c r="W155" s="13" t="str">
        <f>'Cadastro de Bens'!AH154</f>
        <v/>
      </c>
      <c r="X155" s="13">
        <f>'Cadastro de Bens'!AF154</f>
        <v>0</v>
      </c>
      <c r="Y155" s="13">
        <f t="shared" si="5"/>
        <v>0</v>
      </c>
    </row>
    <row r="156" spans="1:25" x14ac:dyDescent="0.25">
      <c r="A156">
        <f>'Cadastro de Bens'!A155</f>
        <v>0</v>
      </c>
      <c r="B156">
        <f>'Cadastro de Bens'!B155</f>
        <v>0</v>
      </c>
      <c r="C156">
        <f>'Cadastro de Bens'!D155</f>
        <v>0</v>
      </c>
      <c r="D156" s="12">
        <f>'Cadastro de Bens'!J155</f>
        <v>0</v>
      </c>
      <c r="E156" s="13" t="str">
        <f>'Cadastro de Bens'!P155</f>
        <v/>
      </c>
      <c r="F156" s="4">
        <f>'Cadastro de Bens'!R155</f>
        <v>0</v>
      </c>
      <c r="G156" s="4">
        <f>'Cadastro de Bens'!S155</f>
        <v>0</v>
      </c>
      <c r="H156" s="13" t="str">
        <f>'Cadastro de Bens'!AA155</f>
        <v/>
      </c>
      <c r="I156" s="13" t="str">
        <f>IF($A156="","",IF(OR(YEAR($D156)&gt;Configurações!$B$5,AND(YEAR($D156)=Configurações!$B$5,MONTH($D156)&gt;1),AND('Cadastro de Bens'!$W155&lt;&gt;"",YEAR('Cadastro de Bens'!$W155)=Configurações!$B$5,MONTH('Cadastro de Bens'!$W155)&lt;1)),0,$H156))</f>
        <v/>
      </c>
      <c r="J156" s="13" t="str">
        <f>IF($A156="","",IF(OR(YEAR($D156)&gt;Configurações!$B$5,AND(YEAR($D156)=Configurações!$B$5,MONTH($D156)&gt;2),AND('Cadastro de Bens'!$W155&lt;&gt;"",YEAR('Cadastro de Bens'!$W155)=Configurações!$B$5,MONTH('Cadastro de Bens'!$W155)&lt;2)),0,$H156))</f>
        <v/>
      </c>
      <c r="K156" s="13" t="str">
        <f>IF($A156="","",IF(OR(YEAR($D156)&gt;Configurações!$B$5,AND(YEAR($D156)=Configurações!$B$5,MONTH($D156)&gt;3),AND('Cadastro de Bens'!$W155&lt;&gt;"",YEAR('Cadastro de Bens'!$W155)=Configurações!$B$5,MONTH('Cadastro de Bens'!$W155)&lt;3)),0,$H156))</f>
        <v/>
      </c>
      <c r="L156" s="13" t="str">
        <f>IF($A156="","",IF(OR(YEAR($D156)&gt;Configurações!$B$5,AND(YEAR($D156)=Configurações!$B$5,MONTH($D156)&gt;4),AND('Cadastro de Bens'!$W155&lt;&gt;"",YEAR('Cadastro de Bens'!$W155)=Configurações!$B$5,MONTH('Cadastro de Bens'!$W155)&lt;4)),0,$H156))</f>
        <v/>
      </c>
      <c r="M156" s="13" t="str">
        <f>IF($A156="","",IF(OR(YEAR($D156)&gt;Configurações!$B$5,AND(YEAR($D156)=Configurações!$B$5,MONTH($D156)&gt;5),AND('Cadastro de Bens'!$W155&lt;&gt;"",YEAR('Cadastro de Bens'!$W155)=Configurações!$B$5,MONTH('Cadastro de Bens'!$W155)&lt;5)),0,$H156))</f>
        <v/>
      </c>
      <c r="N156" s="13" t="str">
        <f>IF($A156="","",IF(OR(YEAR($D156)&gt;Configurações!$B$5,AND(YEAR($D156)=Configurações!$B$5,MONTH($D156)&gt;6),AND('Cadastro de Bens'!$W155&lt;&gt;"",YEAR('Cadastro de Bens'!$W155)=Configurações!$B$5,MONTH('Cadastro de Bens'!$W155)&lt;6)),0,$H156))</f>
        <v/>
      </c>
      <c r="O156" s="13" t="str">
        <f>IF($A156="","",IF(OR(YEAR($D156)&gt;Configurações!$B$5,AND(YEAR($D156)=Configurações!$B$5,MONTH($D156)&gt;7),AND('Cadastro de Bens'!$W155&lt;&gt;"",YEAR('Cadastro de Bens'!$W155)=Configurações!$B$5,MONTH('Cadastro de Bens'!$W155)&lt;7)),0,$H156))</f>
        <v/>
      </c>
      <c r="P156" s="13" t="str">
        <f>IF($A156="","",IF(OR(YEAR($D156)&gt;Configurações!$B$5,AND(YEAR($D156)=Configurações!$B$5,MONTH($D156)&gt;8),AND('Cadastro de Bens'!$W155&lt;&gt;"",YEAR('Cadastro de Bens'!$W155)=Configurações!$B$5,MONTH('Cadastro de Bens'!$W155)&lt;8)),0,$H156))</f>
        <v/>
      </c>
      <c r="Q156" s="13" t="str">
        <f>IF($A156="","",IF(OR(YEAR($D156)&gt;Configurações!$B$5,AND(YEAR($D156)=Configurações!$B$5,MONTH($D156)&gt;9),AND('Cadastro de Bens'!$W155&lt;&gt;"",YEAR('Cadastro de Bens'!$W155)=Configurações!$B$5,MONTH('Cadastro de Bens'!$W155)&lt;9)),0,$H156))</f>
        <v/>
      </c>
      <c r="R156" s="13" t="str">
        <f>IF($A156="","",IF(OR(YEAR($D156)&gt;Configurações!$B$5,AND(YEAR($D156)=Configurações!$B$5,MONTH($D156)&gt;10),AND('Cadastro de Bens'!$W155&lt;&gt;"",YEAR('Cadastro de Bens'!$W155)=Configurações!$B$5,MONTH('Cadastro de Bens'!$W155)&lt;10)),0,$H156))</f>
        <v/>
      </c>
      <c r="S156" s="13" t="str">
        <f>IF($A156="","",IF(OR(YEAR($D156)&gt;Configurações!$B$5,AND(YEAR($D156)=Configurações!$B$5,MONTH($D156)&gt;11),AND('Cadastro de Bens'!$W155&lt;&gt;"",YEAR('Cadastro de Bens'!$W155)=Configurações!$B$5,MONTH('Cadastro de Bens'!$W155)&lt;11)),0,$H156))</f>
        <v/>
      </c>
      <c r="T156" s="13" t="str">
        <f>IF($A156="","",IF(OR(YEAR($D156)&gt;Configurações!$B$5,AND(YEAR($D156)=Configurações!$B$5,MONTH($D156)&gt;12),AND('Cadastro de Bens'!$W155&lt;&gt;"",YEAR('Cadastro de Bens'!$W155)=Configurações!$B$5,MONTH('Cadastro de Bens'!$W155)&lt;12)),0,$H156))</f>
        <v/>
      </c>
      <c r="U156" s="13">
        <f t="shared" si="4"/>
        <v>0</v>
      </c>
      <c r="V156" s="13" t="str">
        <f>'Cadastro de Bens'!AG155</f>
        <v/>
      </c>
      <c r="W156" s="13" t="str">
        <f>'Cadastro de Bens'!AH155</f>
        <v/>
      </c>
      <c r="X156" s="13">
        <f>'Cadastro de Bens'!AF155</f>
        <v>0</v>
      </c>
      <c r="Y156" s="13">
        <f t="shared" si="5"/>
        <v>0</v>
      </c>
    </row>
    <row r="157" spans="1:25" x14ac:dyDescent="0.25">
      <c r="A157">
        <f>'Cadastro de Bens'!A156</f>
        <v>0</v>
      </c>
      <c r="B157">
        <f>'Cadastro de Bens'!B156</f>
        <v>0</v>
      </c>
      <c r="C157">
        <f>'Cadastro de Bens'!D156</f>
        <v>0</v>
      </c>
      <c r="D157" s="12">
        <f>'Cadastro de Bens'!J156</f>
        <v>0</v>
      </c>
      <c r="E157" s="13" t="str">
        <f>'Cadastro de Bens'!P156</f>
        <v/>
      </c>
      <c r="F157" s="4">
        <f>'Cadastro de Bens'!R156</f>
        <v>0</v>
      </c>
      <c r="G157" s="4">
        <f>'Cadastro de Bens'!S156</f>
        <v>0</v>
      </c>
      <c r="H157" s="13" t="str">
        <f>'Cadastro de Bens'!AA156</f>
        <v/>
      </c>
      <c r="I157" s="13" t="str">
        <f>IF($A157="","",IF(OR(YEAR($D157)&gt;Configurações!$B$5,AND(YEAR($D157)=Configurações!$B$5,MONTH($D157)&gt;1),AND('Cadastro de Bens'!$W156&lt;&gt;"",YEAR('Cadastro de Bens'!$W156)=Configurações!$B$5,MONTH('Cadastro de Bens'!$W156)&lt;1)),0,$H157))</f>
        <v/>
      </c>
      <c r="J157" s="13" t="str">
        <f>IF($A157="","",IF(OR(YEAR($D157)&gt;Configurações!$B$5,AND(YEAR($D157)=Configurações!$B$5,MONTH($D157)&gt;2),AND('Cadastro de Bens'!$W156&lt;&gt;"",YEAR('Cadastro de Bens'!$W156)=Configurações!$B$5,MONTH('Cadastro de Bens'!$W156)&lt;2)),0,$H157))</f>
        <v/>
      </c>
      <c r="K157" s="13" t="str">
        <f>IF($A157="","",IF(OR(YEAR($D157)&gt;Configurações!$B$5,AND(YEAR($D157)=Configurações!$B$5,MONTH($D157)&gt;3),AND('Cadastro de Bens'!$W156&lt;&gt;"",YEAR('Cadastro de Bens'!$W156)=Configurações!$B$5,MONTH('Cadastro de Bens'!$W156)&lt;3)),0,$H157))</f>
        <v/>
      </c>
      <c r="L157" s="13" t="str">
        <f>IF($A157="","",IF(OR(YEAR($D157)&gt;Configurações!$B$5,AND(YEAR($D157)=Configurações!$B$5,MONTH($D157)&gt;4),AND('Cadastro de Bens'!$W156&lt;&gt;"",YEAR('Cadastro de Bens'!$W156)=Configurações!$B$5,MONTH('Cadastro de Bens'!$W156)&lt;4)),0,$H157))</f>
        <v/>
      </c>
      <c r="M157" s="13" t="str">
        <f>IF($A157="","",IF(OR(YEAR($D157)&gt;Configurações!$B$5,AND(YEAR($D157)=Configurações!$B$5,MONTH($D157)&gt;5),AND('Cadastro de Bens'!$W156&lt;&gt;"",YEAR('Cadastro de Bens'!$W156)=Configurações!$B$5,MONTH('Cadastro de Bens'!$W156)&lt;5)),0,$H157))</f>
        <v/>
      </c>
      <c r="N157" s="13" t="str">
        <f>IF($A157="","",IF(OR(YEAR($D157)&gt;Configurações!$B$5,AND(YEAR($D157)=Configurações!$B$5,MONTH($D157)&gt;6),AND('Cadastro de Bens'!$W156&lt;&gt;"",YEAR('Cadastro de Bens'!$W156)=Configurações!$B$5,MONTH('Cadastro de Bens'!$W156)&lt;6)),0,$H157))</f>
        <v/>
      </c>
      <c r="O157" s="13" t="str">
        <f>IF($A157="","",IF(OR(YEAR($D157)&gt;Configurações!$B$5,AND(YEAR($D157)=Configurações!$B$5,MONTH($D157)&gt;7),AND('Cadastro de Bens'!$W156&lt;&gt;"",YEAR('Cadastro de Bens'!$W156)=Configurações!$B$5,MONTH('Cadastro de Bens'!$W156)&lt;7)),0,$H157))</f>
        <v/>
      </c>
      <c r="P157" s="13" t="str">
        <f>IF($A157="","",IF(OR(YEAR($D157)&gt;Configurações!$B$5,AND(YEAR($D157)=Configurações!$B$5,MONTH($D157)&gt;8),AND('Cadastro de Bens'!$W156&lt;&gt;"",YEAR('Cadastro de Bens'!$W156)=Configurações!$B$5,MONTH('Cadastro de Bens'!$W156)&lt;8)),0,$H157))</f>
        <v/>
      </c>
      <c r="Q157" s="13" t="str">
        <f>IF($A157="","",IF(OR(YEAR($D157)&gt;Configurações!$B$5,AND(YEAR($D157)=Configurações!$B$5,MONTH($D157)&gt;9),AND('Cadastro de Bens'!$W156&lt;&gt;"",YEAR('Cadastro de Bens'!$W156)=Configurações!$B$5,MONTH('Cadastro de Bens'!$W156)&lt;9)),0,$H157))</f>
        <v/>
      </c>
      <c r="R157" s="13" t="str">
        <f>IF($A157="","",IF(OR(YEAR($D157)&gt;Configurações!$B$5,AND(YEAR($D157)=Configurações!$B$5,MONTH($D157)&gt;10),AND('Cadastro de Bens'!$W156&lt;&gt;"",YEAR('Cadastro de Bens'!$W156)=Configurações!$B$5,MONTH('Cadastro de Bens'!$W156)&lt;10)),0,$H157))</f>
        <v/>
      </c>
      <c r="S157" s="13" t="str">
        <f>IF($A157="","",IF(OR(YEAR($D157)&gt;Configurações!$B$5,AND(YEAR($D157)=Configurações!$B$5,MONTH($D157)&gt;11),AND('Cadastro de Bens'!$W156&lt;&gt;"",YEAR('Cadastro de Bens'!$W156)=Configurações!$B$5,MONTH('Cadastro de Bens'!$W156)&lt;11)),0,$H157))</f>
        <v/>
      </c>
      <c r="T157" s="13" t="str">
        <f>IF($A157="","",IF(OR(YEAR($D157)&gt;Configurações!$B$5,AND(YEAR($D157)=Configurações!$B$5,MONTH($D157)&gt;12),AND('Cadastro de Bens'!$W156&lt;&gt;"",YEAR('Cadastro de Bens'!$W156)=Configurações!$B$5,MONTH('Cadastro de Bens'!$W156)&lt;12)),0,$H157))</f>
        <v/>
      </c>
      <c r="U157" s="13">
        <f t="shared" si="4"/>
        <v>0</v>
      </c>
      <c r="V157" s="13" t="str">
        <f>'Cadastro de Bens'!AG156</f>
        <v/>
      </c>
      <c r="W157" s="13" t="str">
        <f>'Cadastro de Bens'!AH156</f>
        <v/>
      </c>
      <c r="X157" s="13">
        <f>'Cadastro de Bens'!AF156</f>
        <v>0</v>
      </c>
      <c r="Y157" s="13">
        <f t="shared" si="5"/>
        <v>0</v>
      </c>
    </row>
    <row r="158" spans="1:25" x14ac:dyDescent="0.25">
      <c r="A158">
        <f>'Cadastro de Bens'!A157</f>
        <v>0</v>
      </c>
      <c r="B158">
        <f>'Cadastro de Bens'!B157</f>
        <v>0</v>
      </c>
      <c r="C158">
        <f>'Cadastro de Bens'!D157</f>
        <v>0</v>
      </c>
      <c r="D158" s="12">
        <f>'Cadastro de Bens'!J157</f>
        <v>0</v>
      </c>
      <c r="E158" s="13" t="str">
        <f>'Cadastro de Bens'!P157</f>
        <v/>
      </c>
      <c r="F158" s="4">
        <f>'Cadastro de Bens'!R157</f>
        <v>0</v>
      </c>
      <c r="G158" s="4">
        <f>'Cadastro de Bens'!S157</f>
        <v>0</v>
      </c>
      <c r="H158" s="13" t="str">
        <f>'Cadastro de Bens'!AA157</f>
        <v/>
      </c>
      <c r="I158" s="13" t="str">
        <f>IF($A158="","",IF(OR(YEAR($D158)&gt;Configurações!$B$5,AND(YEAR($D158)=Configurações!$B$5,MONTH($D158)&gt;1),AND('Cadastro de Bens'!$W157&lt;&gt;"",YEAR('Cadastro de Bens'!$W157)=Configurações!$B$5,MONTH('Cadastro de Bens'!$W157)&lt;1)),0,$H158))</f>
        <v/>
      </c>
      <c r="J158" s="13" t="str">
        <f>IF($A158="","",IF(OR(YEAR($D158)&gt;Configurações!$B$5,AND(YEAR($D158)=Configurações!$B$5,MONTH($D158)&gt;2),AND('Cadastro de Bens'!$W157&lt;&gt;"",YEAR('Cadastro de Bens'!$W157)=Configurações!$B$5,MONTH('Cadastro de Bens'!$W157)&lt;2)),0,$H158))</f>
        <v/>
      </c>
      <c r="K158" s="13" t="str">
        <f>IF($A158="","",IF(OR(YEAR($D158)&gt;Configurações!$B$5,AND(YEAR($D158)=Configurações!$B$5,MONTH($D158)&gt;3),AND('Cadastro de Bens'!$W157&lt;&gt;"",YEAR('Cadastro de Bens'!$W157)=Configurações!$B$5,MONTH('Cadastro de Bens'!$W157)&lt;3)),0,$H158))</f>
        <v/>
      </c>
      <c r="L158" s="13" t="str">
        <f>IF($A158="","",IF(OR(YEAR($D158)&gt;Configurações!$B$5,AND(YEAR($D158)=Configurações!$B$5,MONTH($D158)&gt;4),AND('Cadastro de Bens'!$W157&lt;&gt;"",YEAR('Cadastro de Bens'!$W157)=Configurações!$B$5,MONTH('Cadastro de Bens'!$W157)&lt;4)),0,$H158))</f>
        <v/>
      </c>
      <c r="M158" s="13" t="str">
        <f>IF($A158="","",IF(OR(YEAR($D158)&gt;Configurações!$B$5,AND(YEAR($D158)=Configurações!$B$5,MONTH($D158)&gt;5),AND('Cadastro de Bens'!$W157&lt;&gt;"",YEAR('Cadastro de Bens'!$W157)=Configurações!$B$5,MONTH('Cadastro de Bens'!$W157)&lt;5)),0,$H158))</f>
        <v/>
      </c>
      <c r="N158" s="13" t="str">
        <f>IF($A158="","",IF(OR(YEAR($D158)&gt;Configurações!$B$5,AND(YEAR($D158)=Configurações!$B$5,MONTH($D158)&gt;6),AND('Cadastro de Bens'!$W157&lt;&gt;"",YEAR('Cadastro de Bens'!$W157)=Configurações!$B$5,MONTH('Cadastro de Bens'!$W157)&lt;6)),0,$H158))</f>
        <v/>
      </c>
      <c r="O158" s="13" t="str">
        <f>IF($A158="","",IF(OR(YEAR($D158)&gt;Configurações!$B$5,AND(YEAR($D158)=Configurações!$B$5,MONTH($D158)&gt;7),AND('Cadastro de Bens'!$W157&lt;&gt;"",YEAR('Cadastro de Bens'!$W157)=Configurações!$B$5,MONTH('Cadastro de Bens'!$W157)&lt;7)),0,$H158))</f>
        <v/>
      </c>
      <c r="P158" s="13" t="str">
        <f>IF($A158="","",IF(OR(YEAR($D158)&gt;Configurações!$B$5,AND(YEAR($D158)=Configurações!$B$5,MONTH($D158)&gt;8),AND('Cadastro de Bens'!$W157&lt;&gt;"",YEAR('Cadastro de Bens'!$W157)=Configurações!$B$5,MONTH('Cadastro de Bens'!$W157)&lt;8)),0,$H158))</f>
        <v/>
      </c>
      <c r="Q158" s="13" t="str">
        <f>IF($A158="","",IF(OR(YEAR($D158)&gt;Configurações!$B$5,AND(YEAR($D158)=Configurações!$B$5,MONTH($D158)&gt;9),AND('Cadastro de Bens'!$W157&lt;&gt;"",YEAR('Cadastro de Bens'!$W157)=Configurações!$B$5,MONTH('Cadastro de Bens'!$W157)&lt;9)),0,$H158))</f>
        <v/>
      </c>
      <c r="R158" s="13" t="str">
        <f>IF($A158="","",IF(OR(YEAR($D158)&gt;Configurações!$B$5,AND(YEAR($D158)=Configurações!$B$5,MONTH($D158)&gt;10),AND('Cadastro de Bens'!$W157&lt;&gt;"",YEAR('Cadastro de Bens'!$W157)=Configurações!$B$5,MONTH('Cadastro de Bens'!$W157)&lt;10)),0,$H158))</f>
        <v/>
      </c>
      <c r="S158" s="13" t="str">
        <f>IF($A158="","",IF(OR(YEAR($D158)&gt;Configurações!$B$5,AND(YEAR($D158)=Configurações!$B$5,MONTH($D158)&gt;11),AND('Cadastro de Bens'!$W157&lt;&gt;"",YEAR('Cadastro de Bens'!$W157)=Configurações!$B$5,MONTH('Cadastro de Bens'!$W157)&lt;11)),0,$H158))</f>
        <v/>
      </c>
      <c r="T158" s="13" t="str">
        <f>IF($A158="","",IF(OR(YEAR($D158)&gt;Configurações!$B$5,AND(YEAR($D158)=Configurações!$B$5,MONTH($D158)&gt;12),AND('Cadastro de Bens'!$W157&lt;&gt;"",YEAR('Cadastro de Bens'!$W157)=Configurações!$B$5,MONTH('Cadastro de Bens'!$W157)&lt;12)),0,$H158))</f>
        <v/>
      </c>
      <c r="U158" s="13">
        <f t="shared" si="4"/>
        <v>0</v>
      </c>
      <c r="V158" s="13" t="str">
        <f>'Cadastro de Bens'!AG157</f>
        <v/>
      </c>
      <c r="W158" s="13" t="str">
        <f>'Cadastro de Bens'!AH157</f>
        <v/>
      </c>
      <c r="X158" s="13">
        <f>'Cadastro de Bens'!AF157</f>
        <v>0</v>
      </c>
      <c r="Y158" s="13">
        <f t="shared" si="5"/>
        <v>0</v>
      </c>
    </row>
    <row r="159" spans="1:25" x14ac:dyDescent="0.25">
      <c r="A159">
        <f>'Cadastro de Bens'!A158</f>
        <v>0</v>
      </c>
      <c r="B159">
        <f>'Cadastro de Bens'!B158</f>
        <v>0</v>
      </c>
      <c r="C159">
        <f>'Cadastro de Bens'!D158</f>
        <v>0</v>
      </c>
      <c r="D159" s="12">
        <f>'Cadastro de Bens'!J158</f>
        <v>0</v>
      </c>
      <c r="E159" s="13" t="str">
        <f>'Cadastro de Bens'!P158</f>
        <v/>
      </c>
      <c r="F159" s="4">
        <f>'Cadastro de Bens'!R158</f>
        <v>0</v>
      </c>
      <c r="G159" s="4">
        <f>'Cadastro de Bens'!S158</f>
        <v>0</v>
      </c>
      <c r="H159" s="13" t="str">
        <f>'Cadastro de Bens'!AA158</f>
        <v/>
      </c>
      <c r="I159" s="13" t="str">
        <f>IF($A159="","",IF(OR(YEAR($D159)&gt;Configurações!$B$5,AND(YEAR($D159)=Configurações!$B$5,MONTH($D159)&gt;1),AND('Cadastro de Bens'!$W158&lt;&gt;"",YEAR('Cadastro de Bens'!$W158)=Configurações!$B$5,MONTH('Cadastro de Bens'!$W158)&lt;1)),0,$H159))</f>
        <v/>
      </c>
      <c r="J159" s="13" t="str">
        <f>IF($A159="","",IF(OR(YEAR($D159)&gt;Configurações!$B$5,AND(YEAR($D159)=Configurações!$B$5,MONTH($D159)&gt;2),AND('Cadastro de Bens'!$W158&lt;&gt;"",YEAR('Cadastro de Bens'!$W158)=Configurações!$B$5,MONTH('Cadastro de Bens'!$W158)&lt;2)),0,$H159))</f>
        <v/>
      </c>
      <c r="K159" s="13" t="str">
        <f>IF($A159="","",IF(OR(YEAR($D159)&gt;Configurações!$B$5,AND(YEAR($D159)=Configurações!$B$5,MONTH($D159)&gt;3),AND('Cadastro de Bens'!$W158&lt;&gt;"",YEAR('Cadastro de Bens'!$W158)=Configurações!$B$5,MONTH('Cadastro de Bens'!$W158)&lt;3)),0,$H159))</f>
        <v/>
      </c>
      <c r="L159" s="13" t="str">
        <f>IF($A159="","",IF(OR(YEAR($D159)&gt;Configurações!$B$5,AND(YEAR($D159)=Configurações!$B$5,MONTH($D159)&gt;4),AND('Cadastro de Bens'!$W158&lt;&gt;"",YEAR('Cadastro de Bens'!$W158)=Configurações!$B$5,MONTH('Cadastro de Bens'!$W158)&lt;4)),0,$H159))</f>
        <v/>
      </c>
      <c r="M159" s="13" t="str">
        <f>IF($A159="","",IF(OR(YEAR($D159)&gt;Configurações!$B$5,AND(YEAR($D159)=Configurações!$B$5,MONTH($D159)&gt;5),AND('Cadastro de Bens'!$W158&lt;&gt;"",YEAR('Cadastro de Bens'!$W158)=Configurações!$B$5,MONTH('Cadastro de Bens'!$W158)&lt;5)),0,$H159))</f>
        <v/>
      </c>
      <c r="N159" s="13" t="str">
        <f>IF($A159="","",IF(OR(YEAR($D159)&gt;Configurações!$B$5,AND(YEAR($D159)=Configurações!$B$5,MONTH($D159)&gt;6),AND('Cadastro de Bens'!$W158&lt;&gt;"",YEAR('Cadastro de Bens'!$W158)=Configurações!$B$5,MONTH('Cadastro de Bens'!$W158)&lt;6)),0,$H159))</f>
        <v/>
      </c>
      <c r="O159" s="13" t="str">
        <f>IF($A159="","",IF(OR(YEAR($D159)&gt;Configurações!$B$5,AND(YEAR($D159)=Configurações!$B$5,MONTH($D159)&gt;7),AND('Cadastro de Bens'!$W158&lt;&gt;"",YEAR('Cadastro de Bens'!$W158)=Configurações!$B$5,MONTH('Cadastro de Bens'!$W158)&lt;7)),0,$H159))</f>
        <v/>
      </c>
      <c r="P159" s="13" t="str">
        <f>IF($A159="","",IF(OR(YEAR($D159)&gt;Configurações!$B$5,AND(YEAR($D159)=Configurações!$B$5,MONTH($D159)&gt;8),AND('Cadastro de Bens'!$W158&lt;&gt;"",YEAR('Cadastro de Bens'!$W158)=Configurações!$B$5,MONTH('Cadastro de Bens'!$W158)&lt;8)),0,$H159))</f>
        <v/>
      </c>
      <c r="Q159" s="13" t="str">
        <f>IF($A159="","",IF(OR(YEAR($D159)&gt;Configurações!$B$5,AND(YEAR($D159)=Configurações!$B$5,MONTH($D159)&gt;9),AND('Cadastro de Bens'!$W158&lt;&gt;"",YEAR('Cadastro de Bens'!$W158)=Configurações!$B$5,MONTH('Cadastro de Bens'!$W158)&lt;9)),0,$H159))</f>
        <v/>
      </c>
      <c r="R159" s="13" t="str">
        <f>IF($A159="","",IF(OR(YEAR($D159)&gt;Configurações!$B$5,AND(YEAR($D159)=Configurações!$B$5,MONTH($D159)&gt;10),AND('Cadastro de Bens'!$W158&lt;&gt;"",YEAR('Cadastro de Bens'!$W158)=Configurações!$B$5,MONTH('Cadastro de Bens'!$W158)&lt;10)),0,$H159))</f>
        <v/>
      </c>
      <c r="S159" s="13" t="str">
        <f>IF($A159="","",IF(OR(YEAR($D159)&gt;Configurações!$B$5,AND(YEAR($D159)=Configurações!$B$5,MONTH($D159)&gt;11),AND('Cadastro de Bens'!$W158&lt;&gt;"",YEAR('Cadastro de Bens'!$W158)=Configurações!$B$5,MONTH('Cadastro de Bens'!$W158)&lt;11)),0,$H159))</f>
        <v/>
      </c>
      <c r="T159" s="13" t="str">
        <f>IF($A159="","",IF(OR(YEAR($D159)&gt;Configurações!$B$5,AND(YEAR($D159)=Configurações!$B$5,MONTH($D159)&gt;12),AND('Cadastro de Bens'!$W158&lt;&gt;"",YEAR('Cadastro de Bens'!$W158)=Configurações!$B$5,MONTH('Cadastro de Bens'!$W158)&lt;12)),0,$H159))</f>
        <v/>
      </c>
      <c r="U159" s="13">
        <f t="shared" si="4"/>
        <v>0</v>
      </c>
      <c r="V159" s="13" t="str">
        <f>'Cadastro de Bens'!AG158</f>
        <v/>
      </c>
      <c r="W159" s="13" t="str">
        <f>'Cadastro de Bens'!AH158</f>
        <v/>
      </c>
      <c r="X159" s="13">
        <f>'Cadastro de Bens'!AF158</f>
        <v>0</v>
      </c>
      <c r="Y159" s="13">
        <f t="shared" si="5"/>
        <v>0</v>
      </c>
    </row>
    <row r="160" spans="1:25" x14ac:dyDescent="0.25">
      <c r="A160">
        <f>'Cadastro de Bens'!A159</f>
        <v>0</v>
      </c>
      <c r="B160">
        <f>'Cadastro de Bens'!B159</f>
        <v>0</v>
      </c>
      <c r="C160">
        <f>'Cadastro de Bens'!D159</f>
        <v>0</v>
      </c>
      <c r="D160" s="12">
        <f>'Cadastro de Bens'!J159</f>
        <v>0</v>
      </c>
      <c r="E160" s="13" t="str">
        <f>'Cadastro de Bens'!P159</f>
        <v/>
      </c>
      <c r="F160" s="4">
        <f>'Cadastro de Bens'!R159</f>
        <v>0</v>
      </c>
      <c r="G160" s="4">
        <f>'Cadastro de Bens'!S159</f>
        <v>0</v>
      </c>
      <c r="H160" s="13" t="str">
        <f>'Cadastro de Bens'!AA159</f>
        <v/>
      </c>
      <c r="I160" s="13" t="str">
        <f>IF($A160="","",IF(OR(YEAR($D160)&gt;Configurações!$B$5,AND(YEAR($D160)=Configurações!$B$5,MONTH($D160)&gt;1),AND('Cadastro de Bens'!$W159&lt;&gt;"",YEAR('Cadastro de Bens'!$W159)=Configurações!$B$5,MONTH('Cadastro de Bens'!$W159)&lt;1)),0,$H160))</f>
        <v/>
      </c>
      <c r="J160" s="13" t="str">
        <f>IF($A160="","",IF(OR(YEAR($D160)&gt;Configurações!$B$5,AND(YEAR($D160)=Configurações!$B$5,MONTH($D160)&gt;2),AND('Cadastro de Bens'!$W159&lt;&gt;"",YEAR('Cadastro de Bens'!$W159)=Configurações!$B$5,MONTH('Cadastro de Bens'!$W159)&lt;2)),0,$H160))</f>
        <v/>
      </c>
      <c r="K160" s="13" t="str">
        <f>IF($A160="","",IF(OR(YEAR($D160)&gt;Configurações!$B$5,AND(YEAR($D160)=Configurações!$B$5,MONTH($D160)&gt;3),AND('Cadastro de Bens'!$W159&lt;&gt;"",YEAR('Cadastro de Bens'!$W159)=Configurações!$B$5,MONTH('Cadastro de Bens'!$W159)&lt;3)),0,$H160))</f>
        <v/>
      </c>
      <c r="L160" s="13" t="str">
        <f>IF($A160="","",IF(OR(YEAR($D160)&gt;Configurações!$B$5,AND(YEAR($D160)=Configurações!$B$5,MONTH($D160)&gt;4),AND('Cadastro de Bens'!$W159&lt;&gt;"",YEAR('Cadastro de Bens'!$W159)=Configurações!$B$5,MONTH('Cadastro de Bens'!$W159)&lt;4)),0,$H160))</f>
        <v/>
      </c>
      <c r="M160" s="13" t="str">
        <f>IF($A160="","",IF(OR(YEAR($D160)&gt;Configurações!$B$5,AND(YEAR($D160)=Configurações!$B$5,MONTH($D160)&gt;5),AND('Cadastro de Bens'!$W159&lt;&gt;"",YEAR('Cadastro de Bens'!$W159)=Configurações!$B$5,MONTH('Cadastro de Bens'!$W159)&lt;5)),0,$H160))</f>
        <v/>
      </c>
      <c r="N160" s="13" t="str">
        <f>IF($A160="","",IF(OR(YEAR($D160)&gt;Configurações!$B$5,AND(YEAR($D160)=Configurações!$B$5,MONTH($D160)&gt;6),AND('Cadastro de Bens'!$W159&lt;&gt;"",YEAR('Cadastro de Bens'!$W159)=Configurações!$B$5,MONTH('Cadastro de Bens'!$W159)&lt;6)),0,$H160))</f>
        <v/>
      </c>
      <c r="O160" s="13" t="str">
        <f>IF($A160="","",IF(OR(YEAR($D160)&gt;Configurações!$B$5,AND(YEAR($D160)=Configurações!$B$5,MONTH($D160)&gt;7),AND('Cadastro de Bens'!$W159&lt;&gt;"",YEAR('Cadastro de Bens'!$W159)=Configurações!$B$5,MONTH('Cadastro de Bens'!$W159)&lt;7)),0,$H160))</f>
        <v/>
      </c>
      <c r="P160" s="13" t="str">
        <f>IF($A160="","",IF(OR(YEAR($D160)&gt;Configurações!$B$5,AND(YEAR($D160)=Configurações!$B$5,MONTH($D160)&gt;8),AND('Cadastro de Bens'!$W159&lt;&gt;"",YEAR('Cadastro de Bens'!$W159)=Configurações!$B$5,MONTH('Cadastro de Bens'!$W159)&lt;8)),0,$H160))</f>
        <v/>
      </c>
      <c r="Q160" s="13" t="str">
        <f>IF($A160="","",IF(OR(YEAR($D160)&gt;Configurações!$B$5,AND(YEAR($D160)=Configurações!$B$5,MONTH($D160)&gt;9),AND('Cadastro de Bens'!$W159&lt;&gt;"",YEAR('Cadastro de Bens'!$W159)=Configurações!$B$5,MONTH('Cadastro de Bens'!$W159)&lt;9)),0,$H160))</f>
        <v/>
      </c>
      <c r="R160" s="13" t="str">
        <f>IF($A160="","",IF(OR(YEAR($D160)&gt;Configurações!$B$5,AND(YEAR($D160)=Configurações!$B$5,MONTH($D160)&gt;10),AND('Cadastro de Bens'!$W159&lt;&gt;"",YEAR('Cadastro de Bens'!$W159)=Configurações!$B$5,MONTH('Cadastro de Bens'!$W159)&lt;10)),0,$H160))</f>
        <v/>
      </c>
      <c r="S160" s="13" t="str">
        <f>IF($A160="","",IF(OR(YEAR($D160)&gt;Configurações!$B$5,AND(YEAR($D160)=Configurações!$B$5,MONTH($D160)&gt;11),AND('Cadastro de Bens'!$W159&lt;&gt;"",YEAR('Cadastro de Bens'!$W159)=Configurações!$B$5,MONTH('Cadastro de Bens'!$W159)&lt;11)),0,$H160))</f>
        <v/>
      </c>
      <c r="T160" s="13" t="str">
        <f>IF($A160="","",IF(OR(YEAR($D160)&gt;Configurações!$B$5,AND(YEAR($D160)=Configurações!$B$5,MONTH($D160)&gt;12),AND('Cadastro de Bens'!$W159&lt;&gt;"",YEAR('Cadastro de Bens'!$W159)=Configurações!$B$5,MONTH('Cadastro de Bens'!$W159)&lt;12)),0,$H160))</f>
        <v/>
      </c>
      <c r="U160" s="13">
        <f t="shared" si="4"/>
        <v>0</v>
      </c>
      <c r="V160" s="13" t="str">
        <f>'Cadastro de Bens'!AG159</f>
        <v/>
      </c>
      <c r="W160" s="13" t="str">
        <f>'Cadastro de Bens'!AH159</f>
        <v/>
      </c>
      <c r="X160" s="13">
        <f>'Cadastro de Bens'!AF159</f>
        <v>0</v>
      </c>
      <c r="Y160" s="13">
        <f t="shared" si="5"/>
        <v>0</v>
      </c>
    </row>
    <row r="161" spans="1:25" x14ac:dyDescent="0.25">
      <c r="A161">
        <f>'Cadastro de Bens'!A160</f>
        <v>0</v>
      </c>
      <c r="B161">
        <f>'Cadastro de Bens'!B160</f>
        <v>0</v>
      </c>
      <c r="C161">
        <f>'Cadastro de Bens'!D160</f>
        <v>0</v>
      </c>
      <c r="D161" s="12">
        <f>'Cadastro de Bens'!J160</f>
        <v>0</v>
      </c>
      <c r="E161" s="13" t="str">
        <f>'Cadastro de Bens'!P160</f>
        <v/>
      </c>
      <c r="F161" s="4">
        <f>'Cadastro de Bens'!R160</f>
        <v>0</v>
      </c>
      <c r="G161" s="4">
        <f>'Cadastro de Bens'!S160</f>
        <v>0</v>
      </c>
      <c r="H161" s="13" t="str">
        <f>'Cadastro de Bens'!AA160</f>
        <v/>
      </c>
      <c r="I161" s="13" t="str">
        <f>IF($A161="","",IF(OR(YEAR($D161)&gt;Configurações!$B$5,AND(YEAR($D161)=Configurações!$B$5,MONTH($D161)&gt;1),AND('Cadastro de Bens'!$W160&lt;&gt;"",YEAR('Cadastro de Bens'!$W160)=Configurações!$B$5,MONTH('Cadastro de Bens'!$W160)&lt;1)),0,$H161))</f>
        <v/>
      </c>
      <c r="J161" s="13" t="str">
        <f>IF($A161="","",IF(OR(YEAR($D161)&gt;Configurações!$B$5,AND(YEAR($D161)=Configurações!$B$5,MONTH($D161)&gt;2),AND('Cadastro de Bens'!$W160&lt;&gt;"",YEAR('Cadastro de Bens'!$W160)=Configurações!$B$5,MONTH('Cadastro de Bens'!$W160)&lt;2)),0,$H161))</f>
        <v/>
      </c>
      <c r="K161" s="13" t="str">
        <f>IF($A161="","",IF(OR(YEAR($D161)&gt;Configurações!$B$5,AND(YEAR($D161)=Configurações!$B$5,MONTH($D161)&gt;3),AND('Cadastro de Bens'!$W160&lt;&gt;"",YEAR('Cadastro de Bens'!$W160)=Configurações!$B$5,MONTH('Cadastro de Bens'!$W160)&lt;3)),0,$H161))</f>
        <v/>
      </c>
      <c r="L161" s="13" t="str">
        <f>IF($A161="","",IF(OR(YEAR($D161)&gt;Configurações!$B$5,AND(YEAR($D161)=Configurações!$B$5,MONTH($D161)&gt;4),AND('Cadastro de Bens'!$W160&lt;&gt;"",YEAR('Cadastro de Bens'!$W160)=Configurações!$B$5,MONTH('Cadastro de Bens'!$W160)&lt;4)),0,$H161))</f>
        <v/>
      </c>
      <c r="M161" s="13" t="str">
        <f>IF($A161="","",IF(OR(YEAR($D161)&gt;Configurações!$B$5,AND(YEAR($D161)=Configurações!$B$5,MONTH($D161)&gt;5),AND('Cadastro de Bens'!$W160&lt;&gt;"",YEAR('Cadastro de Bens'!$W160)=Configurações!$B$5,MONTH('Cadastro de Bens'!$W160)&lt;5)),0,$H161))</f>
        <v/>
      </c>
      <c r="N161" s="13" t="str">
        <f>IF($A161="","",IF(OR(YEAR($D161)&gt;Configurações!$B$5,AND(YEAR($D161)=Configurações!$B$5,MONTH($D161)&gt;6),AND('Cadastro de Bens'!$W160&lt;&gt;"",YEAR('Cadastro de Bens'!$W160)=Configurações!$B$5,MONTH('Cadastro de Bens'!$W160)&lt;6)),0,$H161))</f>
        <v/>
      </c>
      <c r="O161" s="13" t="str">
        <f>IF($A161="","",IF(OR(YEAR($D161)&gt;Configurações!$B$5,AND(YEAR($D161)=Configurações!$B$5,MONTH($D161)&gt;7),AND('Cadastro de Bens'!$W160&lt;&gt;"",YEAR('Cadastro de Bens'!$W160)=Configurações!$B$5,MONTH('Cadastro de Bens'!$W160)&lt;7)),0,$H161))</f>
        <v/>
      </c>
      <c r="P161" s="13" t="str">
        <f>IF($A161="","",IF(OR(YEAR($D161)&gt;Configurações!$B$5,AND(YEAR($D161)=Configurações!$B$5,MONTH($D161)&gt;8),AND('Cadastro de Bens'!$W160&lt;&gt;"",YEAR('Cadastro de Bens'!$W160)=Configurações!$B$5,MONTH('Cadastro de Bens'!$W160)&lt;8)),0,$H161))</f>
        <v/>
      </c>
      <c r="Q161" s="13" t="str">
        <f>IF($A161="","",IF(OR(YEAR($D161)&gt;Configurações!$B$5,AND(YEAR($D161)=Configurações!$B$5,MONTH($D161)&gt;9),AND('Cadastro de Bens'!$W160&lt;&gt;"",YEAR('Cadastro de Bens'!$W160)=Configurações!$B$5,MONTH('Cadastro de Bens'!$W160)&lt;9)),0,$H161))</f>
        <v/>
      </c>
      <c r="R161" s="13" t="str">
        <f>IF($A161="","",IF(OR(YEAR($D161)&gt;Configurações!$B$5,AND(YEAR($D161)=Configurações!$B$5,MONTH($D161)&gt;10),AND('Cadastro de Bens'!$W160&lt;&gt;"",YEAR('Cadastro de Bens'!$W160)=Configurações!$B$5,MONTH('Cadastro de Bens'!$W160)&lt;10)),0,$H161))</f>
        <v/>
      </c>
      <c r="S161" s="13" t="str">
        <f>IF($A161="","",IF(OR(YEAR($D161)&gt;Configurações!$B$5,AND(YEAR($D161)=Configurações!$B$5,MONTH($D161)&gt;11),AND('Cadastro de Bens'!$W160&lt;&gt;"",YEAR('Cadastro de Bens'!$W160)=Configurações!$B$5,MONTH('Cadastro de Bens'!$W160)&lt;11)),0,$H161))</f>
        <v/>
      </c>
      <c r="T161" s="13" t="str">
        <f>IF($A161="","",IF(OR(YEAR($D161)&gt;Configurações!$B$5,AND(YEAR($D161)=Configurações!$B$5,MONTH($D161)&gt;12),AND('Cadastro de Bens'!$W160&lt;&gt;"",YEAR('Cadastro de Bens'!$W160)=Configurações!$B$5,MONTH('Cadastro de Bens'!$W160)&lt;12)),0,$H161))</f>
        <v/>
      </c>
      <c r="U161" s="13">
        <f t="shared" si="4"/>
        <v>0</v>
      </c>
      <c r="V161" s="13" t="str">
        <f>'Cadastro de Bens'!AG160</f>
        <v/>
      </c>
      <c r="W161" s="13" t="str">
        <f>'Cadastro de Bens'!AH160</f>
        <v/>
      </c>
      <c r="X161" s="13">
        <f>'Cadastro de Bens'!AF160</f>
        <v>0</v>
      </c>
      <c r="Y161" s="13">
        <f t="shared" si="5"/>
        <v>0</v>
      </c>
    </row>
    <row r="162" spans="1:25" x14ac:dyDescent="0.25">
      <c r="A162">
        <f>'Cadastro de Bens'!A161</f>
        <v>0</v>
      </c>
      <c r="B162">
        <f>'Cadastro de Bens'!B161</f>
        <v>0</v>
      </c>
      <c r="C162">
        <f>'Cadastro de Bens'!D161</f>
        <v>0</v>
      </c>
      <c r="D162" s="12">
        <f>'Cadastro de Bens'!J161</f>
        <v>0</v>
      </c>
      <c r="E162" s="13" t="str">
        <f>'Cadastro de Bens'!P161</f>
        <v/>
      </c>
      <c r="F162" s="4">
        <f>'Cadastro de Bens'!R161</f>
        <v>0</v>
      </c>
      <c r="G162" s="4">
        <f>'Cadastro de Bens'!S161</f>
        <v>0</v>
      </c>
      <c r="H162" s="13" t="str">
        <f>'Cadastro de Bens'!AA161</f>
        <v/>
      </c>
      <c r="I162" s="13" t="str">
        <f>IF($A162="","",IF(OR(YEAR($D162)&gt;Configurações!$B$5,AND(YEAR($D162)=Configurações!$B$5,MONTH($D162)&gt;1),AND('Cadastro de Bens'!$W161&lt;&gt;"",YEAR('Cadastro de Bens'!$W161)=Configurações!$B$5,MONTH('Cadastro de Bens'!$W161)&lt;1)),0,$H162))</f>
        <v/>
      </c>
      <c r="J162" s="13" t="str">
        <f>IF($A162="","",IF(OR(YEAR($D162)&gt;Configurações!$B$5,AND(YEAR($D162)=Configurações!$B$5,MONTH($D162)&gt;2),AND('Cadastro de Bens'!$W161&lt;&gt;"",YEAR('Cadastro de Bens'!$W161)=Configurações!$B$5,MONTH('Cadastro de Bens'!$W161)&lt;2)),0,$H162))</f>
        <v/>
      </c>
      <c r="K162" s="13" t="str">
        <f>IF($A162="","",IF(OR(YEAR($D162)&gt;Configurações!$B$5,AND(YEAR($D162)=Configurações!$B$5,MONTH($D162)&gt;3),AND('Cadastro de Bens'!$W161&lt;&gt;"",YEAR('Cadastro de Bens'!$W161)=Configurações!$B$5,MONTH('Cadastro de Bens'!$W161)&lt;3)),0,$H162))</f>
        <v/>
      </c>
      <c r="L162" s="13" t="str">
        <f>IF($A162="","",IF(OR(YEAR($D162)&gt;Configurações!$B$5,AND(YEAR($D162)=Configurações!$B$5,MONTH($D162)&gt;4),AND('Cadastro de Bens'!$W161&lt;&gt;"",YEAR('Cadastro de Bens'!$W161)=Configurações!$B$5,MONTH('Cadastro de Bens'!$W161)&lt;4)),0,$H162))</f>
        <v/>
      </c>
      <c r="M162" s="13" t="str">
        <f>IF($A162="","",IF(OR(YEAR($D162)&gt;Configurações!$B$5,AND(YEAR($D162)=Configurações!$B$5,MONTH($D162)&gt;5),AND('Cadastro de Bens'!$W161&lt;&gt;"",YEAR('Cadastro de Bens'!$W161)=Configurações!$B$5,MONTH('Cadastro de Bens'!$W161)&lt;5)),0,$H162))</f>
        <v/>
      </c>
      <c r="N162" s="13" t="str">
        <f>IF($A162="","",IF(OR(YEAR($D162)&gt;Configurações!$B$5,AND(YEAR($D162)=Configurações!$B$5,MONTH($D162)&gt;6),AND('Cadastro de Bens'!$W161&lt;&gt;"",YEAR('Cadastro de Bens'!$W161)=Configurações!$B$5,MONTH('Cadastro de Bens'!$W161)&lt;6)),0,$H162))</f>
        <v/>
      </c>
      <c r="O162" s="13" t="str">
        <f>IF($A162="","",IF(OR(YEAR($D162)&gt;Configurações!$B$5,AND(YEAR($D162)=Configurações!$B$5,MONTH($D162)&gt;7),AND('Cadastro de Bens'!$W161&lt;&gt;"",YEAR('Cadastro de Bens'!$W161)=Configurações!$B$5,MONTH('Cadastro de Bens'!$W161)&lt;7)),0,$H162))</f>
        <v/>
      </c>
      <c r="P162" s="13" t="str">
        <f>IF($A162="","",IF(OR(YEAR($D162)&gt;Configurações!$B$5,AND(YEAR($D162)=Configurações!$B$5,MONTH($D162)&gt;8),AND('Cadastro de Bens'!$W161&lt;&gt;"",YEAR('Cadastro de Bens'!$W161)=Configurações!$B$5,MONTH('Cadastro de Bens'!$W161)&lt;8)),0,$H162))</f>
        <v/>
      </c>
      <c r="Q162" s="13" t="str">
        <f>IF($A162="","",IF(OR(YEAR($D162)&gt;Configurações!$B$5,AND(YEAR($D162)=Configurações!$B$5,MONTH($D162)&gt;9),AND('Cadastro de Bens'!$W161&lt;&gt;"",YEAR('Cadastro de Bens'!$W161)=Configurações!$B$5,MONTH('Cadastro de Bens'!$W161)&lt;9)),0,$H162))</f>
        <v/>
      </c>
      <c r="R162" s="13" t="str">
        <f>IF($A162="","",IF(OR(YEAR($D162)&gt;Configurações!$B$5,AND(YEAR($D162)=Configurações!$B$5,MONTH($D162)&gt;10),AND('Cadastro de Bens'!$W161&lt;&gt;"",YEAR('Cadastro de Bens'!$W161)=Configurações!$B$5,MONTH('Cadastro de Bens'!$W161)&lt;10)),0,$H162))</f>
        <v/>
      </c>
      <c r="S162" s="13" t="str">
        <f>IF($A162="","",IF(OR(YEAR($D162)&gt;Configurações!$B$5,AND(YEAR($D162)=Configurações!$B$5,MONTH($D162)&gt;11),AND('Cadastro de Bens'!$W161&lt;&gt;"",YEAR('Cadastro de Bens'!$W161)=Configurações!$B$5,MONTH('Cadastro de Bens'!$W161)&lt;11)),0,$H162))</f>
        <v/>
      </c>
      <c r="T162" s="13" t="str">
        <f>IF($A162="","",IF(OR(YEAR($D162)&gt;Configurações!$B$5,AND(YEAR($D162)=Configurações!$B$5,MONTH($D162)&gt;12),AND('Cadastro de Bens'!$W161&lt;&gt;"",YEAR('Cadastro de Bens'!$W161)=Configurações!$B$5,MONTH('Cadastro de Bens'!$W161)&lt;12)),0,$H162))</f>
        <v/>
      </c>
      <c r="U162" s="13">
        <f t="shared" si="4"/>
        <v>0</v>
      </c>
      <c r="V162" s="13" t="str">
        <f>'Cadastro de Bens'!AG161</f>
        <v/>
      </c>
      <c r="W162" s="13" t="str">
        <f>'Cadastro de Bens'!AH161</f>
        <v/>
      </c>
      <c r="X162" s="13">
        <f>'Cadastro de Bens'!AF161</f>
        <v>0</v>
      </c>
      <c r="Y162" s="13">
        <f t="shared" si="5"/>
        <v>0</v>
      </c>
    </row>
    <row r="163" spans="1:25" x14ac:dyDescent="0.25">
      <c r="A163">
        <f>'Cadastro de Bens'!A162</f>
        <v>0</v>
      </c>
      <c r="B163">
        <f>'Cadastro de Bens'!B162</f>
        <v>0</v>
      </c>
      <c r="C163">
        <f>'Cadastro de Bens'!D162</f>
        <v>0</v>
      </c>
      <c r="D163" s="12">
        <f>'Cadastro de Bens'!J162</f>
        <v>0</v>
      </c>
      <c r="E163" s="13" t="str">
        <f>'Cadastro de Bens'!P162</f>
        <v/>
      </c>
      <c r="F163" s="4">
        <f>'Cadastro de Bens'!R162</f>
        <v>0</v>
      </c>
      <c r="G163" s="4">
        <f>'Cadastro de Bens'!S162</f>
        <v>0</v>
      </c>
      <c r="H163" s="13" t="str">
        <f>'Cadastro de Bens'!AA162</f>
        <v/>
      </c>
      <c r="I163" s="13" t="str">
        <f>IF($A163="","",IF(OR(YEAR($D163)&gt;Configurações!$B$5,AND(YEAR($D163)=Configurações!$B$5,MONTH($D163)&gt;1),AND('Cadastro de Bens'!$W162&lt;&gt;"",YEAR('Cadastro de Bens'!$W162)=Configurações!$B$5,MONTH('Cadastro de Bens'!$W162)&lt;1)),0,$H163))</f>
        <v/>
      </c>
      <c r="J163" s="13" t="str">
        <f>IF($A163="","",IF(OR(YEAR($D163)&gt;Configurações!$B$5,AND(YEAR($D163)=Configurações!$B$5,MONTH($D163)&gt;2),AND('Cadastro de Bens'!$W162&lt;&gt;"",YEAR('Cadastro de Bens'!$W162)=Configurações!$B$5,MONTH('Cadastro de Bens'!$W162)&lt;2)),0,$H163))</f>
        <v/>
      </c>
      <c r="K163" s="13" t="str">
        <f>IF($A163="","",IF(OR(YEAR($D163)&gt;Configurações!$B$5,AND(YEAR($D163)=Configurações!$B$5,MONTH($D163)&gt;3),AND('Cadastro de Bens'!$W162&lt;&gt;"",YEAR('Cadastro de Bens'!$W162)=Configurações!$B$5,MONTH('Cadastro de Bens'!$W162)&lt;3)),0,$H163))</f>
        <v/>
      </c>
      <c r="L163" s="13" t="str">
        <f>IF($A163="","",IF(OR(YEAR($D163)&gt;Configurações!$B$5,AND(YEAR($D163)=Configurações!$B$5,MONTH($D163)&gt;4),AND('Cadastro de Bens'!$W162&lt;&gt;"",YEAR('Cadastro de Bens'!$W162)=Configurações!$B$5,MONTH('Cadastro de Bens'!$W162)&lt;4)),0,$H163))</f>
        <v/>
      </c>
      <c r="M163" s="13" t="str">
        <f>IF($A163="","",IF(OR(YEAR($D163)&gt;Configurações!$B$5,AND(YEAR($D163)=Configurações!$B$5,MONTH($D163)&gt;5),AND('Cadastro de Bens'!$W162&lt;&gt;"",YEAR('Cadastro de Bens'!$W162)=Configurações!$B$5,MONTH('Cadastro de Bens'!$W162)&lt;5)),0,$H163))</f>
        <v/>
      </c>
      <c r="N163" s="13" t="str">
        <f>IF($A163="","",IF(OR(YEAR($D163)&gt;Configurações!$B$5,AND(YEAR($D163)=Configurações!$B$5,MONTH($D163)&gt;6),AND('Cadastro de Bens'!$W162&lt;&gt;"",YEAR('Cadastro de Bens'!$W162)=Configurações!$B$5,MONTH('Cadastro de Bens'!$W162)&lt;6)),0,$H163))</f>
        <v/>
      </c>
      <c r="O163" s="13" t="str">
        <f>IF($A163="","",IF(OR(YEAR($D163)&gt;Configurações!$B$5,AND(YEAR($D163)=Configurações!$B$5,MONTH($D163)&gt;7),AND('Cadastro de Bens'!$W162&lt;&gt;"",YEAR('Cadastro de Bens'!$W162)=Configurações!$B$5,MONTH('Cadastro de Bens'!$W162)&lt;7)),0,$H163))</f>
        <v/>
      </c>
      <c r="P163" s="13" t="str">
        <f>IF($A163="","",IF(OR(YEAR($D163)&gt;Configurações!$B$5,AND(YEAR($D163)=Configurações!$B$5,MONTH($D163)&gt;8),AND('Cadastro de Bens'!$W162&lt;&gt;"",YEAR('Cadastro de Bens'!$W162)=Configurações!$B$5,MONTH('Cadastro de Bens'!$W162)&lt;8)),0,$H163))</f>
        <v/>
      </c>
      <c r="Q163" s="13" t="str">
        <f>IF($A163="","",IF(OR(YEAR($D163)&gt;Configurações!$B$5,AND(YEAR($D163)=Configurações!$B$5,MONTH($D163)&gt;9),AND('Cadastro de Bens'!$W162&lt;&gt;"",YEAR('Cadastro de Bens'!$W162)=Configurações!$B$5,MONTH('Cadastro de Bens'!$W162)&lt;9)),0,$H163))</f>
        <v/>
      </c>
      <c r="R163" s="13" t="str">
        <f>IF($A163="","",IF(OR(YEAR($D163)&gt;Configurações!$B$5,AND(YEAR($D163)=Configurações!$B$5,MONTH($D163)&gt;10),AND('Cadastro de Bens'!$W162&lt;&gt;"",YEAR('Cadastro de Bens'!$W162)=Configurações!$B$5,MONTH('Cadastro de Bens'!$W162)&lt;10)),0,$H163))</f>
        <v/>
      </c>
      <c r="S163" s="13" t="str">
        <f>IF($A163="","",IF(OR(YEAR($D163)&gt;Configurações!$B$5,AND(YEAR($D163)=Configurações!$B$5,MONTH($D163)&gt;11),AND('Cadastro de Bens'!$W162&lt;&gt;"",YEAR('Cadastro de Bens'!$W162)=Configurações!$B$5,MONTH('Cadastro de Bens'!$W162)&lt;11)),0,$H163))</f>
        <v/>
      </c>
      <c r="T163" s="13" t="str">
        <f>IF($A163="","",IF(OR(YEAR($D163)&gt;Configurações!$B$5,AND(YEAR($D163)=Configurações!$B$5,MONTH($D163)&gt;12),AND('Cadastro de Bens'!$W162&lt;&gt;"",YEAR('Cadastro de Bens'!$W162)=Configurações!$B$5,MONTH('Cadastro de Bens'!$W162)&lt;12)),0,$H163))</f>
        <v/>
      </c>
      <c r="U163" s="13">
        <f t="shared" si="4"/>
        <v>0</v>
      </c>
      <c r="V163" s="13" t="str">
        <f>'Cadastro de Bens'!AG162</f>
        <v/>
      </c>
      <c r="W163" s="13" t="str">
        <f>'Cadastro de Bens'!AH162</f>
        <v/>
      </c>
      <c r="X163" s="13">
        <f>'Cadastro de Bens'!AF162</f>
        <v>0</v>
      </c>
      <c r="Y163" s="13">
        <f t="shared" si="5"/>
        <v>0</v>
      </c>
    </row>
    <row r="164" spans="1:25" x14ac:dyDescent="0.25">
      <c r="A164">
        <f>'Cadastro de Bens'!A163</f>
        <v>0</v>
      </c>
      <c r="B164">
        <f>'Cadastro de Bens'!B163</f>
        <v>0</v>
      </c>
      <c r="C164">
        <f>'Cadastro de Bens'!D163</f>
        <v>0</v>
      </c>
      <c r="D164" s="12">
        <f>'Cadastro de Bens'!J163</f>
        <v>0</v>
      </c>
      <c r="E164" s="13" t="str">
        <f>'Cadastro de Bens'!P163</f>
        <v/>
      </c>
      <c r="F164" s="4">
        <f>'Cadastro de Bens'!R163</f>
        <v>0</v>
      </c>
      <c r="G164" s="4">
        <f>'Cadastro de Bens'!S163</f>
        <v>0</v>
      </c>
      <c r="H164" s="13" t="str">
        <f>'Cadastro de Bens'!AA163</f>
        <v/>
      </c>
      <c r="I164" s="13" t="str">
        <f>IF($A164="","",IF(OR(YEAR($D164)&gt;Configurações!$B$5,AND(YEAR($D164)=Configurações!$B$5,MONTH($D164)&gt;1),AND('Cadastro de Bens'!$W163&lt;&gt;"",YEAR('Cadastro de Bens'!$W163)=Configurações!$B$5,MONTH('Cadastro de Bens'!$W163)&lt;1)),0,$H164))</f>
        <v/>
      </c>
      <c r="J164" s="13" t="str">
        <f>IF($A164="","",IF(OR(YEAR($D164)&gt;Configurações!$B$5,AND(YEAR($D164)=Configurações!$B$5,MONTH($D164)&gt;2),AND('Cadastro de Bens'!$W163&lt;&gt;"",YEAR('Cadastro de Bens'!$W163)=Configurações!$B$5,MONTH('Cadastro de Bens'!$W163)&lt;2)),0,$H164))</f>
        <v/>
      </c>
      <c r="K164" s="13" t="str">
        <f>IF($A164="","",IF(OR(YEAR($D164)&gt;Configurações!$B$5,AND(YEAR($D164)=Configurações!$B$5,MONTH($D164)&gt;3),AND('Cadastro de Bens'!$W163&lt;&gt;"",YEAR('Cadastro de Bens'!$W163)=Configurações!$B$5,MONTH('Cadastro de Bens'!$W163)&lt;3)),0,$H164))</f>
        <v/>
      </c>
      <c r="L164" s="13" t="str">
        <f>IF($A164="","",IF(OR(YEAR($D164)&gt;Configurações!$B$5,AND(YEAR($D164)=Configurações!$B$5,MONTH($D164)&gt;4),AND('Cadastro de Bens'!$W163&lt;&gt;"",YEAR('Cadastro de Bens'!$W163)=Configurações!$B$5,MONTH('Cadastro de Bens'!$W163)&lt;4)),0,$H164))</f>
        <v/>
      </c>
      <c r="M164" s="13" t="str">
        <f>IF($A164="","",IF(OR(YEAR($D164)&gt;Configurações!$B$5,AND(YEAR($D164)=Configurações!$B$5,MONTH($D164)&gt;5),AND('Cadastro de Bens'!$W163&lt;&gt;"",YEAR('Cadastro de Bens'!$W163)=Configurações!$B$5,MONTH('Cadastro de Bens'!$W163)&lt;5)),0,$H164))</f>
        <v/>
      </c>
      <c r="N164" s="13" t="str">
        <f>IF($A164="","",IF(OR(YEAR($D164)&gt;Configurações!$B$5,AND(YEAR($D164)=Configurações!$B$5,MONTH($D164)&gt;6),AND('Cadastro de Bens'!$W163&lt;&gt;"",YEAR('Cadastro de Bens'!$W163)=Configurações!$B$5,MONTH('Cadastro de Bens'!$W163)&lt;6)),0,$H164))</f>
        <v/>
      </c>
      <c r="O164" s="13" t="str">
        <f>IF($A164="","",IF(OR(YEAR($D164)&gt;Configurações!$B$5,AND(YEAR($D164)=Configurações!$B$5,MONTH($D164)&gt;7),AND('Cadastro de Bens'!$W163&lt;&gt;"",YEAR('Cadastro de Bens'!$W163)=Configurações!$B$5,MONTH('Cadastro de Bens'!$W163)&lt;7)),0,$H164))</f>
        <v/>
      </c>
      <c r="P164" s="13" t="str">
        <f>IF($A164="","",IF(OR(YEAR($D164)&gt;Configurações!$B$5,AND(YEAR($D164)=Configurações!$B$5,MONTH($D164)&gt;8),AND('Cadastro de Bens'!$W163&lt;&gt;"",YEAR('Cadastro de Bens'!$W163)=Configurações!$B$5,MONTH('Cadastro de Bens'!$W163)&lt;8)),0,$H164))</f>
        <v/>
      </c>
      <c r="Q164" s="13" t="str">
        <f>IF($A164="","",IF(OR(YEAR($D164)&gt;Configurações!$B$5,AND(YEAR($D164)=Configurações!$B$5,MONTH($D164)&gt;9),AND('Cadastro de Bens'!$W163&lt;&gt;"",YEAR('Cadastro de Bens'!$W163)=Configurações!$B$5,MONTH('Cadastro de Bens'!$W163)&lt;9)),0,$H164))</f>
        <v/>
      </c>
      <c r="R164" s="13" t="str">
        <f>IF($A164="","",IF(OR(YEAR($D164)&gt;Configurações!$B$5,AND(YEAR($D164)=Configurações!$B$5,MONTH($D164)&gt;10),AND('Cadastro de Bens'!$W163&lt;&gt;"",YEAR('Cadastro de Bens'!$W163)=Configurações!$B$5,MONTH('Cadastro de Bens'!$W163)&lt;10)),0,$H164))</f>
        <v/>
      </c>
      <c r="S164" s="13" t="str">
        <f>IF($A164="","",IF(OR(YEAR($D164)&gt;Configurações!$B$5,AND(YEAR($D164)=Configurações!$B$5,MONTH($D164)&gt;11),AND('Cadastro de Bens'!$W163&lt;&gt;"",YEAR('Cadastro de Bens'!$W163)=Configurações!$B$5,MONTH('Cadastro de Bens'!$W163)&lt;11)),0,$H164))</f>
        <v/>
      </c>
      <c r="T164" s="13" t="str">
        <f>IF($A164="","",IF(OR(YEAR($D164)&gt;Configurações!$B$5,AND(YEAR($D164)=Configurações!$B$5,MONTH($D164)&gt;12),AND('Cadastro de Bens'!$W163&lt;&gt;"",YEAR('Cadastro de Bens'!$W163)=Configurações!$B$5,MONTH('Cadastro de Bens'!$W163)&lt;12)),0,$H164))</f>
        <v/>
      </c>
      <c r="U164" s="13">
        <f t="shared" si="4"/>
        <v>0</v>
      </c>
      <c r="V164" s="13" t="str">
        <f>'Cadastro de Bens'!AG163</f>
        <v/>
      </c>
      <c r="W164" s="13" t="str">
        <f>'Cadastro de Bens'!AH163</f>
        <v/>
      </c>
      <c r="X164" s="13">
        <f>'Cadastro de Bens'!AF163</f>
        <v>0</v>
      </c>
      <c r="Y164" s="13">
        <f t="shared" si="5"/>
        <v>0</v>
      </c>
    </row>
    <row r="165" spans="1:25" x14ac:dyDescent="0.25">
      <c r="A165">
        <f>'Cadastro de Bens'!A164</f>
        <v>0</v>
      </c>
      <c r="B165">
        <f>'Cadastro de Bens'!B164</f>
        <v>0</v>
      </c>
      <c r="C165">
        <f>'Cadastro de Bens'!D164</f>
        <v>0</v>
      </c>
      <c r="D165" s="12">
        <f>'Cadastro de Bens'!J164</f>
        <v>0</v>
      </c>
      <c r="E165" s="13" t="str">
        <f>'Cadastro de Bens'!P164</f>
        <v/>
      </c>
      <c r="F165" s="4">
        <f>'Cadastro de Bens'!R164</f>
        <v>0</v>
      </c>
      <c r="G165" s="4">
        <f>'Cadastro de Bens'!S164</f>
        <v>0</v>
      </c>
      <c r="H165" s="13" t="str">
        <f>'Cadastro de Bens'!AA164</f>
        <v/>
      </c>
      <c r="I165" s="13" t="str">
        <f>IF($A165="","",IF(OR(YEAR($D165)&gt;Configurações!$B$5,AND(YEAR($D165)=Configurações!$B$5,MONTH($D165)&gt;1),AND('Cadastro de Bens'!$W164&lt;&gt;"",YEAR('Cadastro de Bens'!$W164)=Configurações!$B$5,MONTH('Cadastro de Bens'!$W164)&lt;1)),0,$H165))</f>
        <v/>
      </c>
      <c r="J165" s="13" t="str">
        <f>IF($A165="","",IF(OR(YEAR($D165)&gt;Configurações!$B$5,AND(YEAR($D165)=Configurações!$B$5,MONTH($D165)&gt;2),AND('Cadastro de Bens'!$W164&lt;&gt;"",YEAR('Cadastro de Bens'!$W164)=Configurações!$B$5,MONTH('Cadastro de Bens'!$W164)&lt;2)),0,$H165))</f>
        <v/>
      </c>
      <c r="K165" s="13" t="str">
        <f>IF($A165="","",IF(OR(YEAR($D165)&gt;Configurações!$B$5,AND(YEAR($D165)=Configurações!$B$5,MONTH($D165)&gt;3),AND('Cadastro de Bens'!$W164&lt;&gt;"",YEAR('Cadastro de Bens'!$W164)=Configurações!$B$5,MONTH('Cadastro de Bens'!$W164)&lt;3)),0,$H165))</f>
        <v/>
      </c>
      <c r="L165" s="13" t="str">
        <f>IF($A165="","",IF(OR(YEAR($D165)&gt;Configurações!$B$5,AND(YEAR($D165)=Configurações!$B$5,MONTH($D165)&gt;4),AND('Cadastro de Bens'!$W164&lt;&gt;"",YEAR('Cadastro de Bens'!$W164)=Configurações!$B$5,MONTH('Cadastro de Bens'!$W164)&lt;4)),0,$H165))</f>
        <v/>
      </c>
      <c r="M165" s="13" t="str">
        <f>IF($A165="","",IF(OR(YEAR($D165)&gt;Configurações!$B$5,AND(YEAR($D165)=Configurações!$B$5,MONTH($D165)&gt;5),AND('Cadastro de Bens'!$W164&lt;&gt;"",YEAR('Cadastro de Bens'!$W164)=Configurações!$B$5,MONTH('Cadastro de Bens'!$W164)&lt;5)),0,$H165))</f>
        <v/>
      </c>
      <c r="N165" s="13" t="str">
        <f>IF($A165="","",IF(OR(YEAR($D165)&gt;Configurações!$B$5,AND(YEAR($D165)=Configurações!$B$5,MONTH($D165)&gt;6),AND('Cadastro de Bens'!$W164&lt;&gt;"",YEAR('Cadastro de Bens'!$W164)=Configurações!$B$5,MONTH('Cadastro de Bens'!$W164)&lt;6)),0,$H165))</f>
        <v/>
      </c>
      <c r="O165" s="13" t="str">
        <f>IF($A165="","",IF(OR(YEAR($D165)&gt;Configurações!$B$5,AND(YEAR($D165)=Configurações!$B$5,MONTH($D165)&gt;7),AND('Cadastro de Bens'!$W164&lt;&gt;"",YEAR('Cadastro de Bens'!$W164)=Configurações!$B$5,MONTH('Cadastro de Bens'!$W164)&lt;7)),0,$H165))</f>
        <v/>
      </c>
      <c r="P165" s="13" t="str">
        <f>IF($A165="","",IF(OR(YEAR($D165)&gt;Configurações!$B$5,AND(YEAR($D165)=Configurações!$B$5,MONTH($D165)&gt;8),AND('Cadastro de Bens'!$W164&lt;&gt;"",YEAR('Cadastro de Bens'!$W164)=Configurações!$B$5,MONTH('Cadastro de Bens'!$W164)&lt;8)),0,$H165))</f>
        <v/>
      </c>
      <c r="Q165" s="13" t="str">
        <f>IF($A165="","",IF(OR(YEAR($D165)&gt;Configurações!$B$5,AND(YEAR($D165)=Configurações!$B$5,MONTH($D165)&gt;9),AND('Cadastro de Bens'!$W164&lt;&gt;"",YEAR('Cadastro de Bens'!$W164)=Configurações!$B$5,MONTH('Cadastro de Bens'!$W164)&lt;9)),0,$H165))</f>
        <v/>
      </c>
      <c r="R165" s="13" t="str">
        <f>IF($A165="","",IF(OR(YEAR($D165)&gt;Configurações!$B$5,AND(YEAR($D165)=Configurações!$B$5,MONTH($D165)&gt;10),AND('Cadastro de Bens'!$W164&lt;&gt;"",YEAR('Cadastro de Bens'!$W164)=Configurações!$B$5,MONTH('Cadastro de Bens'!$W164)&lt;10)),0,$H165))</f>
        <v/>
      </c>
      <c r="S165" s="13" t="str">
        <f>IF($A165="","",IF(OR(YEAR($D165)&gt;Configurações!$B$5,AND(YEAR($D165)=Configurações!$B$5,MONTH($D165)&gt;11),AND('Cadastro de Bens'!$W164&lt;&gt;"",YEAR('Cadastro de Bens'!$W164)=Configurações!$B$5,MONTH('Cadastro de Bens'!$W164)&lt;11)),0,$H165))</f>
        <v/>
      </c>
      <c r="T165" s="13" t="str">
        <f>IF($A165="","",IF(OR(YEAR($D165)&gt;Configurações!$B$5,AND(YEAR($D165)=Configurações!$B$5,MONTH($D165)&gt;12),AND('Cadastro de Bens'!$W164&lt;&gt;"",YEAR('Cadastro de Bens'!$W164)=Configurações!$B$5,MONTH('Cadastro de Bens'!$W164)&lt;12)),0,$H165))</f>
        <v/>
      </c>
      <c r="U165" s="13">
        <f t="shared" si="4"/>
        <v>0</v>
      </c>
      <c r="V165" s="13" t="str">
        <f>'Cadastro de Bens'!AG164</f>
        <v/>
      </c>
      <c r="W165" s="13" t="str">
        <f>'Cadastro de Bens'!AH164</f>
        <v/>
      </c>
      <c r="X165" s="13">
        <f>'Cadastro de Bens'!AF164</f>
        <v>0</v>
      </c>
      <c r="Y165" s="13">
        <f t="shared" si="5"/>
        <v>0</v>
      </c>
    </row>
    <row r="166" spans="1:25" x14ac:dyDescent="0.25">
      <c r="A166">
        <f>'Cadastro de Bens'!A165</f>
        <v>0</v>
      </c>
      <c r="B166">
        <f>'Cadastro de Bens'!B165</f>
        <v>0</v>
      </c>
      <c r="C166">
        <f>'Cadastro de Bens'!D165</f>
        <v>0</v>
      </c>
      <c r="D166" s="12">
        <f>'Cadastro de Bens'!J165</f>
        <v>0</v>
      </c>
      <c r="E166" s="13" t="str">
        <f>'Cadastro de Bens'!P165</f>
        <v/>
      </c>
      <c r="F166" s="4">
        <f>'Cadastro de Bens'!R165</f>
        <v>0</v>
      </c>
      <c r="G166" s="4">
        <f>'Cadastro de Bens'!S165</f>
        <v>0</v>
      </c>
      <c r="H166" s="13" t="str">
        <f>'Cadastro de Bens'!AA165</f>
        <v/>
      </c>
      <c r="I166" s="13" t="str">
        <f>IF($A166="","",IF(OR(YEAR($D166)&gt;Configurações!$B$5,AND(YEAR($D166)=Configurações!$B$5,MONTH($D166)&gt;1),AND('Cadastro de Bens'!$W165&lt;&gt;"",YEAR('Cadastro de Bens'!$W165)=Configurações!$B$5,MONTH('Cadastro de Bens'!$W165)&lt;1)),0,$H166))</f>
        <v/>
      </c>
      <c r="J166" s="13" t="str">
        <f>IF($A166="","",IF(OR(YEAR($D166)&gt;Configurações!$B$5,AND(YEAR($D166)=Configurações!$B$5,MONTH($D166)&gt;2),AND('Cadastro de Bens'!$W165&lt;&gt;"",YEAR('Cadastro de Bens'!$W165)=Configurações!$B$5,MONTH('Cadastro de Bens'!$W165)&lt;2)),0,$H166))</f>
        <v/>
      </c>
      <c r="K166" s="13" t="str">
        <f>IF($A166="","",IF(OR(YEAR($D166)&gt;Configurações!$B$5,AND(YEAR($D166)=Configurações!$B$5,MONTH($D166)&gt;3),AND('Cadastro de Bens'!$W165&lt;&gt;"",YEAR('Cadastro de Bens'!$W165)=Configurações!$B$5,MONTH('Cadastro de Bens'!$W165)&lt;3)),0,$H166))</f>
        <v/>
      </c>
      <c r="L166" s="13" t="str">
        <f>IF($A166="","",IF(OR(YEAR($D166)&gt;Configurações!$B$5,AND(YEAR($D166)=Configurações!$B$5,MONTH($D166)&gt;4),AND('Cadastro de Bens'!$W165&lt;&gt;"",YEAR('Cadastro de Bens'!$W165)=Configurações!$B$5,MONTH('Cadastro de Bens'!$W165)&lt;4)),0,$H166))</f>
        <v/>
      </c>
      <c r="M166" s="13" t="str">
        <f>IF($A166="","",IF(OR(YEAR($D166)&gt;Configurações!$B$5,AND(YEAR($D166)=Configurações!$B$5,MONTH($D166)&gt;5),AND('Cadastro de Bens'!$W165&lt;&gt;"",YEAR('Cadastro de Bens'!$W165)=Configurações!$B$5,MONTH('Cadastro de Bens'!$W165)&lt;5)),0,$H166))</f>
        <v/>
      </c>
      <c r="N166" s="13" t="str">
        <f>IF($A166="","",IF(OR(YEAR($D166)&gt;Configurações!$B$5,AND(YEAR($D166)=Configurações!$B$5,MONTH($D166)&gt;6),AND('Cadastro de Bens'!$W165&lt;&gt;"",YEAR('Cadastro de Bens'!$W165)=Configurações!$B$5,MONTH('Cadastro de Bens'!$W165)&lt;6)),0,$H166))</f>
        <v/>
      </c>
      <c r="O166" s="13" t="str">
        <f>IF($A166="","",IF(OR(YEAR($D166)&gt;Configurações!$B$5,AND(YEAR($D166)=Configurações!$B$5,MONTH($D166)&gt;7),AND('Cadastro de Bens'!$W165&lt;&gt;"",YEAR('Cadastro de Bens'!$W165)=Configurações!$B$5,MONTH('Cadastro de Bens'!$W165)&lt;7)),0,$H166))</f>
        <v/>
      </c>
      <c r="P166" s="13" t="str">
        <f>IF($A166="","",IF(OR(YEAR($D166)&gt;Configurações!$B$5,AND(YEAR($D166)=Configurações!$B$5,MONTH($D166)&gt;8),AND('Cadastro de Bens'!$W165&lt;&gt;"",YEAR('Cadastro de Bens'!$W165)=Configurações!$B$5,MONTH('Cadastro de Bens'!$W165)&lt;8)),0,$H166))</f>
        <v/>
      </c>
      <c r="Q166" s="13" t="str">
        <f>IF($A166="","",IF(OR(YEAR($D166)&gt;Configurações!$B$5,AND(YEAR($D166)=Configurações!$B$5,MONTH($D166)&gt;9),AND('Cadastro de Bens'!$W165&lt;&gt;"",YEAR('Cadastro de Bens'!$W165)=Configurações!$B$5,MONTH('Cadastro de Bens'!$W165)&lt;9)),0,$H166))</f>
        <v/>
      </c>
      <c r="R166" s="13" t="str">
        <f>IF($A166="","",IF(OR(YEAR($D166)&gt;Configurações!$B$5,AND(YEAR($D166)=Configurações!$B$5,MONTH($D166)&gt;10),AND('Cadastro de Bens'!$W165&lt;&gt;"",YEAR('Cadastro de Bens'!$W165)=Configurações!$B$5,MONTH('Cadastro de Bens'!$W165)&lt;10)),0,$H166))</f>
        <v/>
      </c>
      <c r="S166" s="13" t="str">
        <f>IF($A166="","",IF(OR(YEAR($D166)&gt;Configurações!$B$5,AND(YEAR($D166)=Configurações!$B$5,MONTH($D166)&gt;11),AND('Cadastro de Bens'!$W165&lt;&gt;"",YEAR('Cadastro de Bens'!$W165)=Configurações!$B$5,MONTH('Cadastro de Bens'!$W165)&lt;11)),0,$H166))</f>
        <v/>
      </c>
      <c r="T166" s="13" t="str">
        <f>IF($A166="","",IF(OR(YEAR($D166)&gt;Configurações!$B$5,AND(YEAR($D166)=Configurações!$B$5,MONTH($D166)&gt;12),AND('Cadastro de Bens'!$W165&lt;&gt;"",YEAR('Cadastro de Bens'!$W165)=Configurações!$B$5,MONTH('Cadastro de Bens'!$W165)&lt;12)),0,$H166))</f>
        <v/>
      </c>
      <c r="U166" s="13">
        <f t="shared" si="4"/>
        <v>0</v>
      </c>
      <c r="V166" s="13" t="str">
        <f>'Cadastro de Bens'!AG165</f>
        <v/>
      </c>
      <c r="W166" s="13" t="str">
        <f>'Cadastro de Bens'!AH165</f>
        <v/>
      </c>
      <c r="X166" s="13">
        <f>'Cadastro de Bens'!AF165</f>
        <v>0</v>
      </c>
      <c r="Y166" s="13">
        <f t="shared" si="5"/>
        <v>0</v>
      </c>
    </row>
    <row r="167" spans="1:25" x14ac:dyDescent="0.25">
      <c r="A167">
        <f>'Cadastro de Bens'!A166</f>
        <v>0</v>
      </c>
      <c r="B167">
        <f>'Cadastro de Bens'!B166</f>
        <v>0</v>
      </c>
      <c r="C167">
        <f>'Cadastro de Bens'!D166</f>
        <v>0</v>
      </c>
      <c r="D167" s="12">
        <f>'Cadastro de Bens'!J166</f>
        <v>0</v>
      </c>
      <c r="E167" s="13" t="str">
        <f>'Cadastro de Bens'!P166</f>
        <v/>
      </c>
      <c r="F167" s="4">
        <f>'Cadastro de Bens'!R166</f>
        <v>0</v>
      </c>
      <c r="G167" s="4">
        <f>'Cadastro de Bens'!S166</f>
        <v>0</v>
      </c>
      <c r="H167" s="13" t="str">
        <f>'Cadastro de Bens'!AA166</f>
        <v/>
      </c>
      <c r="I167" s="13" t="str">
        <f>IF($A167="","",IF(OR(YEAR($D167)&gt;Configurações!$B$5,AND(YEAR($D167)=Configurações!$B$5,MONTH($D167)&gt;1),AND('Cadastro de Bens'!$W166&lt;&gt;"",YEAR('Cadastro de Bens'!$W166)=Configurações!$B$5,MONTH('Cadastro de Bens'!$W166)&lt;1)),0,$H167))</f>
        <v/>
      </c>
      <c r="J167" s="13" t="str">
        <f>IF($A167="","",IF(OR(YEAR($D167)&gt;Configurações!$B$5,AND(YEAR($D167)=Configurações!$B$5,MONTH($D167)&gt;2),AND('Cadastro de Bens'!$W166&lt;&gt;"",YEAR('Cadastro de Bens'!$W166)=Configurações!$B$5,MONTH('Cadastro de Bens'!$W166)&lt;2)),0,$H167))</f>
        <v/>
      </c>
      <c r="K167" s="13" t="str">
        <f>IF($A167="","",IF(OR(YEAR($D167)&gt;Configurações!$B$5,AND(YEAR($D167)=Configurações!$B$5,MONTH($D167)&gt;3),AND('Cadastro de Bens'!$W166&lt;&gt;"",YEAR('Cadastro de Bens'!$W166)=Configurações!$B$5,MONTH('Cadastro de Bens'!$W166)&lt;3)),0,$H167))</f>
        <v/>
      </c>
      <c r="L167" s="13" t="str">
        <f>IF($A167="","",IF(OR(YEAR($D167)&gt;Configurações!$B$5,AND(YEAR($D167)=Configurações!$B$5,MONTH($D167)&gt;4),AND('Cadastro de Bens'!$W166&lt;&gt;"",YEAR('Cadastro de Bens'!$W166)=Configurações!$B$5,MONTH('Cadastro de Bens'!$W166)&lt;4)),0,$H167))</f>
        <v/>
      </c>
      <c r="M167" s="13" t="str">
        <f>IF($A167="","",IF(OR(YEAR($D167)&gt;Configurações!$B$5,AND(YEAR($D167)=Configurações!$B$5,MONTH($D167)&gt;5),AND('Cadastro de Bens'!$W166&lt;&gt;"",YEAR('Cadastro de Bens'!$W166)=Configurações!$B$5,MONTH('Cadastro de Bens'!$W166)&lt;5)),0,$H167))</f>
        <v/>
      </c>
      <c r="N167" s="13" t="str">
        <f>IF($A167="","",IF(OR(YEAR($D167)&gt;Configurações!$B$5,AND(YEAR($D167)=Configurações!$B$5,MONTH($D167)&gt;6),AND('Cadastro de Bens'!$W166&lt;&gt;"",YEAR('Cadastro de Bens'!$W166)=Configurações!$B$5,MONTH('Cadastro de Bens'!$W166)&lt;6)),0,$H167))</f>
        <v/>
      </c>
      <c r="O167" s="13" t="str">
        <f>IF($A167="","",IF(OR(YEAR($D167)&gt;Configurações!$B$5,AND(YEAR($D167)=Configurações!$B$5,MONTH($D167)&gt;7),AND('Cadastro de Bens'!$W166&lt;&gt;"",YEAR('Cadastro de Bens'!$W166)=Configurações!$B$5,MONTH('Cadastro de Bens'!$W166)&lt;7)),0,$H167))</f>
        <v/>
      </c>
      <c r="P167" s="13" t="str">
        <f>IF($A167="","",IF(OR(YEAR($D167)&gt;Configurações!$B$5,AND(YEAR($D167)=Configurações!$B$5,MONTH($D167)&gt;8),AND('Cadastro de Bens'!$W166&lt;&gt;"",YEAR('Cadastro de Bens'!$W166)=Configurações!$B$5,MONTH('Cadastro de Bens'!$W166)&lt;8)),0,$H167))</f>
        <v/>
      </c>
      <c r="Q167" s="13" t="str">
        <f>IF($A167="","",IF(OR(YEAR($D167)&gt;Configurações!$B$5,AND(YEAR($D167)=Configurações!$B$5,MONTH($D167)&gt;9),AND('Cadastro de Bens'!$W166&lt;&gt;"",YEAR('Cadastro de Bens'!$W166)=Configurações!$B$5,MONTH('Cadastro de Bens'!$W166)&lt;9)),0,$H167))</f>
        <v/>
      </c>
      <c r="R167" s="13" t="str">
        <f>IF($A167="","",IF(OR(YEAR($D167)&gt;Configurações!$B$5,AND(YEAR($D167)=Configurações!$B$5,MONTH($D167)&gt;10),AND('Cadastro de Bens'!$W166&lt;&gt;"",YEAR('Cadastro de Bens'!$W166)=Configurações!$B$5,MONTH('Cadastro de Bens'!$W166)&lt;10)),0,$H167))</f>
        <v/>
      </c>
      <c r="S167" s="13" t="str">
        <f>IF($A167="","",IF(OR(YEAR($D167)&gt;Configurações!$B$5,AND(YEAR($D167)=Configurações!$B$5,MONTH($D167)&gt;11),AND('Cadastro de Bens'!$W166&lt;&gt;"",YEAR('Cadastro de Bens'!$W166)=Configurações!$B$5,MONTH('Cadastro de Bens'!$W166)&lt;11)),0,$H167))</f>
        <v/>
      </c>
      <c r="T167" s="13" t="str">
        <f>IF($A167="","",IF(OR(YEAR($D167)&gt;Configurações!$B$5,AND(YEAR($D167)=Configurações!$B$5,MONTH($D167)&gt;12),AND('Cadastro de Bens'!$W166&lt;&gt;"",YEAR('Cadastro de Bens'!$W166)=Configurações!$B$5,MONTH('Cadastro de Bens'!$W166)&lt;12)),0,$H167))</f>
        <v/>
      </c>
      <c r="U167" s="13">
        <f t="shared" si="4"/>
        <v>0</v>
      </c>
      <c r="V167" s="13" t="str">
        <f>'Cadastro de Bens'!AG166</f>
        <v/>
      </c>
      <c r="W167" s="13" t="str">
        <f>'Cadastro de Bens'!AH166</f>
        <v/>
      </c>
      <c r="X167" s="13">
        <f>'Cadastro de Bens'!AF166</f>
        <v>0</v>
      </c>
      <c r="Y167" s="13">
        <f t="shared" si="5"/>
        <v>0</v>
      </c>
    </row>
    <row r="168" spans="1:25" x14ac:dyDescent="0.25">
      <c r="A168">
        <f>'Cadastro de Bens'!A167</f>
        <v>0</v>
      </c>
      <c r="B168">
        <f>'Cadastro de Bens'!B167</f>
        <v>0</v>
      </c>
      <c r="C168">
        <f>'Cadastro de Bens'!D167</f>
        <v>0</v>
      </c>
      <c r="D168" s="12">
        <f>'Cadastro de Bens'!J167</f>
        <v>0</v>
      </c>
      <c r="E168" s="13" t="str">
        <f>'Cadastro de Bens'!P167</f>
        <v/>
      </c>
      <c r="F168" s="4">
        <f>'Cadastro de Bens'!R167</f>
        <v>0</v>
      </c>
      <c r="G168" s="4">
        <f>'Cadastro de Bens'!S167</f>
        <v>0</v>
      </c>
      <c r="H168" s="13" t="str">
        <f>'Cadastro de Bens'!AA167</f>
        <v/>
      </c>
      <c r="I168" s="13" t="str">
        <f>IF($A168="","",IF(OR(YEAR($D168)&gt;Configurações!$B$5,AND(YEAR($D168)=Configurações!$B$5,MONTH($D168)&gt;1),AND('Cadastro de Bens'!$W167&lt;&gt;"",YEAR('Cadastro de Bens'!$W167)=Configurações!$B$5,MONTH('Cadastro de Bens'!$W167)&lt;1)),0,$H168))</f>
        <v/>
      </c>
      <c r="J168" s="13" t="str">
        <f>IF($A168="","",IF(OR(YEAR($D168)&gt;Configurações!$B$5,AND(YEAR($D168)=Configurações!$B$5,MONTH($D168)&gt;2),AND('Cadastro de Bens'!$W167&lt;&gt;"",YEAR('Cadastro de Bens'!$W167)=Configurações!$B$5,MONTH('Cadastro de Bens'!$W167)&lt;2)),0,$H168))</f>
        <v/>
      </c>
      <c r="K168" s="13" t="str">
        <f>IF($A168="","",IF(OR(YEAR($D168)&gt;Configurações!$B$5,AND(YEAR($D168)=Configurações!$B$5,MONTH($D168)&gt;3),AND('Cadastro de Bens'!$W167&lt;&gt;"",YEAR('Cadastro de Bens'!$W167)=Configurações!$B$5,MONTH('Cadastro de Bens'!$W167)&lt;3)),0,$H168))</f>
        <v/>
      </c>
      <c r="L168" s="13" t="str">
        <f>IF($A168="","",IF(OR(YEAR($D168)&gt;Configurações!$B$5,AND(YEAR($D168)=Configurações!$B$5,MONTH($D168)&gt;4),AND('Cadastro de Bens'!$W167&lt;&gt;"",YEAR('Cadastro de Bens'!$W167)=Configurações!$B$5,MONTH('Cadastro de Bens'!$W167)&lt;4)),0,$H168))</f>
        <v/>
      </c>
      <c r="M168" s="13" t="str">
        <f>IF($A168="","",IF(OR(YEAR($D168)&gt;Configurações!$B$5,AND(YEAR($D168)=Configurações!$B$5,MONTH($D168)&gt;5),AND('Cadastro de Bens'!$W167&lt;&gt;"",YEAR('Cadastro de Bens'!$W167)=Configurações!$B$5,MONTH('Cadastro de Bens'!$W167)&lt;5)),0,$H168))</f>
        <v/>
      </c>
      <c r="N168" s="13" t="str">
        <f>IF($A168="","",IF(OR(YEAR($D168)&gt;Configurações!$B$5,AND(YEAR($D168)=Configurações!$B$5,MONTH($D168)&gt;6),AND('Cadastro de Bens'!$W167&lt;&gt;"",YEAR('Cadastro de Bens'!$W167)=Configurações!$B$5,MONTH('Cadastro de Bens'!$W167)&lt;6)),0,$H168))</f>
        <v/>
      </c>
      <c r="O168" s="13" t="str">
        <f>IF($A168="","",IF(OR(YEAR($D168)&gt;Configurações!$B$5,AND(YEAR($D168)=Configurações!$B$5,MONTH($D168)&gt;7),AND('Cadastro de Bens'!$W167&lt;&gt;"",YEAR('Cadastro de Bens'!$W167)=Configurações!$B$5,MONTH('Cadastro de Bens'!$W167)&lt;7)),0,$H168))</f>
        <v/>
      </c>
      <c r="P168" s="13" t="str">
        <f>IF($A168="","",IF(OR(YEAR($D168)&gt;Configurações!$B$5,AND(YEAR($D168)=Configurações!$B$5,MONTH($D168)&gt;8),AND('Cadastro de Bens'!$W167&lt;&gt;"",YEAR('Cadastro de Bens'!$W167)=Configurações!$B$5,MONTH('Cadastro de Bens'!$W167)&lt;8)),0,$H168))</f>
        <v/>
      </c>
      <c r="Q168" s="13" t="str">
        <f>IF($A168="","",IF(OR(YEAR($D168)&gt;Configurações!$B$5,AND(YEAR($D168)=Configurações!$B$5,MONTH($D168)&gt;9),AND('Cadastro de Bens'!$W167&lt;&gt;"",YEAR('Cadastro de Bens'!$W167)=Configurações!$B$5,MONTH('Cadastro de Bens'!$W167)&lt;9)),0,$H168))</f>
        <v/>
      </c>
      <c r="R168" s="13" t="str">
        <f>IF($A168="","",IF(OR(YEAR($D168)&gt;Configurações!$B$5,AND(YEAR($D168)=Configurações!$B$5,MONTH($D168)&gt;10),AND('Cadastro de Bens'!$W167&lt;&gt;"",YEAR('Cadastro de Bens'!$W167)=Configurações!$B$5,MONTH('Cadastro de Bens'!$W167)&lt;10)),0,$H168))</f>
        <v/>
      </c>
      <c r="S168" s="13" t="str">
        <f>IF($A168="","",IF(OR(YEAR($D168)&gt;Configurações!$B$5,AND(YEAR($D168)=Configurações!$B$5,MONTH($D168)&gt;11),AND('Cadastro de Bens'!$W167&lt;&gt;"",YEAR('Cadastro de Bens'!$W167)=Configurações!$B$5,MONTH('Cadastro de Bens'!$W167)&lt;11)),0,$H168))</f>
        <v/>
      </c>
      <c r="T168" s="13" t="str">
        <f>IF($A168="","",IF(OR(YEAR($D168)&gt;Configurações!$B$5,AND(YEAR($D168)=Configurações!$B$5,MONTH($D168)&gt;12),AND('Cadastro de Bens'!$W167&lt;&gt;"",YEAR('Cadastro de Bens'!$W167)=Configurações!$B$5,MONTH('Cadastro de Bens'!$W167)&lt;12)),0,$H168))</f>
        <v/>
      </c>
      <c r="U168" s="13">
        <f t="shared" si="4"/>
        <v>0</v>
      </c>
      <c r="V168" s="13" t="str">
        <f>'Cadastro de Bens'!AG167</f>
        <v/>
      </c>
      <c r="W168" s="13" t="str">
        <f>'Cadastro de Bens'!AH167</f>
        <v/>
      </c>
      <c r="X168" s="13">
        <f>'Cadastro de Bens'!AF167</f>
        <v>0</v>
      </c>
      <c r="Y168" s="13">
        <f t="shared" si="5"/>
        <v>0</v>
      </c>
    </row>
    <row r="169" spans="1:25" x14ac:dyDescent="0.25">
      <c r="A169">
        <f>'Cadastro de Bens'!A168</f>
        <v>0</v>
      </c>
      <c r="B169">
        <f>'Cadastro de Bens'!B168</f>
        <v>0</v>
      </c>
      <c r="C169">
        <f>'Cadastro de Bens'!D168</f>
        <v>0</v>
      </c>
      <c r="D169" s="12">
        <f>'Cadastro de Bens'!J168</f>
        <v>0</v>
      </c>
      <c r="E169" s="13" t="str">
        <f>'Cadastro de Bens'!P168</f>
        <v/>
      </c>
      <c r="F169" s="4">
        <f>'Cadastro de Bens'!R168</f>
        <v>0</v>
      </c>
      <c r="G169" s="4">
        <f>'Cadastro de Bens'!S168</f>
        <v>0</v>
      </c>
      <c r="H169" s="13" t="str">
        <f>'Cadastro de Bens'!AA168</f>
        <v/>
      </c>
      <c r="I169" s="13" t="str">
        <f>IF($A169="","",IF(OR(YEAR($D169)&gt;Configurações!$B$5,AND(YEAR($D169)=Configurações!$B$5,MONTH($D169)&gt;1),AND('Cadastro de Bens'!$W168&lt;&gt;"",YEAR('Cadastro de Bens'!$W168)=Configurações!$B$5,MONTH('Cadastro de Bens'!$W168)&lt;1)),0,$H169))</f>
        <v/>
      </c>
      <c r="J169" s="13" t="str">
        <f>IF($A169="","",IF(OR(YEAR($D169)&gt;Configurações!$B$5,AND(YEAR($D169)=Configurações!$B$5,MONTH($D169)&gt;2),AND('Cadastro de Bens'!$W168&lt;&gt;"",YEAR('Cadastro de Bens'!$W168)=Configurações!$B$5,MONTH('Cadastro de Bens'!$W168)&lt;2)),0,$H169))</f>
        <v/>
      </c>
      <c r="K169" s="13" t="str">
        <f>IF($A169="","",IF(OR(YEAR($D169)&gt;Configurações!$B$5,AND(YEAR($D169)=Configurações!$B$5,MONTH($D169)&gt;3),AND('Cadastro de Bens'!$W168&lt;&gt;"",YEAR('Cadastro de Bens'!$W168)=Configurações!$B$5,MONTH('Cadastro de Bens'!$W168)&lt;3)),0,$H169))</f>
        <v/>
      </c>
      <c r="L169" s="13" t="str">
        <f>IF($A169="","",IF(OR(YEAR($D169)&gt;Configurações!$B$5,AND(YEAR($D169)=Configurações!$B$5,MONTH($D169)&gt;4),AND('Cadastro de Bens'!$W168&lt;&gt;"",YEAR('Cadastro de Bens'!$W168)=Configurações!$B$5,MONTH('Cadastro de Bens'!$W168)&lt;4)),0,$H169))</f>
        <v/>
      </c>
      <c r="M169" s="13" t="str">
        <f>IF($A169="","",IF(OR(YEAR($D169)&gt;Configurações!$B$5,AND(YEAR($D169)=Configurações!$B$5,MONTH($D169)&gt;5),AND('Cadastro de Bens'!$W168&lt;&gt;"",YEAR('Cadastro de Bens'!$W168)=Configurações!$B$5,MONTH('Cadastro de Bens'!$W168)&lt;5)),0,$H169))</f>
        <v/>
      </c>
      <c r="N169" s="13" t="str">
        <f>IF($A169="","",IF(OR(YEAR($D169)&gt;Configurações!$B$5,AND(YEAR($D169)=Configurações!$B$5,MONTH($D169)&gt;6),AND('Cadastro de Bens'!$W168&lt;&gt;"",YEAR('Cadastro de Bens'!$W168)=Configurações!$B$5,MONTH('Cadastro de Bens'!$W168)&lt;6)),0,$H169))</f>
        <v/>
      </c>
      <c r="O169" s="13" t="str">
        <f>IF($A169="","",IF(OR(YEAR($D169)&gt;Configurações!$B$5,AND(YEAR($D169)=Configurações!$B$5,MONTH($D169)&gt;7),AND('Cadastro de Bens'!$W168&lt;&gt;"",YEAR('Cadastro de Bens'!$W168)=Configurações!$B$5,MONTH('Cadastro de Bens'!$W168)&lt;7)),0,$H169))</f>
        <v/>
      </c>
      <c r="P169" s="13" t="str">
        <f>IF($A169="","",IF(OR(YEAR($D169)&gt;Configurações!$B$5,AND(YEAR($D169)=Configurações!$B$5,MONTH($D169)&gt;8),AND('Cadastro de Bens'!$W168&lt;&gt;"",YEAR('Cadastro de Bens'!$W168)=Configurações!$B$5,MONTH('Cadastro de Bens'!$W168)&lt;8)),0,$H169))</f>
        <v/>
      </c>
      <c r="Q169" s="13" t="str">
        <f>IF($A169="","",IF(OR(YEAR($D169)&gt;Configurações!$B$5,AND(YEAR($D169)=Configurações!$B$5,MONTH($D169)&gt;9),AND('Cadastro de Bens'!$W168&lt;&gt;"",YEAR('Cadastro de Bens'!$W168)=Configurações!$B$5,MONTH('Cadastro de Bens'!$W168)&lt;9)),0,$H169))</f>
        <v/>
      </c>
      <c r="R169" s="13" t="str">
        <f>IF($A169="","",IF(OR(YEAR($D169)&gt;Configurações!$B$5,AND(YEAR($D169)=Configurações!$B$5,MONTH($D169)&gt;10),AND('Cadastro de Bens'!$W168&lt;&gt;"",YEAR('Cadastro de Bens'!$W168)=Configurações!$B$5,MONTH('Cadastro de Bens'!$W168)&lt;10)),0,$H169))</f>
        <v/>
      </c>
      <c r="S169" s="13" t="str">
        <f>IF($A169="","",IF(OR(YEAR($D169)&gt;Configurações!$B$5,AND(YEAR($D169)=Configurações!$B$5,MONTH($D169)&gt;11),AND('Cadastro de Bens'!$W168&lt;&gt;"",YEAR('Cadastro de Bens'!$W168)=Configurações!$B$5,MONTH('Cadastro de Bens'!$W168)&lt;11)),0,$H169))</f>
        <v/>
      </c>
      <c r="T169" s="13" t="str">
        <f>IF($A169="","",IF(OR(YEAR($D169)&gt;Configurações!$B$5,AND(YEAR($D169)=Configurações!$B$5,MONTH($D169)&gt;12),AND('Cadastro de Bens'!$W168&lt;&gt;"",YEAR('Cadastro de Bens'!$W168)=Configurações!$B$5,MONTH('Cadastro de Bens'!$W168)&lt;12)),0,$H169))</f>
        <v/>
      </c>
      <c r="U169" s="13">
        <f t="shared" si="4"/>
        <v>0</v>
      </c>
      <c r="V169" s="13" t="str">
        <f>'Cadastro de Bens'!AG168</f>
        <v/>
      </c>
      <c r="W169" s="13" t="str">
        <f>'Cadastro de Bens'!AH168</f>
        <v/>
      </c>
      <c r="X169" s="13">
        <f>'Cadastro de Bens'!AF168</f>
        <v>0</v>
      </c>
      <c r="Y169" s="13">
        <f t="shared" si="5"/>
        <v>0</v>
      </c>
    </row>
    <row r="170" spans="1:25" x14ac:dyDescent="0.25">
      <c r="A170">
        <f>'Cadastro de Bens'!A169</f>
        <v>0</v>
      </c>
      <c r="B170">
        <f>'Cadastro de Bens'!B169</f>
        <v>0</v>
      </c>
      <c r="C170">
        <f>'Cadastro de Bens'!D169</f>
        <v>0</v>
      </c>
      <c r="D170" s="12">
        <f>'Cadastro de Bens'!J169</f>
        <v>0</v>
      </c>
      <c r="E170" s="13" t="str">
        <f>'Cadastro de Bens'!P169</f>
        <v/>
      </c>
      <c r="F170" s="4">
        <f>'Cadastro de Bens'!R169</f>
        <v>0</v>
      </c>
      <c r="G170" s="4">
        <f>'Cadastro de Bens'!S169</f>
        <v>0</v>
      </c>
      <c r="H170" s="13" t="str">
        <f>'Cadastro de Bens'!AA169</f>
        <v/>
      </c>
      <c r="I170" s="13" t="str">
        <f>IF($A170="","",IF(OR(YEAR($D170)&gt;Configurações!$B$5,AND(YEAR($D170)=Configurações!$B$5,MONTH($D170)&gt;1),AND('Cadastro de Bens'!$W169&lt;&gt;"",YEAR('Cadastro de Bens'!$W169)=Configurações!$B$5,MONTH('Cadastro de Bens'!$W169)&lt;1)),0,$H170))</f>
        <v/>
      </c>
      <c r="J170" s="13" t="str">
        <f>IF($A170="","",IF(OR(YEAR($D170)&gt;Configurações!$B$5,AND(YEAR($D170)=Configurações!$B$5,MONTH($D170)&gt;2),AND('Cadastro de Bens'!$W169&lt;&gt;"",YEAR('Cadastro de Bens'!$W169)=Configurações!$B$5,MONTH('Cadastro de Bens'!$W169)&lt;2)),0,$H170))</f>
        <v/>
      </c>
      <c r="K170" s="13" t="str">
        <f>IF($A170="","",IF(OR(YEAR($D170)&gt;Configurações!$B$5,AND(YEAR($D170)=Configurações!$B$5,MONTH($D170)&gt;3),AND('Cadastro de Bens'!$W169&lt;&gt;"",YEAR('Cadastro de Bens'!$W169)=Configurações!$B$5,MONTH('Cadastro de Bens'!$W169)&lt;3)),0,$H170))</f>
        <v/>
      </c>
      <c r="L170" s="13" t="str">
        <f>IF($A170="","",IF(OR(YEAR($D170)&gt;Configurações!$B$5,AND(YEAR($D170)=Configurações!$B$5,MONTH($D170)&gt;4),AND('Cadastro de Bens'!$W169&lt;&gt;"",YEAR('Cadastro de Bens'!$W169)=Configurações!$B$5,MONTH('Cadastro de Bens'!$W169)&lt;4)),0,$H170))</f>
        <v/>
      </c>
      <c r="M170" s="13" t="str">
        <f>IF($A170="","",IF(OR(YEAR($D170)&gt;Configurações!$B$5,AND(YEAR($D170)=Configurações!$B$5,MONTH($D170)&gt;5),AND('Cadastro de Bens'!$W169&lt;&gt;"",YEAR('Cadastro de Bens'!$W169)=Configurações!$B$5,MONTH('Cadastro de Bens'!$W169)&lt;5)),0,$H170))</f>
        <v/>
      </c>
      <c r="N170" s="13" t="str">
        <f>IF($A170="","",IF(OR(YEAR($D170)&gt;Configurações!$B$5,AND(YEAR($D170)=Configurações!$B$5,MONTH($D170)&gt;6),AND('Cadastro de Bens'!$W169&lt;&gt;"",YEAR('Cadastro de Bens'!$W169)=Configurações!$B$5,MONTH('Cadastro de Bens'!$W169)&lt;6)),0,$H170))</f>
        <v/>
      </c>
      <c r="O170" s="13" t="str">
        <f>IF($A170="","",IF(OR(YEAR($D170)&gt;Configurações!$B$5,AND(YEAR($D170)=Configurações!$B$5,MONTH($D170)&gt;7),AND('Cadastro de Bens'!$W169&lt;&gt;"",YEAR('Cadastro de Bens'!$W169)=Configurações!$B$5,MONTH('Cadastro de Bens'!$W169)&lt;7)),0,$H170))</f>
        <v/>
      </c>
      <c r="P170" s="13" t="str">
        <f>IF($A170="","",IF(OR(YEAR($D170)&gt;Configurações!$B$5,AND(YEAR($D170)=Configurações!$B$5,MONTH($D170)&gt;8),AND('Cadastro de Bens'!$W169&lt;&gt;"",YEAR('Cadastro de Bens'!$W169)=Configurações!$B$5,MONTH('Cadastro de Bens'!$W169)&lt;8)),0,$H170))</f>
        <v/>
      </c>
      <c r="Q170" s="13" t="str">
        <f>IF($A170="","",IF(OR(YEAR($D170)&gt;Configurações!$B$5,AND(YEAR($D170)=Configurações!$B$5,MONTH($D170)&gt;9),AND('Cadastro de Bens'!$W169&lt;&gt;"",YEAR('Cadastro de Bens'!$W169)=Configurações!$B$5,MONTH('Cadastro de Bens'!$W169)&lt;9)),0,$H170))</f>
        <v/>
      </c>
      <c r="R170" s="13" t="str">
        <f>IF($A170="","",IF(OR(YEAR($D170)&gt;Configurações!$B$5,AND(YEAR($D170)=Configurações!$B$5,MONTH($D170)&gt;10),AND('Cadastro de Bens'!$W169&lt;&gt;"",YEAR('Cadastro de Bens'!$W169)=Configurações!$B$5,MONTH('Cadastro de Bens'!$W169)&lt;10)),0,$H170))</f>
        <v/>
      </c>
      <c r="S170" s="13" t="str">
        <f>IF($A170="","",IF(OR(YEAR($D170)&gt;Configurações!$B$5,AND(YEAR($D170)=Configurações!$B$5,MONTH($D170)&gt;11),AND('Cadastro de Bens'!$W169&lt;&gt;"",YEAR('Cadastro de Bens'!$W169)=Configurações!$B$5,MONTH('Cadastro de Bens'!$W169)&lt;11)),0,$H170))</f>
        <v/>
      </c>
      <c r="T170" s="13" t="str">
        <f>IF($A170="","",IF(OR(YEAR($D170)&gt;Configurações!$B$5,AND(YEAR($D170)=Configurações!$B$5,MONTH($D170)&gt;12),AND('Cadastro de Bens'!$W169&lt;&gt;"",YEAR('Cadastro de Bens'!$W169)=Configurações!$B$5,MONTH('Cadastro de Bens'!$W169)&lt;12)),0,$H170))</f>
        <v/>
      </c>
      <c r="U170" s="13">
        <f t="shared" si="4"/>
        <v>0</v>
      </c>
      <c r="V170" s="13" t="str">
        <f>'Cadastro de Bens'!AG169</f>
        <v/>
      </c>
      <c r="W170" s="13" t="str">
        <f>'Cadastro de Bens'!AH169</f>
        <v/>
      </c>
      <c r="X170" s="13">
        <f>'Cadastro de Bens'!AF169</f>
        <v>0</v>
      </c>
      <c r="Y170" s="13">
        <f t="shared" si="5"/>
        <v>0</v>
      </c>
    </row>
    <row r="171" spans="1:25" x14ac:dyDescent="0.25">
      <c r="A171">
        <f>'Cadastro de Bens'!A170</f>
        <v>0</v>
      </c>
      <c r="B171">
        <f>'Cadastro de Bens'!B170</f>
        <v>0</v>
      </c>
      <c r="C171">
        <f>'Cadastro de Bens'!D170</f>
        <v>0</v>
      </c>
      <c r="D171" s="12">
        <f>'Cadastro de Bens'!J170</f>
        <v>0</v>
      </c>
      <c r="E171" s="13" t="str">
        <f>'Cadastro de Bens'!P170</f>
        <v/>
      </c>
      <c r="F171" s="4">
        <f>'Cadastro de Bens'!R170</f>
        <v>0</v>
      </c>
      <c r="G171" s="4">
        <f>'Cadastro de Bens'!S170</f>
        <v>0</v>
      </c>
      <c r="H171" s="13" t="str">
        <f>'Cadastro de Bens'!AA170</f>
        <v/>
      </c>
      <c r="I171" s="13" t="str">
        <f>IF($A171="","",IF(OR(YEAR($D171)&gt;Configurações!$B$5,AND(YEAR($D171)=Configurações!$B$5,MONTH($D171)&gt;1),AND('Cadastro de Bens'!$W170&lt;&gt;"",YEAR('Cadastro de Bens'!$W170)=Configurações!$B$5,MONTH('Cadastro de Bens'!$W170)&lt;1)),0,$H171))</f>
        <v/>
      </c>
      <c r="J171" s="13" t="str">
        <f>IF($A171="","",IF(OR(YEAR($D171)&gt;Configurações!$B$5,AND(YEAR($D171)=Configurações!$B$5,MONTH($D171)&gt;2),AND('Cadastro de Bens'!$W170&lt;&gt;"",YEAR('Cadastro de Bens'!$W170)=Configurações!$B$5,MONTH('Cadastro de Bens'!$W170)&lt;2)),0,$H171))</f>
        <v/>
      </c>
      <c r="K171" s="13" t="str">
        <f>IF($A171="","",IF(OR(YEAR($D171)&gt;Configurações!$B$5,AND(YEAR($D171)=Configurações!$B$5,MONTH($D171)&gt;3),AND('Cadastro de Bens'!$W170&lt;&gt;"",YEAR('Cadastro de Bens'!$W170)=Configurações!$B$5,MONTH('Cadastro de Bens'!$W170)&lt;3)),0,$H171))</f>
        <v/>
      </c>
      <c r="L171" s="13" t="str">
        <f>IF($A171="","",IF(OR(YEAR($D171)&gt;Configurações!$B$5,AND(YEAR($D171)=Configurações!$B$5,MONTH($D171)&gt;4),AND('Cadastro de Bens'!$W170&lt;&gt;"",YEAR('Cadastro de Bens'!$W170)=Configurações!$B$5,MONTH('Cadastro de Bens'!$W170)&lt;4)),0,$H171))</f>
        <v/>
      </c>
      <c r="M171" s="13" t="str">
        <f>IF($A171="","",IF(OR(YEAR($D171)&gt;Configurações!$B$5,AND(YEAR($D171)=Configurações!$B$5,MONTH($D171)&gt;5),AND('Cadastro de Bens'!$W170&lt;&gt;"",YEAR('Cadastro de Bens'!$W170)=Configurações!$B$5,MONTH('Cadastro de Bens'!$W170)&lt;5)),0,$H171))</f>
        <v/>
      </c>
      <c r="N171" s="13" t="str">
        <f>IF($A171="","",IF(OR(YEAR($D171)&gt;Configurações!$B$5,AND(YEAR($D171)=Configurações!$B$5,MONTH($D171)&gt;6),AND('Cadastro de Bens'!$W170&lt;&gt;"",YEAR('Cadastro de Bens'!$W170)=Configurações!$B$5,MONTH('Cadastro de Bens'!$W170)&lt;6)),0,$H171))</f>
        <v/>
      </c>
      <c r="O171" s="13" t="str">
        <f>IF($A171="","",IF(OR(YEAR($D171)&gt;Configurações!$B$5,AND(YEAR($D171)=Configurações!$B$5,MONTH($D171)&gt;7),AND('Cadastro de Bens'!$W170&lt;&gt;"",YEAR('Cadastro de Bens'!$W170)=Configurações!$B$5,MONTH('Cadastro de Bens'!$W170)&lt;7)),0,$H171))</f>
        <v/>
      </c>
      <c r="P171" s="13" t="str">
        <f>IF($A171="","",IF(OR(YEAR($D171)&gt;Configurações!$B$5,AND(YEAR($D171)=Configurações!$B$5,MONTH($D171)&gt;8),AND('Cadastro de Bens'!$W170&lt;&gt;"",YEAR('Cadastro de Bens'!$W170)=Configurações!$B$5,MONTH('Cadastro de Bens'!$W170)&lt;8)),0,$H171))</f>
        <v/>
      </c>
      <c r="Q171" s="13" t="str">
        <f>IF($A171="","",IF(OR(YEAR($D171)&gt;Configurações!$B$5,AND(YEAR($D171)=Configurações!$B$5,MONTH($D171)&gt;9),AND('Cadastro de Bens'!$W170&lt;&gt;"",YEAR('Cadastro de Bens'!$W170)=Configurações!$B$5,MONTH('Cadastro de Bens'!$W170)&lt;9)),0,$H171))</f>
        <v/>
      </c>
      <c r="R171" s="13" t="str">
        <f>IF($A171="","",IF(OR(YEAR($D171)&gt;Configurações!$B$5,AND(YEAR($D171)=Configurações!$B$5,MONTH($D171)&gt;10),AND('Cadastro de Bens'!$W170&lt;&gt;"",YEAR('Cadastro de Bens'!$W170)=Configurações!$B$5,MONTH('Cadastro de Bens'!$W170)&lt;10)),0,$H171))</f>
        <v/>
      </c>
      <c r="S171" s="13" t="str">
        <f>IF($A171="","",IF(OR(YEAR($D171)&gt;Configurações!$B$5,AND(YEAR($D171)=Configurações!$B$5,MONTH($D171)&gt;11),AND('Cadastro de Bens'!$W170&lt;&gt;"",YEAR('Cadastro de Bens'!$W170)=Configurações!$B$5,MONTH('Cadastro de Bens'!$W170)&lt;11)),0,$H171))</f>
        <v/>
      </c>
      <c r="T171" s="13" t="str">
        <f>IF($A171="","",IF(OR(YEAR($D171)&gt;Configurações!$B$5,AND(YEAR($D171)=Configurações!$B$5,MONTH($D171)&gt;12),AND('Cadastro de Bens'!$W170&lt;&gt;"",YEAR('Cadastro de Bens'!$W170)=Configurações!$B$5,MONTH('Cadastro de Bens'!$W170)&lt;12)),0,$H171))</f>
        <v/>
      </c>
      <c r="U171" s="13">
        <f t="shared" si="4"/>
        <v>0</v>
      </c>
      <c r="V171" s="13" t="str">
        <f>'Cadastro de Bens'!AG170</f>
        <v/>
      </c>
      <c r="W171" s="13" t="str">
        <f>'Cadastro de Bens'!AH170</f>
        <v/>
      </c>
      <c r="X171" s="13">
        <f>'Cadastro de Bens'!AF170</f>
        <v>0</v>
      </c>
      <c r="Y171" s="13">
        <f t="shared" si="5"/>
        <v>0</v>
      </c>
    </row>
    <row r="172" spans="1:25" x14ac:dyDescent="0.25">
      <c r="A172">
        <f>'Cadastro de Bens'!A171</f>
        <v>0</v>
      </c>
      <c r="B172">
        <f>'Cadastro de Bens'!B171</f>
        <v>0</v>
      </c>
      <c r="C172">
        <f>'Cadastro de Bens'!D171</f>
        <v>0</v>
      </c>
      <c r="D172" s="12">
        <f>'Cadastro de Bens'!J171</f>
        <v>0</v>
      </c>
      <c r="E172" s="13" t="str">
        <f>'Cadastro de Bens'!P171</f>
        <v/>
      </c>
      <c r="F172" s="4">
        <f>'Cadastro de Bens'!R171</f>
        <v>0</v>
      </c>
      <c r="G172" s="4">
        <f>'Cadastro de Bens'!S171</f>
        <v>0</v>
      </c>
      <c r="H172" s="13" t="str">
        <f>'Cadastro de Bens'!AA171</f>
        <v/>
      </c>
      <c r="I172" s="13" t="str">
        <f>IF($A172="","",IF(OR(YEAR($D172)&gt;Configurações!$B$5,AND(YEAR($D172)=Configurações!$B$5,MONTH($D172)&gt;1),AND('Cadastro de Bens'!$W171&lt;&gt;"",YEAR('Cadastro de Bens'!$W171)=Configurações!$B$5,MONTH('Cadastro de Bens'!$W171)&lt;1)),0,$H172))</f>
        <v/>
      </c>
      <c r="J172" s="13" t="str">
        <f>IF($A172="","",IF(OR(YEAR($D172)&gt;Configurações!$B$5,AND(YEAR($D172)=Configurações!$B$5,MONTH($D172)&gt;2),AND('Cadastro de Bens'!$W171&lt;&gt;"",YEAR('Cadastro de Bens'!$W171)=Configurações!$B$5,MONTH('Cadastro de Bens'!$W171)&lt;2)),0,$H172))</f>
        <v/>
      </c>
      <c r="K172" s="13" t="str">
        <f>IF($A172="","",IF(OR(YEAR($D172)&gt;Configurações!$B$5,AND(YEAR($D172)=Configurações!$B$5,MONTH($D172)&gt;3),AND('Cadastro de Bens'!$W171&lt;&gt;"",YEAR('Cadastro de Bens'!$W171)=Configurações!$B$5,MONTH('Cadastro de Bens'!$W171)&lt;3)),0,$H172))</f>
        <v/>
      </c>
      <c r="L172" s="13" t="str">
        <f>IF($A172="","",IF(OR(YEAR($D172)&gt;Configurações!$B$5,AND(YEAR($D172)=Configurações!$B$5,MONTH($D172)&gt;4),AND('Cadastro de Bens'!$W171&lt;&gt;"",YEAR('Cadastro de Bens'!$W171)=Configurações!$B$5,MONTH('Cadastro de Bens'!$W171)&lt;4)),0,$H172))</f>
        <v/>
      </c>
      <c r="M172" s="13" t="str">
        <f>IF($A172="","",IF(OR(YEAR($D172)&gt;Configurações!$B$5,AND(YEAR($D172)=Configurações!$B$5,MONTH($D172)&gt;5),AND('Cadastro de Bens'!$W171&lt;&gt;"",YEAR('Cadastro de Bens'!$W171)=Configurações!$B$5,MONTH('Cadastro de Bens'!$W171)&lt;5)),0,$H172))</f>
        <v/>
      </c>
      <c r="N172" s="13" t="str">
        <f>IF($A172="","",IF(OR(YEAR($D172)&gt;Configurações!$B$5,AND(YEAR($D172)=Configurações!$B$5,MONTH($D172)&gt;6),AND('Cadastro de Bens'!$W171&lt;&gt;"",YEAR('Cadastro de Bens'!$W171)=Configurações!$B$5,MONTH('Cadastro de Bens'!$W171)&lt;6)),0,$H172))</f>
        <v/>
      </c>
      <c r="O172" s="13" t="str">
        <f>IF($A172="","",IF(OR(YEAR($D172)&gt;Configurações!$B$5,AND(YEAR($D172)=Configurações!$B$5,MONTH($D172)&gt;7),AND('Cadastro de Bens'!$W171&lt;&gt;"",YEAR('Cadastro de Bens'!$W171)=Configurações!$B$5,MONTH('Cadastro de Bens'!$W171)&lt;7)),0,$H172))</f>
        <v/>
      </c>
      <c r="P172" s="13" t="str">
        <f>IF($A172="","",IF(OR(YEAR($D172)&gt;Configurações!$B$5,AND(YEAR($D172)=Configurações!$B$5,MONTH($D172)&gt;8),AND('Cadastro de Bens'!$W171&lt;&gt;"",YEAR('Cadastro de Bens'!$W171)=Configurações!$B$5,MONTH('Cadastro de Bens'!$W171)&lt;8)),0,$H172))</f>
        <v/>
      </c>
      <c r="Q172" s="13" t="str">
        <f>IF($A172="","",IF(OR(YEAR($D172)&gt;Configurações!$B$5,AND(YEAR($D172)=Configurações!$B$5,MONTH($D172)&gt;9),AND('Cadastro de Bens'!$W171&lt;&gt;"",YEAR('Cadastro de Bens'!$W171)=Configurações!$B$5,MONTH('Cadastro de Bens'!$W171)&lt;9)),0,$H172))</f>
        <v/>
      </c>
      <c r="R172" s="13" t="str">
        <f>IF($A172="","",IF(OR(YEAR($D172)&gt;Configurações!$B$5,AND(YEAR($D172)=Configurações!$B$5,MONTH($D172)&gt;10),AND('Cadastro de Bens'!$W171&lt;&gt;"",YEAR('Cadastro de Bens'!$W171)=Configurações!$B$5,MONTH('Cadastro de Bens'!$W171)&lt;10)),0,$H172))</f>
        <v/>
      </c>
      <c r="S172" s="13" t="str">
        <f>IF($A172="","",IF(OR(YEAR($D172)&gt;Configurações!$B$5,AND(YEAR($D172)=Configurações!$B$5,MONTH($D172)&gt;11),AND('Cadastro de Bens'!$W171&lt;&gt;"",YEAR('Cadastro de Bens'!$W171)=Configurações!$B$5,MONTH('Cadastro de Bens'!$W171)&lt;11)),0,$H172))</f>
        <v/>
      </c>
      <c r="T172" s="13" t="str">
        <f>IF($A172="","",IF(OR(YEAR($D172)&gt;Configurações!$B$5,AND(YEAR($D172)=Configurações!$B$5,MONTH($D172)&gt;12),AND('Cadastro de Bens'!$W171&lt;&gt;"",YEAR('Cadastro de Bens'!$W171)=Configurações!$B$5,MONTH('Cadastro de Bens'!$W171)&lt;12)),0,$H172))</f>
        <v/>
      </c>
      <c r="U172" s="13">
        <f t="shared" si="4"/>
        <v>0</v>
      </c>
      <c r="V172" s="13" t="str">
        <f>'Cadastro de Bens'!AG171</f>
        <v/>
      </c>
      <c r="W172" s="13" t="str">
        <f>'Cadastro de Bens'!AH171</f>
        <v/>
      </c>
      <c r="X172" s="13">
        <f>'Cadastro de Bens'!AF171</f>
        <v>0</v>
      </c>
      <c r="Y172" s="13">
        <f t="shared" si="5"/>
        <v>0</v>
      </c>
    </row>
    <row r="173" spans="1:25" x14ac:dyDescent="0.25">
      <c r="A173">
        <f>'Cadastro de Bens'!A172</f>
        <v>0</v>
      </c>
      <c r="B173">
        <f>'Cadastro de Bens'!B172</f>
        <v>0</v>
      </c>
      <c r="C173">
        <f>'Cadastro de Bens'!D172</f>
        <v>0</v>
      </c>
      <c r="D173" s="12">
        <f>'Cadastro de Bens'!J172</f>
        <v>0</v>
      </c>
      <c r="E173" s="13" t="str">
        <f>'Cadastro de Bens'!P172</f>
        <v/>
      </c>
      <c r="F173" s="4">
        <f>'Cadastro de Bens'!R172</f>
        <v>0</v>
      </c>
      <c r="G173" s="4">
        <f>'Cadastro de Bens'!S172</f>
        <v>0</v>
      </c>
      <c r="H173" s="13" t="str">
        <f>'Cadastro de Bens'!AA172</f>
        <v/>
      </c>
      <c r="I173" s="13" t="str">
        <f>IF($A173="","",IF(OR(YEAR($D173)&gt;Configurações!$B$5,AND(YEAR($D173)=Configurações!$B$5,MONTH($D173)&gt;1),AND('Cadastro de Bens'!$W172&lt;&gt;"",YEAR('Cadastro de Bens'!$W172)=Configurações!$B$5,MONTH('Cadastro de Bens'!$W172)&lt;1)),0,$H173))</f>
        <v/>
      </c>
      <c r="J173" s="13" t="str">
        <f>IF($A173="","",IF(OR(YEAR($D173)&gt;Configurações!$B$5,AND(YEAR($D173)=Configurações!$B$5,MONTH($D173)&gt;2),AND('Cadastro de Bens'!$W172&lt;&gt;"",YEAR('Cadastro de Bens'!$W172)=Configurações!$B$5,MONTH('Cadastro de Bens'!$W172)&lt;2)),0,$H173))</f>
        <v/>
      </c>
      <c r="K173" s="13" t="str">
        <f>IF($A173="","",IF(OR(YEAR($D173)&gt;Configurações!$B$5,AND(YEAR($D173)=Configurações!$B$5,MONTH($D173)&gt;3),AND('Cadastro de Bens'!$W172&lt;&gt;"",YEAR('Cadastro de Bens'!$W172)=Configurações!$B$5,MONTH('Cadastro de Bens'!$W172)&lt;3)),0,$H173))</f>
        <v/>
      </c>
      <c r="L173" s="13" t="str">
        <f>IF($A173="","",IF(OR(YEAR($D173)&gt;Configurações!$B$5,AND(YEAR($D173)=Configurações!$B$5,MONTH($D173)&gt;4),AND('Cadastro de Bens'!$W172&lt;&gt;"",YEAR('Cadastro de Bens'!$W172)=Configurações!$B$5,MONTH('Cadastro de Bens'!$W172)&lt;4)),0,$H173))</f>
        <v/>
      </c>
      <c r="M173" s="13" t="str">
        <f>IF($A173="","",IF(OR(YEAR($D173)&gt;Configurações!$B$5,AND(YEAR($D173)=Configurações!$B$5,MONTH($D173)&gt;5),AND('Cadastro de Bens'!$W172&lt;&gt;"",YEAR('Cadastro de Bens'!$W172)=Configurações!$B$5,MONTH('Cadastro de Bens'!$W172)&lt;5)),0,$H173))</f>
        <v/>
      </c>
      <c r="N173" s="13" t="str">
        <f>IF($A173="","",IF(OR(YEAR($D173)&gt;Configurações!$B$5,AND(YEAR($D173)=Configurações!$B$5,MONTH($D173)&gt;6),AND('Cadastro de Bens'!$W172&lt;&gt;"",YEAR('Cadastro de Bens'!$W172)=Configurações!$B$5,MONTH('Cadastro de Bens'!$W172)&lt;6)),0,$H173))</f>
        <v/>
      </c>
      <c r="O173" s="13" t="str">
        <f>IF($A173="","",IF(OR(YEAR($D173)&gt;Configurações!$B$5,AND(YEAR($D173)=Configurações!$B$5,MONTH($D173)&gt;7),AND('Cadastro de Bens'!$W172&lt;&gt;"",YEAR('Cadastro de Bens'!$W172)=Configurações!$B$5,MONTH('Cadastro de Bens'!$W172)&lt;7)),0,$H173))</f>
        <v/>
      </c>
      <c r="P173" s="13" t="str">
        <f>IF($A173="","",IF(OR(YEAR($D173)&gt;Configurações!$B$5,AND(YEAR($D173)=Configurações!$B$5,MONTH($D173)&gt;8),AND('Cadastro de Bens'!$W172&lt;&gt;"",YEAR('Cadastro de Bens'!$W172)=Configurações!$B$5,MONTH('Cadastro de Bens'!$W172)&lt;8)),0,$H173))</f>
        <v/>
      </c>
      <c r="Q173" s="13" t="str">
        <f>IF($A173="","",IF(OR(YEAR($D173)&gt;Configurações!$B$5,AND(YEAR($D173)=Configurações!$B$5,MONTH($D173)&gt;9),AND('Cadastro de Bens'!$W172&lt;&gt;"",YEAR('Cadastro de Bens'!$W172)=Configurações!$B$5,MONTH('Cadastro de Bens'!$W172)&lt;9)),0,$H173))</f>
        <v/>
      </c>
      <c r="R173" s="13" t="str">
        <f>IF($A173="","",IF(OR(YEAR($D173)&gt;Configurações!$B$5,AND(YEAR($D173)=Configurações!$B$5,MONTH($D173)&gt;10),AND('Cadastro de Bens'!$W172&lt;&gt;"",YEAR('Cadastro de Bens'!$W172)=Configurações!$B$5,MONTH('Cadastro de Bens'!$W172)&lt;10)),0,$H173))</f>
        <v/>
      </c>
      <c r="S173" s="13" t="str">
        <f>IF($A173="","",IF(OR(YEAR($D173)&gt;Configurações!$B$5,AND(YEAR($D173)=Configurações!$B$5,MONTH($D173)&gt;11),AND('Cadastro de Bens'!$W172&lt;&gt;"",YEAR('Cadastro de Bens'!$W172)=Configurações!$B$5,MONTH('Cadastro de Bens'!$W172)&lt;11)),0,$H173))</f>
        <v/>
      </c>
      <c r="T173" s="13" t="str">
        <f>IF($A173="","",IF(OR(YEAR($D173)&gt;Configurações!$B$5,AND(YEAR($D173)=Configurações!$B$5,MONTH($D173)&gt;12),AND('Cadastro de Bens'!$W172&lt;&gt;"",YEAR('Cadastro de Bens'!$W172)=Configurações!$B$5,MONTH('Cadastro de Bens'!$W172)&lt;12)),0,$H173))</f>
        <v/>
      </c>
      <c r="U173" s="13">
        <f t="shared" si="4"/>
        <v>0</v>
      </c>
      <c r="V173" s="13" t="str">
        <f>'Cadastro de Bens'!AG172</f>
        <v/>
      </c>
      <c r="W173" s="13" t="str">
        <f>'Cadastro de Bens'!AH172</f>
        <v/>
      </c>
      <c r="X173" s="13">
        <f>'Cadastro de Bens'!AF172</f>
        <v>0</v>
      </c>
      <c r="Y173" s="13">
        <f t="shared" si="5"/>
        <v>0</v>
      </c>
    </row>
    <row r="174" spans="1:25" x14ac:dyDescent="0.25">
      <c r="A174">
        <f>'Cadastro de Bens'!A173</f>
        <v>0</v>
      </c>
      <c r="B174">
        <f>'Cadastro de Bens'!B173</f>
        <v>0</v>
      </c>
      <c r="C174">
        <f>'Cadastro de Bens'!D173</f>
        <v>0</v>
      </c>
      <c r="D174" s="12">
        <f>'Cadastro de Bens'!J173</f>
        <v>0</v>
      </c>
      <c r="E174" s="13" t="str">
        <f>'Cadastro de Bens'!P173</f>
        <v/>
      </c>
      <c r="F174" s="4">
        <f>'Cadastro de Bens'!R173</f>
        <v>0</v>
      </c>
      <c r="G174" s="4">
        <f>'Cadastro de Bens'!S173</f>
        <v>0</v>
      </c>
      <c r="H174" s="13" t="str">
        <f>'Cadastro de Bens'!AA173</f>
        <v/>
      </c>
      <c r="I174" s="13" t="str">
        <f>IF($A174="","",IF(OR(YEAR($D174)&gt;Configurações!$B$5,AND(YEAR($D174)=Configurações!$B$5,MONTH($D174)&gt;1),AND('Cadastro de Bens'!$W173&lt;&gt;"",YEAR('Cadastro de Bens'!$W173)=Configurações!$B$5,MONTH('Cadastro de Bens'!$W173)&lt;1)),0,$H174))</f>
        <v/>
      </c>
      <c r="J174" s="13" t="str">
        <f>IF($A174="","",IF(OR(YEAR($D174)&gt;Configurações!$B$5,AND(YEAR($D174)=Configurações!$B$5,MONTH($D174)&gt;2),AND('Cadastro de Bens'!$W173&lt;&gt;"",YEAR('Cadastro de Bens'!$W173)=Configurações!$B$5,MONTH('Cadastro de Bens'!$W173)&lt;2)),0,$H174))</f>
        <v/>
      </c>
      <c r="K174" s="13" t="str">
        <f>IF($A174="","",IF(OR(YEAR($D174)&gt;Configurações!$B$5,AND(YEAR($D174)=Configurações!$B$5,MONTH($D174)&gt;3),AND('Cadastro de Bens'!$W173&lt;&gt;"",YEAR('Cadastro de Bens'!$W173)=Configurações!$B$5,MONTH('Cadastro de Bens'!$W173)&lt;3)),0,$H174))</f>
        <v/>
      </c>
      <c r="L174" s="13" t="str">
        <f>IF($A174="","",IF(OR(YEAR($D174)&gt;Configurações!$B$5,AND(YEAR($D174)=Configurações!$B$5,MONTH($D174)&gt;4),AND('Cadastro de Bens'!$W173&lt;&gt;"",YEAR('Cadastro de Bens'!$W173)=Configurações!$B$5,MONTH('Cadastro de Bens'!$W173)&lt;4)),0,$H174))</f>
        <v/>
      </c>
      <c r="M174" s="13" t="str">
        <f>IF($A174="","",IF(OR(YEAR($D174)&gt;Configurações!$B$5,AND(YEAR($D174)=Configurações!$B$5,MONTH($D174)&gt;5),AND('Cadastro de Bens'!$W173&lt;&gt;"",YEAR('Cadastro de Bens'!$W173)=Configurações!$B$5,MONTH('Cadastro de Bens'!$W173)&lt;5)),0,$H174))</f>
        <v/>
      </c>
      <c r="N174" s="13" t="str">
        <f>IF($A174="","",IF(OR(YEAR($D174)&gt;Configurações!$B$5,AND(YEAR($D174)=Configurações!$B$5,MONTH($D174)&gt;6),AND('Cadastro de Bens'!$W173&lt;&gt;"",YEAR('Cadastro de Bens'!$W173)=Configurações!$B$5,MONTH('Cadastro de Bens'!$W173)&lt;6)),0,$H174))</f>
        <v/>
      </c>
      <c r="O174" s="13" t="str">
        <f>IF($A174="","",IF(OR(YEAR($D174)&gt;Configurações!$B$5,AND(YEAR($D174)=Configurações!$B$5,MONTH($D174)&gt;7),AND('Cadastro de Bens'!$W173&lt;&gt;"",YEAR('Cadastro de Bens'!$W173)=Configurações!$B$5,MONTH('Cadastro de Bens'!$W173)&lt;7)),0,$H174))</f>
        <v/>
      </c>
      <c r="P174" s="13" t="str">
        <f>IF($A174="","",IF(OR(YEAR($D174)&gt;Configurações!$B$5,AND(YEAR($D174)=Configurações!$B$5,MONTH($D174)&gt;8),AND('Cadastro de Bens'!$W173&lt;&gt;"",YEAR('Cadastro de Bens'!$W173)=Configurações!$B$5,MONTH('Cadastro de Bens'!$W173)&lt;8)),0,$H174))</f>
        <v/>
      </c>
      <c r="Q174" s="13" t="str">
        <f>IF($A174="","",IF(OR(YEAR($D174)&gt;Configurações!$B$5,AND(YEAR($D174)=Configurações!$B$5,MONTH($D174)&gt;9),AND('Cadastro de Bens'!$W173&lt;&gt;"",YEAR('Cadastro de Bens'!$W173)=Configurações!$B$5,MONTH('Cadastro de Bens'!$W173)&lt;9)),0,$H174))</f>
        <v/>
      </c>
      <c r="R174" s="13" t="str">
        <f>IF($A174="","",IF(OR(YEAR($D174)&gt;Configurações!$B$5,AND(YEAR($D174)=Configurações!$B$5,MONTH($D174)&gt;10),AND('Cadastro de Bens'!$W173&lt;&gt;"",YEAR('Cadastro de Bens'!$W173)=Configurações!$B$5,MONTH('Cadastro de Bens'!$W173)&lt;10)),0,$H174))</f>
        <v/>
      </c>
      <c r="S174" s="13" t="str">
        <f>IF($A174="","",IF(OR(YEAR($D174)&gt;Configurações!$B$5,AND(YEAR($D174)=Configurações!$B$5,MONTH($D174)&gt;11),AND('Cadastro de Bens'!$W173&lt;&gt;"",YEAR('Cadastro de Bens'!$W173)=Configurações!$B$5,MONTH('Cadastro de Bens'!$W173)&lt;11)),0,$H174))</f>
        <v/>
      </c>
      <c r="T174" s="13" t="str">
        <f>IF($A174="","",IF(OR(YEAR($D174)&gt;Configurações!$B$5,AND(YEAR($D174)=Configurações!$B$5,MONTH($D174)&gt;12),AND('Cadastro de Bens'!$W173&lt;&gt;"",YEAR('Cadastro de Bens'!$W173)=Configurações!$B$5,MONTH('Cadastro de Bens'!$W173)&lt;12)),0,$H174))</f>
        <v/>
      </c>
      <c r="U174" s="13">
        <f t="shared" si="4"/>
        <v>0</v>
      </c>
      <c r="V174" s="13" t="str">
        <f>'Cadastro de Bens'!AG173</f>
        <v/>
      </c>
      <c r="W174" s="13" t="str">
        <f>'Cadastro de Bens'!AH173</f>
        <v/>
      </c>
      <c r="X174" s="13">
        <f>'Cadastro de Bens'!AF173</f>
        <v>0</v>
      </c>
      <c r="Y174" s="13">
        <f t="shared" si="5"/>
        <v>0</v>
      </c>
    </row>
    <row r="175" spans="1:25" x14ac:dyDescent="0.25">
      <c r="A175">
        <f>'Cadastro de Bens'!A174</f>
        <v>0</v>
      </c>
      <c r="B175">
        <f>'Cadastro de Bens'!B174</f>
        <v>0</v>
      </c>
      <c r="C175">
        <f>'Cadastro de Bens'!D174</f>
        <v>0</v>
      </c>
      <c r="D175" s="12">
        <f>'Cadastro de Bens'!J174</f>
        <v>0</v>
      </c>
      <c r="E175" s="13" t="str">
        <f>'Cadastro de Bens'!P174</f>
        <v/>
      </c>
      <c r="F175" s="4">
        <f>'Cadastro de Bens'!R174</f>
        <v>0</v>
      </c>
      <c r="G175" s="4">
        <f>'Cadastro de Bens'!S174</f>
        <v>0</v>
      </c>
      <c r="H175" s="13" t="str">
        <f>'Cadastro de Bens'!AA174</f>
        <v/>
      </c>
      <c r="I175" s="13" t="str">
        <f>IF($A175="","",IF(OR(YEAR($D175)&gt;Configurações!$B$5,AND(YEAR($D175)=Configurações!$B$5,MONTH($D175)&gt;1),AND('Cadastro de Bens'!$W174&lt;&gt;"",YEAR('Cadastro de Bens'!$W174)=Configurações!$B$5,MONTH('Cadastro de Bens'!$W174)&lt;1)),0,$H175))</f>
        <v/>
      </c>
      <c r="J175" s="13" t="str">
        <f>IF($A175="","",IF(OR(YEAR($D175)&gt;Configurações!$B$5,AND(YEAR($D175)=Configurações!$B$5,MONTH($D175)&gt;2),AND('Cadastro de Bens'!$W174&lt;&gt;"",YEAR('Cadastro de Bens'!$W174)=Configurações!$B$5,MONTH('Cadastro de Bens'!$W174)&lt;2)),0,$H175))</f>
        <v/>
      </c>
      <c r="K175" s="13" t="str">
        <f>IF($A175="","",IF(OR(YEAR($D175)&gt;Configurações!$B$5,AND(YEAR($D175)=Configurações!$B$5,MONTH($D175)&gt;3),AND('Cadastro de Bens'!$W174&lt;&gt;"",YEAR('Cadastro de Bens'!$W174)=Configurações!$B$5,MONTH('Cadastro de Bens'!$W174)&lt;3)),0,$H175))</f>
        <v/>
      </c>
      <c r="L175" s="13" t="str">
        <f>IF($A175="","",IF(OR(YEAR($D175)&gt;Configurações!$B$5,AND(YEAR($D175)=Configurações!$B$5,MONTH($D175)&gt;4),AND('Cadastro de Bens'!$W174&lt;&gt;"",YEAR('Cadastro de Bens'!$W174)=Configurações!$B$5,MONTH('Cadastro de Bens'!$W174)&lt;4)),0,$H175))</f>
        <v/>
      </c>
      <c r="M175" s="13" t="str">
        <f>IF($A175="","",IF(OR(YEAR($D175)&gt;Configurações!$B$5,AND(YEAR($D175)=Configurações!$B$5,MONTH($D175)&gt;5),AND('Cadastro de Bens'!$W174&lt;&gt;"",YEAR('Cadastro de Bens'!$W174)=Configurações!$B$5,MONTH('Cadastro de Bens'!$W174)&lt;5)),0,$H175))</f>
        <v/>
      </c>
      <c r="N175" s="13" t="str">
        <f>IF($A175="","",IF(OR(YEAR($D175)&gt;Configurações!$B$5,AND(YEAR($D175)=Configurações!$B$5,MONTH($D175)&gt;6),AND('Cadastro de Bens'!$W174&lt;&gt;"",YEAR('Cadastro de Bens'!$W174)=Configurações!$B$5,MONTH('Cadastro de Bens'!$W174)&lt;6)),0,$H175))</f>
        <v/>
      </c>
      <c r="O175" s="13" t="str">
        <f>IF($A175="","",IF(OR(YEAR($D175)&gt;Configurações!$B$5,AND(YEAR($D175)=Configurações!$B$5,MONTH($D175)&gt;7),AND('Cadastro de Bens'!$W174&lt;&gt;"",YEAR('Cadastro de Bens'!$W174)=Configurações!$B$5,MONTH('Cadastro de Bens'!$W174)&lt;7)),0,$H175))</f>
        <v/>
      </c>
      <c r="P175" s="13" t="str">
        <f>IF($A175="","",IF(OR(YEAR($D175)&gt;Configurações!$B$5,AND(YEAR($D175)=Configurações!$B$5,MONTH($D175)&gt;8),AND('Cadastro de Bens'!$W174&lt;&gt;"",YEAR('Cadastro de Bens'!$W174)=Configurações!$B$5,MONTH('Cadastro de Bens'!$W174)&lt;8)),0,$H175))</f>
        <v/>
      </c>
      <c r="Q175" s="13" t="str">
        <f>IF($A175="","",IF(OR(YEAR($D175)&gt;Configurações!$B$5,AND(YEAR($D175)=Configurações!$B$5,MONTH($D175)&gt;9),AND('Cadastro de Bens'!$W174&lt;&gt;"",YEAR('Cadastro de Bens'!$W174)=Configurações!$B$5,MONTH('Cadastro de Bens'!$W174)&lt;9)),0,$H175))</f>
        <v/>
      </c>
      <c r="R175" s="13" t="str">
        <f>IF($A175="","",IF(OR(YEAR($D175)&gt;Configurações!$B$5,AND(YEAR($D175)=Configurações!$B$5,MONTH($D175)&gt;10),AND('Cadastro de Bens'!$W174&lt;&gt;"",YEAR('Cadastro de Bens'!$W174)=Configurações!$B$5,MONTH('Cadastro de Bens'!$W174)&lt;10)),0,$H175))</f>
        <v/>
      </c>
      <c r="S175" s="13" t="str">
        <f>IF($A175="","",IF(OR(YEAR($D175)&gt;Configurações!$B$5,AND(YEAR($D175)=Configurações!$B$5,MONTH($D175)&gt;11),AND('Cadastro de Bens'!$W174&lt;&gt;"",YEAR('Cadastro de Bens'!$W174)=Configurações!$B$5,MONTH('Cadastro de Bens'!$W174)&lt;11)),0,$H175))</f>
        <v/>
      </c>
      <c r="T175" s="13" t="str">
        <f>IF($A175="","",IF(OR(YEAR($D175)&gt;Configurações!$B$5,AND(YEAR($D175)=Configurações!$B$5,MONTH($D175)&gt;12),AND('Cadastro de Bens'!$W174&lt;&gt;"",YEAR('Cadastro de Bens'!$W174)=Configurações!$B$5,MONTH('Cadastro de Bens'!$W174)&lt;12)),0,$H175))</f>
        <v/>
      </c>
      <c r="U175" s="13">
        <f t="shared" si="4"/>
        <v>0</v>
      </c>
      <c r="V175" s="13" t="str">
        <f>'Cadastro de Bens'!AG174</f>
        <v/>
      </c>
      <c r="W175" s="13" t="str">
        <f>'Cadastro de Bens'!AH174</f>
        <v/>
      </c>
      <c r="X175" s="13">
        <f>'Cadastro de Bens'!AF174</f>
        <v>0</v>
      </c>
      <c r="Y175" s="13">
        <f t="shared" si="5"/>
        <v>0</v>
      </c>
    </row>
    <row r="176" spans="1:25" x14ac:dyDescent="0.25">
      <c r="A176">
        <f>'Cadastro de Bens'!A175</f>
        <v>0</v>
      </c>
      <c r="B176">
        <f>'Cadastro de Bens'!B175</f>
        <v>0</v>
      </c>
      <c r="C176">
        <f>'Cadastro de Bens'!D175</f>
        <v>0</v>
      </c>
      <c r="D176" s="12">
        <f>'Cadastro de Bens'!J175</f>
        <v>0</v>
      </c>
      <c r="E176" s="13" t="str">
        <f>'Cadastro de Bens'!P175</f>
        <v/>
      </c>
      <c r="F176" s="4">
        <f>'Cadastro de Bens'!R175</f>
        <v>0</v>
      </c>
      <c r="G176" s="4">
        <f>'Cadastro de Bens'!S175</f>
        <v>0</v>
      </c>
      <c r="H176" s="13" t="str">
        <f>'Cadastro de Bens'!AA175</f>
        <v/>
      </c>
      <c r="I176" s="13" t="str">
        <f>IF($A176="","",IF(OR(YEAR($D176)&gt;Configurações!$B$5,AND(YEAR($D176)=Configurações!$B$5,MONTH($D176)&gt;1),AND('Cadastro de Bens'!$W175&lt;&gt;"",YEAR('Cadastro de Bens'!$W175)=Configurações!$B$5,MONTH('Cadastro de Bens'!$W175)&lt;1)),0,$H176))</f>
        <v/>
      </c>
      <c r="J176" s="13" t="str">
        <f>IF($A176="","",IF(OR(YEAR($D176)&gt;Configurações!$B$5,AND(YEAR($D176)=Configurações!$B$5,MONTH($D176)&gt;2),AND('Cadastro de Bens'!$W175&lt;&gt;"",YEAR('Cadastro de Bens'!$W175)=Configurações!$B$5,MONTH('Cadastro de Bens'!$W175)&lt;2)),0,$H176))</f>
        <v/>
      </c>
      <c r="K176" s="13" t="str">
        <f>IF($A176="","",IF(OR(YEAR($D176)&gt;Configurações!$B$5,AND(YEAR($D176)=Configurações!$B$5,MONTH($D176)&gt;3),AND('Cadastro de Bens'!$W175&lt;&gt;"",YEAR('Cadastro de Bens'!$W175)=Configurações!$B$5,MONTH('Cadastro de Bens'!$W175)&lt;3)),0,$H176))</f>
        <v/>
      </c>
      <c r="L176" s="13" t="str">
        <f>IF($A176="","",IF(OR(YEAR($D176)&gt;Configurações!$B$5,AND(YEAR($D176)=Configurações!$B$5,MONTH($D176)&gt;4),AND('Cadastro de Bens'!$W175&lt;&gt;"",YEAR('Cadastro de Bens'!$W175)=Configurações!$B$5,MONTH('Cadastro de Bens'!$W175)&lt;4)),0,$H176))</f>
        <v/>
      </c>
      <c r="M176" s="13" t="str">
        <f>IF($A176="","",IF(OR(YEAR($D176)&gt;Configurações!$B$5,AND(YEAR($D176)=Configurações!$B$5,MONTH($D176)&gt;5),AND('Cadastro de Bens'!$W175&lt;&gt;"",YEAR('Cadastro de Bens'!$W175)=Configurações!$B$5,MONTH('Cadastro de Bens'!$W175)&lt;5)),0,$H176))</f>
        <v/>
      </c>
      <c r="N176" s="13" t="str">
        <f>IF($A176="","",IF(OR(YEAR($D176)&gt;Configurações!$B$5,AND(YEAR($D176)=Configurações!$B$5,MONTH($D176)&gt;6),AND('Cadastro de Bens'!$W175&lt;&gt;"",YEAR('Cadastro de Bens'!$W175)=Configurações!$B$5,MONTH('Cadastro de Bens'!$W175)&lt;6)),0,$H176))</f>
        <v/>
      </c>
      <c r="O176" s="13" t="str">
        <f>IF($A176="","",IF(OR(YEAR($D176)&gt;Configurações!$B$5,AND(YEAR($D176)=Configurações!$B$5,MONTH($D176)&gt;7),AND('Cadastro de Bens'!$W175&lt;&gt;"",YEAR('Cadastro de Bens'!$W175)=Configurações!$B$5,MONTH('Cadastro de Bens'!$W175)&lt;7)),0,$H176))</f>
        <v/>
      </c>
      <c r="P176" s="13" t="str">
        <f>IF($A176="","",IF(OR(YEAR($D176)&gt;Configurações!$B$5,AND(YEAR($D176)=Configurações!$B$5,MONTH($D176)&gt;8),AND('Cadastro de Bens'!$W175&lt;&gt;"",YEAR('Cadastro de Bens'!$W175)=Configurações!$B$5,MONTH('Cadastro de Bens'!$W175)&lt;8)),0,$H176))</f>
        <v/>
      </c>
      <c r="Q176" s="13" t="str">
        <f>IF($A176="","",IF(OR(YEAR($D176)&gt;Configurações!$B$5,AND(YEAR($D176)=Configurações!$B$5,MONTH($D176)&gt;9),AND('Cadastro de Bens'!$W175&lt;&gt;"",YEAR('Cadastro de Bens'!$W175)=Configurações!$B$5,MONTH('Cadastro de Bens'!$W175)&lt;9)),0,$H176))</f>
        <v/>
      </c>
      <c r="R176" s="13" t="str">
        <f>IF($A176="","",IF(OR(YEAR($D176)&gt;Configurações!$B$5,AND(YEAR($D176)=Configurações!$B$5,MONTH($D176)&gt;10),AND('Cadastro de Bens'!$W175&lt;&gt;"",YEAR('Cadastro de Bens'!$W175)=Configurações!$B$5,MONTH('Cadastro de Bens'!$W175)&lt;10)),0,$H176))</f>
        <v/>
      </c>
      <c r="S176" s="13" t="str">
        <f>IF($A176="","",IF(OR(YEAR($D176)&gt;Configurações!$B$5,AND(YEAR($D176)=Configurações!$B$5,MONTH($D176)&gt;11),AND('Cadastro de Bens'!$W175&lt;&gt;"",YEAR('Cadastro de Bens'!$W175)=Configurações!$B$5,MONTH('Cadastro de Bens'!$W175)&lt;11)),0,$H176))</f>
        <v/>
      </c>
      <c r="T176" s="13" t="str">
        <f>IF($A176="","",IF(OR(YEAR($D176)&gt;Configurações!$B$5,AND(YEAR($D176)=Configurações!$B$5,MONTH($D176)&gt;12),AND('Cadastro de Bens'!$W175&lt;&gt;"",YEAR('Cadastro de Bens'!$W175)=Configurações!$B$5,MONTH('Cadastro de Bens'!$W175)&lt;12)),0,$H176))</f>
        <v/>
      </c>
      <c r="U176" s="13">
        <f t="shared" si="4"/>
        <v>0</v>
      </c>
      <c r="V176" s="13" t="str">
        <f>'Cadastro de Bens'!AG175</f>
        <v/>
      </c>
      <c r="W176" s="13" t="str">
        <f>'Cadastro de Bens'!AH175</f>
        <v/>
      </c>
      <c r="X176" s="13">
        <f>'Cadastro de Bens'!AF175</f>
        <v>0</v>
      </c>
      <c r="Y176" s="13">
        <f t="shared" si="5"/>
        <v>0</v>
      </c>
    </row>
    <row r="177" spans="1:25" x14ac:dyDescent="0.25">
      <c r="A177">
        <f>'Cadastro de Bens'!A176</f>
        <v>0</v>
      </c>
      <c r="B177">
        <f>'Cadastro de Bens'!B176</f>
        <v>0</v>
      </c>
      <c r="C177">
        <f>'Cadastro de Bens'!D176</f>
        <v>0</v>
      </c>
      <c r="D177" s="12">
        <f>'Cadastro de Bens'!J176</f>
        <v>0</v>
      </c>
      <c r="E177" s="13" t="str">
        <f>'Cadastro de Bens'!P176</f>
        <v/>
      </c>
      <c r="F177" s="4">
        <f>'Cadastro de Bens'!R176</f>
        <v>0</v>
      </c>
      <c r="G177" s="4">
        <f>'Cadastro de Bens'!S176</f>
        <v>0</v>
      </c>
      <c r="H177" s="13" t="str">
        <f>'Cadastro de Bens'!AA176</f>
        <v/>
      </c>
      <c r="I177" s="13" t="str">
        <f>IF($A177="","",IF(OR(YEAR($D177)&gt;Configurações!$B$5,AND(YEAR($D177)=Configurações!$B$5,MONTH($D177)&gt;1),AND('Cadastro de Bens'!$W176&lt;&gt;"",YEAR('Cadastro de Bens'!$W176)=Configurações!$B$5,MONTH('Cadastro de Bens'!$W176)&lt;1)),0,$H177))</f>
        <v/>
      </c>
      <c r="J177" s="13" t="str">
        <f>IF($A177="","",IF(OR(YEAR($D177)&gt;Configurações!$B$5,AND(YEAR($D177)=Configurações!$B$5,MONTH($D177)&gt;2),AND('Cadastro de Bens'!$W176&lt;&gt;"",YEAR('Cadastro de Bens'!$W176)=Configurações!$B$5,MONTH('Cadastro de Bens'!$W176)&lt;2)),0,$H177))</f>
        <v/>
      </c>
      <c r="K177" s="13" t="str">
        <f>IF($A177="","",IF(OR(YEAR($D177)&gt;Configurações!$B$5,AND(YEAR($D177)=Configurações!$B$5,MONTH($D177)&gt;3),AND('Cadastro de Bens'!$W176&lt;&gt;"",YEAR('Cadastro de Bens'!$W176)=Configurações!$B$5,MONTH('Cadastro de Bens'!$W176)&lt;3)),0,$H177))</f>
        <v/>
      </c>
      <c r="L177" s="13" t="str">
        <f>IF($A177="","",IF(OR(YEAR($D177)&gt;Configurações!$B$5,AND(YEAR($D177)=Configurações!$B$5,MONTH($D177)&gt;4),AND('Cadastro de Bens'!$W176&lt;&gt;"",YEAR('Cadastro de Bens'!$W176)=Configurações!$B$5,MONTH('Cadastro de Bens'!$W176)&lt;4)),0,$H177))</f>
        <v/>
      </c>
      <c r="M177" s="13" t="str">
        <f>IF($A177="","",IF(OR(YEAR($D177)&gt;Configurações!$B$5,AND(YEAR($D177)=Configurações!$B$5,MONTH($D177)&gt;5),AND('Cadastro de Bens'!$W176&lt;&gt;"",YEAR('Cadastro de Bens'!$W176)=Configurações!$B$5,MONTH('Cadastro de Bens'!$W176)&lt;5)),0,$H177))</f>
        <v/>
      </c>
      <c r="N177" s="13" t="str">
        <f>IF($A177="","",IF(OR(YEAR($D177)&gt;Configurações!$B$5,AND(YEAR($D177)=Configurações!$B$5,MONTH($D177)&gt;6),AND('Cadastro de Bens'!$W176&lt;&gt;"",YEAR('Cadastro de Bens'!$W176)=Configurações!$B$5,MONTH('Cadastro de Bens'!$W176)&lt;6)),0,$H177))</f>
        <v/>
      </c>
      <c r="O177" s="13" t="str">
        <f>IF($A177="","",IF(OR(YEAR($D177)&gt;Configurações!$B$5,AND(YEAR($D177)=Configurações!$B$5,MONTH($D177)&gt;7),AND('Cadastro de Bens'!$W176&lt;&gt;"",YEAR('Cadastro de Bens'!$W176)=Configurações!$B$5,MONTH('Cadastro de Bens'!$W176)&lt;7)),0,$H177))</f>
        <v/>
      </c>
      <c r="P177" s="13" t="str">
        <f>IF($A177="","",IF(OR(YEAR($D177)&gt;Configurações!$B$5,AND(YEAR($D177)=Configurações!$B$5,MONTH($D177)&gt;8),AND('Cadastro de Bens'!$W176&lt;&gt;"",YEAR('Cadastro de Bens'!$W176)=Configurações!$B$5,MONTH('Cadastro de Bens'!$W176)&lt;8)),0,$H177))</f>
        <v/>
      </c>
      <c r="Q177" s="13" t="str">
        <f>IF($A177="","",IF(OR(YEAR($D177)&gt;Configurações!$B$5,AND(YEAR($D177)=Configurações!$B$5,MONTH($D177)&gt;9),AND('Cadastro de Bens'!$W176&lt;&gt;"",YEAR('Cadastro de Bens'!$W176)=Configurações!$B$5,MONTH('Cadastro de Bens'!$W176)&lt;9)),0,$H177))</f>
        <v/>
      </c>
      <c r="R177" s="13" t="str">
        <f>IF($A177="","",IF(OR(YEAR($D177)&gt;Configurações!$B$5,AND(YEAR($D177)=Configurações!$B$5,MONTH($D177)&gt;10),AND('Cadastro de Bens'!$W176&lt;&gt;"",YEAR('Cadastro de Bens'!$W176)=Configurações!$B$5,MONTH('Cadastro de Bens'!$W176)&lt;10)),0,$H177))</f>
        <v/>
      </c>
      <c r="S177" s="13" t="str">
        <f>IF($A177="","",IF(OR(YEAR($D177)&gt;Configurações!$B$5,AND(YEAR($D177)=Configurações!$B$5,MONTH($D177)&gt;11),AND('Cadastro de Bens'!$W176&lt;&gt;"",YEAR('Cadastro de Bens'!$W176)=Configurações!$B$5,MONTH('Cadastro de Bens'!$W176)&lt;11)),0,$H177))</f>
        <v/>
      </c>
      <c r="T177" s="13" t="str">
        <f>IF($A177="","",IF(OR(YEAR($D177)&gt;Configurações!$B$5,AND(YEAR($D177)=Configurações!$B$5,MONTH($D177)&gt;12),AND('Cadastro de Bens'!$W176&lt;&gt;"",YEAR('Cadastro de Bens'!$W176)=Configurações!$B$5,MONTH('Cadastro de Bens'!$W176)&lt;12)),0,$H177))</f>
        <v/>
      </c>
      <c r="U177" s="13">
        <f t="shared" si="4"/>
        <v>0</v>
      </c>
      <c r="V177" s="13" t="str">
        <f>'Cadastro de Bens'!AG176</f>
        <v/>
      </c>
      <c r="W177" s="13" t="str">
        <f>'Cadastro de Bens'!AH176</f>
        <v/>
      </c>
      <c r="X177" s="13">
        <f>'Cadastro de Bens'!AF176</f>
        <v>0</v>
      </c>
      <c r="Y177" s="13">
        <f t="shared" si="5"/>
        <v>0</v>
      </c>
    </row>
    <row r="178" spans="1:25" x14ac:dyDescent="0.25">
      <c r="A178">
        <f>'Cadastro de Bens'!A177</f>
        <v>0</v>
      </c>
      <c r="B178">
        <f>'Cadastro de Bens'!B177</f>
        <v>0</v>
      </c>
      <c r="C178">
        <f>'Cadastro de Bens'!D177</f>
        <v>0</v>
      </c>
      <c r="D178" s="12">
        <f>'Cadastro de Bens'!J177</f>
        <v>0</v>
      </c>
      <c r="E178" s="13" t="str">
        <f>'Cadastro de Bens'!P177</f>
        <v/>
      </c>
      <c r="F178" s="4">
        <f>'Cadastro de Bens'!R177</f>
        <v>0</v>
      </c>
      <c r="G178" s="4">
        <f>'Cadastro de Bens'!S177</f>
        <v>0</v>
      </c>
      <c r="H178" s="13" t="str">
        <f>'Cadastro de Bens'!AA177</f>
        <v/>
      </c>
      <c r="I178" s="13" t="str">
        <f>IF($A178="","",IF(OR(YEAR($D178)&gt;Configurações!$B$5,AND(YEAR($D178)=Configurações!$B$5,MONTH($D178)&gt;1),AND('Cadastro de Bens'!$W177&lt;&gt;"",YEAR('Cadastro de Bens'!$W177)=Configurações!$B$5,MONTH('Cadastro de Bens'!$W177)&lt;1)),0,$H178))</f>
        <v/>
      </c>
      <c r="J178" s="13" t="str">
        <f>IF($A178="","",IF(OR(YEAR($D178)&gt;Configurações!$B$5,AND(YEAR($D178)=Configurações!$B$5,MONTH($D178)&gt;2),AND('Cadastro de Bens'!$W177&lt;&gt;"",YEAR('Cadastro de Bens'!$W177)=Configurações!$B$5,MONTH('Cadastro de Bens'!$W177)&lt;2)),0,$H178))</f>
        <v/>
      </c>
      <c r="K178" s="13" t="str">
        <f>IF($A178="","",IF(OR(YEAR($D178)&gt;Configurações!$B$5,AND(YEAR($D178)=Configurações!$B$5,MONTH($D178)&gt;3),AND('Cadastro de Bens'!$W177&lt;&gt;"",YEAR('Cadastro de Bens'!$W177)=Configurações!$B$5,MONTH('Cadastro de Bens'!$W177)&lt;3)),0,$H178))</f>
        <v/>
      </c>
      <c r="L178" s="13" t="str">
        <f>IF($A178="","",IF(OR(YEAR($D178)&gt;Configurações!$B$5,AND(YEAR($D178)=Configurações!$B$5,MONTH($D178)&gt;4),AND('Cadastro de Bens'!$W177&lt;&gt;"",YEAR('Cadastro de Bens'!$W177)=Configurações!$B$5,MONTH('Cadastro de Bens'!$W177)&lt;4)),0,$H178))</f>
        <v/>
      </c>
      <c r="M178" s="13" t="str">
        <f>IF($A178="","",IF(OR(YEAR($D178)&gt;Configurações!$B$5,AND(YEAR($D178)=Configurações!$B$5,MONTH($D178)&gt;5),AND('Cadastro de Bens'!$W177&lt;&gt;"",YEAR('Cadastro de Bens'!$W177)=Configurações!$B$5,MONTH('Cadastro de Bens'!$W177)&lt;5)),0,$H178))</f>
        <v/>
      </c>
      <c r="N178" s="13" t="str">
        <f>IF($A178="","",IF(OR(YEAR($D178)&gt;Configurações!$B$5,AND(YEAR($D178)=Configurações!$B$5,MONTH($D178)&gt;6),AND('Cadastro de Bens'!$W177&lt;&gt;"",YEAR('Cadastro de Bens'!$W177)=Configurações!$B$5,MONTH('Cadastro de Bens'!$W177)&lt;6)),0,$H178))</f>
        <v/>
      </c>
      <c r="O178" s="13" t="str">
        <f>IF($A178="","",IF(OR(YEAR($D178)&gt;Configurações!$B$5,AND(YEAR($D178)=Configurações!$B$5,MONTH($D178)&gt;7),AND('Cadastro de Bens'!$W177&lt;&gt;"",YEAR('Cadastro de Bens'!$W177)=Configurações!$B$5,MONTH('Cadastro de Bens'!$W177)&lt;7)),0,$H178))</f>
        <v/>
      </c>
      <c r="P178" s="13" t="str">
        <f>IF($A178="","",IF(OR(YEAR($D178)&gt;Configurações!$B$5,AND(YEAR($D178)=Configurações!$B$5,MONTH($D178)&gt;8),AND('Cadastro de Bens'!$W177&lt;&gt;"",YEAR('Cadastro de Bens'!$W177)=Configurações!$B$5,MONTH('Cadastro de Bens'!$W177)&lt;8)),0,$H178))</f>
        <v/>
      </c>
      <c r="Q178" s="13" t="str">
        <f>IF($A178="","",IF(OR(YEAR($D178)&gt;Configurações!$B$5,AND(YEAR($D178)=Configurações!$B$5,MONTH($D178)&gt;9),AND('Cadastro de Bens'!$W177&lt;&gt;"",YEAR('Cadastro de Bens'!$W177)=Configurações!$B$5,MONTH('Cadastro de Bens'!$W177)&lt;9)),0,$H178))</f>
        <v/>
      </c>
      <c r="R178" s="13" t="str">
        <f>IF($A178="","",IF(OR(YEAR($D178)&gt;Configurações!$B$5,AND(YEAR($D178)=Configurações!$B$5,MONTH($D178)&gt;10),AND('Cadastro de Bens'!$W177&lt;&gt;"",YEAR('Cadastro de Bens'!$W177)=Configurações!$B$5,MONTH('Cadastro de Bens'!$W177)&lt;10)),0,$H178))</f>
        <v/>
      </c>
      <c r="S178" s="13" t="str">
        <f>IF($A178="","",IF(OR(YEAR($D178)&gt;Configurações!$B$5,AND(YEAR($D178)=Configurações!$B$5,MONTH($D178)&gt;11),AND('Cadastro de Bens'!$W177&lt;&gt;"",YEAR('Cadastro de Bens'!$W177)=Configurações!$B$5,MONTH('Cadastro de Bens'!$W177)&lt;11)),0,$H178))</f>
        <v/>
      </c>
      <c r="T178" s="13" t="str">
        <f>IF($A178="","",IF(OR(YEAR($D178)&gt;Configurações!$B$5,AND(YEAR($D178)=Configurações!$B$5,MONTH($D178)&gt;12),AND('Cadastro de Bens'!$W177&lt;&gt;"",YEAR('Cadastro de Bens'!$W177)=Configurações!$B$5,MONTH('Cadastro de Bens'!$W177)&lt;12)),0,$H178))</f>
        <v/>
      </c>
      <c r="U178" s="13">
        <f t="shared" si="4"/>
        <v>0</v>
      </c>
      <c r="V178" s="13" t="str">
        <f>'Cadastro de Bens'!AG177</f>
        <v/>
      </c>
      <c r="W178" s="13" t="str">
        <f>'Cadastro de Bens'!AH177</f>
        <v/>
      </c>
      <c r="X178" s="13">
        <f>'Cadastro de Bens'!AF177</f>
        <v>0</v>
      </c>
      <c r="Y178" s="13">
        <f t="shared" si="5"/>
        <v>0</v>
      </c>
    </row>
    <row r="179" spans="1:25" x14ac:dyDescent="0.25">
      <c r="A179">
        <f>'Cadastro de Bens'!A178</f>
        <v>0</v>
      </c>
      <c r="B179">
        <f>'Cadastro de Bens'!B178</f>
        <v>0</v>
      </c>
      <c r="C179">
        <f>'Cadastro de Bens'!D178</f>
        <v>0</v>
      </c>
      <c r="D179" s="12">
        <f>'Cadastro de Bens'!J178</f>
        <v>0</v>
      </c>
      <c r="E179" s="13" t="str">
        <f>'Cadastro de Bens'!P178</f>
        <v/>
      </c>
      <c r="F179" s="4">
        <f>'Cadastro de Bens'!R178</f>
        <v>0</v>
      </c>
      <c r="G179" s="4">
        <f>'Cadastro de Bens'!S178</f>
        <v>0</v>
      </c>
      <c r="H179" s="13" t="str">
        <f>'Cadastro de Bens'!AA178</f>
        <v/>
      </c>
      <c r="I179" s="13" t="str">
        <f>IF($A179="","",IF(OR(YEAR($D179)&gt;Configurações!$B$5,AND(YEAR($D179)=Configurações!$B$5,MONTH($D179)&gt;1),AND('Cadastro de Bens'!$W178&lt;&gt;"",YEAR('Cadastro de Bens'!$W178)=Configurações!$B$5,MONTH('Cadastro de Bens'!$W178)&lt;1)),0,$H179))</f>
        <v/>
      </c>
      <c r="J179" s="13" t="str">
        <f>IF($A179="","",IF(OR(YEAR($D179)&gt;Configurações!$B$5,AND(YEAR($D179)=Configurações!$B$5,MONTH($D179)&gt;2),AND('Cadastro de Bens'!$W178&lt;&gt;"",YEAR('Cadastro de Bens'!$W178)=Configurações!$B$5,MONTH('Cadastro de Bens'!$W178)&lt;2)),0,$H179))</f>
        <v/>
      </c>
      <c r="K179" s="13" t="str">
        <f>IF($A179="","",IF(OR(YEAR($D179)&gt;Configurações!$B$5,AND(YEAR($D179)=Configurações!$B$5,MONTH($D179)&gt;3),AND('Cadastro de Bens'!$W178&lt;&gt;"",YEAR('Cadastro de Bens'!$W178)=Configurações!$B$5,MONTH('Cadastro de Bens'!$W178)&lt;3)),0,$H179))</f>
        <v/>
      </c>
      <c r="L179" s="13" t="str">
        <f>IF($A179="","",IF(OR(YEAR($D179)&gt;Configurações!$B$5,AND(YEAR($D179)=Configurações!$B$5,MONTH($D179)&gt;4),AND('Cadastro de Bens'!$W178&lt;&gt;"",YEAR('Cadastro de Bens'!$W178)=Configurações!$B$5,MONTH('Cadastro de Bens'!$W178)&lt;4)),0,$H179))</f>
        <v/>
      </c>
      <c r="M179" s="13" t="str">
        <f>IF($A179="","",IF(OR(YEAR($D179)&gt;Configurações!$B$5,AND(YEAR($D179)=Configurações!$B$5,MONTH($D179)&gt;5),AND('Cadastro de Bens'!$W178&lt;&gt;"",YEAR('Cadastro de Bens'!$W178)=Configurações!$B$5,MONTH('Cadastro de Bens'!$W178)&lt;5)),0,$H179))</f>
        <v/>
      </c>
      <c r="N179" s="13" t="str">
        <f>IF($A179="","",IF(OR(YEAR($D179)&gt;Configurações!$B$5,AND(YEAR($D179)=Configurações!$B$5,MONTH($D179)&gt;6),AND('Cadastro de Bens'!$W178&lt;&gt;"",YEAR('Cadastro de Bens'!$W178)=Configurações!$B$5,MONTH('Cadastro de Bens'!$W178)&lt;6)),0,$H179))</f>
        <v/>
      </c>
      <c r="O179" s="13" t="str">
        <f>IF($A179="","",IF(OR(YEAR($D179)&gt;Configurações!$B$5,AND(YEAR($D179)=Configurações!$B$5,MONTH($D179)&gt;7),AND('Cadastro de Bens'!$W178&lt;&gt;"",YEAR('Cadastro de Bens'!$W178)=Configurações!$B$5,MONTH('Cadastro de Bens'!$W178)&lt;7)),0,$H179))</f>
        <v/>
      </c>
      <c r="P179" s="13" t="str">
        <f>IF($A179="","",IF(OR(YEAR($D179)&gt;Configurações!$B$5,AND(YEAR($D179)=Configurações!$B$5,MONTH($D179)&gt;8),AND('Cadastro de Bens'!$W178&lt;&gt;"",YEAR('Cadastro de Bens'!$W178)=Configurações!$B$5,MONTH('Cadastro de Bens'!$W178)&lt;8)),0,$H179))</f>
        <v/>
      </c>
      <c r="Q179" s="13" t="str">
        <f>IF($A179="","",IF(OR(YEAR($D179)&gt;Configurações!$B$5,AND(YEAR($D179)=Configurações!$B$5,MONTH($D179)&gt;9),AND('Cadastro de Bens'!$W178&lt;&gt;"",YEAR('Cadastro de Bens'!$W178)=Configurações!$B$5,MONTH('Cadastro de Bens'!$W178)&lt;9)),0,$H179))</f>
        <v/>
      </c>
      <c r="R179" s="13" t="str">
        <f>IF($A179="","",IF(OR(YEAR($D179)&gt;Configurações!$B$5,AND(YEAR($D179)=Configurações!$B$5,MONTH($D179)&gt;10),AND('Cadastro de Bens'!$W178&lt;&gt;"",YEAR('Cadastro de Bens'!$W178)=Configurações!$B$5,MONTH('Cadastro de Bens'!$W178)&lt;10)),0,$H179))</f>
        <v/>
      </c>
      <c r="S179" s="13" t="str">
        <f>IF($A179="","",IF(OR(YEAR($D179)&gt;Configurações!$B$5,AND(YEAR($D179)=Configurações!$B$5,MONTH($D179)&gt;11),AND('Cadastro de Bens'!$W178&lt;&gt;"",YEAR('Cadastro de Bens'!$W178)=Configurações!$B$5,MONTH('Cadastro de Bens'!$W178)&lt;11)),0,$H179))</f>
        <v/>
      </c>
      <c r="T179" s="13" t="str">
        <f>IF($A179="","",IF(OR(YEAR($D179)&gt;Configurações!$B$5,AND(YEAR($D179)=Configurações!$B$5,MONTH($D179)&gt;12),AND('Cadastro de Bens'!$W178&lt;&gt;"",YEAR('Cadastro de Bens'!$W178)=Configurações!$B$5,MONTH('Cadastro de Bens'!$W178)&lt;12)),0,$H179))</f>
        <v/>
      </c>
      <c r="U179" s="13">
        <f t="shared" si="4"/>
        <v>0</v>
      </c>
      <c r="V179" s="13" t="str">
        <f>'Cadastro de Bens'!AG178</f>
        <v/>
      </c>
      <c r="W179" s="13" t="str">
        <f>'Cadastro de Bens'!AH178</f>
        <v/>
      </c>
      <c r="X179" s="13">
        <f>'Cadastro de Bens'!AF178</f>
        <v>0</v>
      </c>
      <c r="Y179" s="13">
        <f t="shared" si="5"/>
        <v>0</v>
      </c>
    </row>
    <row r="180" spans="1:25" x14ac:dyDescent="0.25">
      <c r="A180">
        <f>'Cadastro de Bens'!A179</f>
        <v>0</v>
      </c>
      <c r="B180">
        <f>'Cadastro de Bens'!B179</f>
        <v>0</v>
      </c>
      <c r="C180">
        <f>'Cadastro de Bens'!D179</f>
        <v>0</v>
      </c>
      <c r="D180" s="12">
        <f>'Cadastro de Bens'!J179</f>
        <v>0</v>
      </c>
      <c r="E180" s="13" t="str">
        <f>'Cadastro de Bens'!P179</f>
        <v/>
      </c>
      <c r="F180" s="4">
        <f>'Cadastro de Bens'!R179</f>
        <v>0</v>
      </c>
      <c r="G180" s="4">
        <f>'Cadastro de Bens'!S179</f>
        <v>0</v>
      </c>
      <c r="H180" s="13" t="str">
        <f>'Cadastro de Bens'!AA179</f>
        <v/>
      </c>
      <c r="I180" s="13" t="str">
        <f>IF($A180="","",IF(OR(YEAR($D180)&gt;Configurações!$B$5,AND(YEAR($D180)=Configurações!$B$5,MONTH($D180)&gt;1),AND('Cadastro de Bens'!$W179&lt;&gt;"",YEAR('Cadastro de Bens'!$W179)=Configurações!$B$5,MONTH('Cadastro de Bens'!$W179)&lt;1)),0,$H180))</f>
        <v/>
      </c>
      <c r="J180" s="13" t="str">
        <f>IF($A180="","",IF(OR(YEAR($D180)&gt;Configurações!$B$5,AND(YEAR($D180)=Configurações!$B$5,MONTH($D180)&gt;2),AND('Cadastro de Bens'!$W179&lt;&gt;"",YEAR('Cadastro de Bens'!$W179)=Configurações!$B$5,MONTH('Cadastro de Bens'!$W179)&lt;2)),0,$H180))</f>
        <v/>
      </c>
      <c r="K180" s="13" t="str">
        <f>IF($A180="","",IF(OR(YEAR($D180)&gt;Configurações!$B$5,AND(YEAR($D180)=Configurações!$B$5,MONTH($D180)&gt;3),AND('Cadastro de Bens'!$W179&lt;&gt;"",YEAR('Cadastro de Bens'!$W179)=Configurações!$B$5,MONTH('Cadastro de Bens'!$W179)&lt;3)),0,$H180))</f>
        <v/>
      </c>
      <c r="L180" s="13" t="str">
        <f>IF($A180="","",IF(OR(YEAR($D180)&gt;Configurações!$B$5,AND(YEAR($D180)=Configurações!$B$5,MONTH($D180)&gt;4),AND('Cadastro de Bens'!$W179&lt;&gt;"",YEAR('Cadastro de Bens'!$W179)=Configurações!$B$5,MONTH('Cadastro de Bens'!$W179)&lt;4)),0,$H180))</f>
        <v/>
      </c>
      <c r="M180" s="13" t="str">
        <f>IF($A180="","",IF(OR(YEAR($D180)&gt;Configurações!$B$5,AND(YEAR($D180)=Configurações!$B$5,MONTH($D180)&gt;5),AND('Cadastro de Bens'!$W179&lt;&gt;"",YEAR('Cadastro de Bens'!$W179)=Configurações!$B$5,MONTH('Cadastro de Bens'!$W179)&lt;5)),0,$H180))</f>
        <v/>
      </c>
      <c r="N180" s="13" t="str">
        <f>IF($A180="","",IF(OR(YEAR($D180)&gt;Configurações!$B$5,AND(YEAR($D180)=Configurações!$B$5,MONTH($D180)&gt;6),AND('Cadastro de Bens'!$W179&lt;&gt;"",YEAR('Cadastro de Bens'!$W179)=Configurações!$B$5,MONTH('Cadastro de Bens'!$W179)&lt;6)),0,$H180))</f>
        <v/>
      </c>
      <c r="O180" s="13" t="str">
        <f>IF($A180="","",IF(OR(YEAR($D180)&gt;Configurações!$B$5,AND(YEAR($D180)=Configurações!$B$5,MONTH($D180)&gt;7),AND('Cadastro de Bens'!$W179&lt;&gt;"",YEAR('Cadastro de Bens'!$W179)=Configurações!$B$5,MONTH('Cadastro de Bens'!$W179)&lt;7)),0,$H180))</f>
        <v/>
      </c>
      <c r="P180" s="13" t="str">
        <f>IF($A180="","",IF(OR(YEAR($D180)&gt;Configurações!$B$5,AND(YEAR($D180)=Configurações!$B$5,MONTH($D180)&gt;8),AND('Cadastro de Bens'!$W179&lt;&gt;"",YEAR('Cadastro de Bens'!$W179)=Configurações!$B$5,MONTH('Cadastro de Bens'!$W179)&lt;8)),0,$H180))</f>
        <v/>
      </c>
      <c r="Q180" s="13" t="str">
        <f>IF($A180="","",IF(OR(YEAR($D180)&gt;Configurações!$B$5,AND(YEAR($D180)=Configurações!$B$5,MONTH($D180)&gt;9),AND('Cadastro de Bens'!$W179&lt;&gt;"",YEAR('Cadastro de Bens'!$W179)=Configurações!$B$5,MONTH('Cadastro de Bens'!$W179)&lt;9)),0,$H180))</f>
        <v/>
      </c>
      <c r="R180" s="13" t="str">
        <f>IF($A180="","",IF(OR(YEAR($D180)&gt;Configurações!$B$5,AND(YEAR($D180)=Configurações!$B$5,MONTH($D180)&gt;10),AND('Cadastro de Bens'!$W179&lt;&gt;"",YEAR('Cadastro de Bens'!$W179)=Configurações!$B$5,MONTH('Cadastro de Bens'!$W179)&lt;10)),0,$H180))</f>
        <v/>
      </c>
      <c r="S180" s="13" t="str">
        <f>IF($A180="","",IF(OR(YEAR($D180)&gt;Configurações!$B$5,AND(YEAR($D180)=Configurações!$B$5,MONTH($D180)&gt;11),AND('Cadastro de Bens'!$W179&lt;&gt;"",YEAR('Cadastro de Bens'!$W179)=Configurações!$B$5,MONTH('Cadastro de Bens'!$W179)&lt;11)),0,$H180))</f>
        <v/>
      </c>
      <c r="T180" s="13" t="str">
        <f>IF($A180="","",IF(OR(YEAR($D180)&gt;Configurações!$B$5,AND(YEAR($D180)=Configurações!$B$5,MONTH($D180)&gt;12),AND('Cadastro de Bens'!$W179&lt;&gt;"",YEAR('Cadastro de Bens'!$W179)=Configurações!$B$5,MONTH('Cadastro de Bens'!$W179)&lt;12)),0,$H180))</f>
        <v/>
      </c>
      <c r="U180" s="13">
        <f t="shared" si="4"/>
        <v>0</v>
      </c>
      <c r="V180" s="13" t="str">
        <f>'Cadastro de Bens'!AG179</f>
        <v/>
      </c>
      <c r="W180" s="13" t="str">
        <f>'Cadastro de Bens'!AH179</f>
        <v/>
      </c>
      <c r="X180" s="13">
        <f>'Cadastro de Bens'!AF179</f>
        <v>0</v>
      </c>
      <c r="Y180" s="13">
        <f t="shared" si="5"/>
        <v>0</v>
      </c>
    </row>
    <row r="181" spans="1:25" x14ac:dyDescent="0.25">
      <c r="A181">
        <f>'Cadastro de Bens'!A180</f>
        <v>0</v>
      </c>
      <c r="B181">
        <f>'Cadastro de Bens'!B180</f>
        <v>0</v>
      </c>
      <c r="C181">
        <f>'Cadastro de Bens'!D180</f>
        <v>0</v>
      </c>
      <c r="D181" s="12">
        <f>'Cadastro de Bens'!J180</f>
        <v>0</v>
      </c>
      <c r="E181" s="13" t="str">
        <f>'Cadastro de Bens'!P180</f>
        <v/>
      </c>
      <c r="F181" s="4">
        <f>'Cadastro de Bens'!R180</f>
        <v>0</v>
      </c>
      <c r="G181" s="4">
        <f>'Cadastro de Bens'!S180</f>
        <v>0</v>
      </c>
      <c r="H181" s="13" t="str">
        <f>'Cadastro de Bens'!AA180</f>
        <v/>
      </c>
      <c r="I181" s="13" t="str">
        <f>IF($A181="","",IF(OR(YEAR($D181)&gt;Configurações!$B$5,AND(YEAR($D181)=Configurações!$B$5,MONTH($D181)&gt;1),AND('Cadastro de Bens'!$W180&lt;&gt;"",YEAR('Cadastro de Bens'!$W180)=Configurações!$B$5,MONTH('Cadastro de Bens'!$W180)&lt;1)),0,$H181))</f>
        <v/>
      </c>
      <c r="J181" s="13" t="str">
        <f>IF($A181="","",IF(OR(YEAR($D181)&gt;Configurações!$B$5,AND(YEAR($D181)=Configurações!$B$5,MONTH($D181)&gt;2),AND('Cadastro de Bens'!$W180&lt;&gt;"",YEAR('Cadastro de Bens'!$W180)=Configurações!$B$5,MONTH('Cadastro de Bens'!$W180)&lt;2)),0,$H181))</f>
        <v/>
      </c>
      <c r="K181" s="13" t="str">
        <f>IF($A181="","",IF(OR(YEAR($D181)&gt;Configurações!$B$5,AND(YEAR($D181)=Configurações!$B$5,MONTH($D181)&gt;3),AND('Cadastro de Bens'!$W180&lt;&gt;"",YEAR('Cadastro de Bens'!$W180)=Configurações!$B$5,MONTH('Cadastro de Bens'!$W180)&lt;3)),0,$H181))</f>
        <v/>
      </c>
      <c r="L181" s="13" t="str">
        <f>IF($A181="","",IF(OR(YEAR($D181)&gt;Configurações!$B$5,AND(YEAR($D181)=Configurações!$B$5,MONTH($D181)&gt;4),AND('Cadastro de Bens'!$W180&lt;&gt;"",YEAR('Cadastro de Bens'!$W180)=Configurações!$B$5,MONTH('Cadastro de Bens'!$W180)&lt;4)),0,$H181))</f>
        <v/>
      </c>
      <c r="M181" s="13" t="str">
        <f>IF($A181="","",IF(OR(YEAR($D181)&gt;Configurações!$B$5,AND(YEAR($D181)=Configurações!$B$5,MONTH($D181)&gt;5),AND('Cadastro de Bens'!$W180&lt;&gt;"",YEAR('Cadastro de Bens'!$W180)=Configurações!$B$5,MONTH('Cadastro de Bens'!$W180)&lt;5)),0,$H181))</f>
        <v/>
      </c>
      <c r="N181" s="13" t="str">
        <f>IF($A181="","",IF(OR(YEAR($D181)&gt;Configurações!$B$5,AND(YEAR($D181)=Configurações!$B$5,MONTH($D181)&gt;6),AND('Cadastro de Bens'!$W180&lt;&gt;"",YEAR('Cadastro de Bens'!$W180)=Configurações!$B$5,MONTH('Cadastro de Bens'!$W180)&lt;6)),0,$H181))</f>
        <v/>
      </c>
      <c r="O181" s="13" t="str">
        <f>IF($A181="","",IF(OR(YEAR($D181)&gt;Configurações!$B$5,AND(YEAR($D181)=Configurações!$B$5,MONTH($D181)&gt;7),AND('Cadastro de Bens'!$W180&lt;&gt;"",YEAR('Cadastro de Bens'!$W180)=Configurações!$B$5,MONTH('Cadastro de Bens'!$W180)&lt;7)),0,$H181))</f>
        <v/>
      </c>
      <c r="P181" s="13" t="str">
        <f>IF($A181="","",IF(OR(YEAR($D181)&gt;Configurações!$B$5,AND(YEAR($D181)=Configurações!$B$5,MONTH($D181)&gt;8),AND('Cadastro de Bens'!$W180&lt;&gt;"",YEAR('Cadastro de Bens'!$W180)=Configurações!$B$5,MONTH('Cadastro de Bens'!$W180)&lt;8)),0,$H181))</f>
        <v/>
      </c>
      <c r="Q181" s="13" t="str">
        <f>IF($A181="","",IF(OR(YEAR($D181)&gt;Configurações!$B$5,AND(YEAR($D181)=Configurações!$B$5,MONTH($D181)&gt;9),AND('Cadastro de Bens'!$W180&lt;&gt;"",YEAR('Cadastro de Bens'!$W180)=Configurações!$B$5,MONTH('Cadastro de Bens'!$W180)&lt;9)),0,$H181))</f>
        <v/>
      </c>
      <c r="R181" s="13" t="str">
        <f>IF($A181="","",IF(OR(YEAR($D181)&gt;Configurações!$B$5,AND(YEAR($D181)=Configurações!$B$5,MONTH($D181)&gt;10),AND('Cadastro de Bens'!$W180&lt;&gt;"",YEAR('Cadastro de Bens'!$W180)=Configurações!$B$5,MONTH('Cadastro de Bens'!$W180)&lt;10)),0,$H181))</f>
        <v/>
      </c>
      <c r="S181" s="13" t="str">
        <f>IF($A181="","",IF(OR(YEAR($D181)&gt;Configurações!$B$5,AND(YEAR($D181)=Configurações!$B$5,MONTH($D181)&gt;11),AND('Cadastro de Bens'!$W180&lt;&gt;"",YEAR('Cadastro de Bens'!$W180)=Configurações!$B$5,MONTH('Cadastro de Bens'!$W180)&lt;11)),0,$H181))</f>
        <v/>
      </c>
      <c r="T181" s="13" t="str">
        <f>IF($A181="","",IF(OR(YEAR($D181)&gt;Configurações!$B$5,AND(YEAR($D181)=Configurações!$B$5,MONTH($D181)&gt;12),AND('Cadastro de Bens'!$W180&lt;&gt;"",YEAR('Cadastro de Bens'!$W180)=Configurações!$B$5,MONTH('Cadastro de Bens'!$W180)&lt;12)),0,$H181))</f>
        <v/>
      </c>
      <c r="U181" s="13">
        <f t="shared" si="4"/>
        <v>0</v>
      </c>
      <c r="V181" s="13" t="str">
        <f>'Cadastro de Bens'!AG180</f>
        <v/>
      </c>
      <c r="W181" s="13" t="str">
        <f>'Cadastro de Bens'!AH180</f>
        <v/>
      </c>
      <c r="X181" s="13">
        <f>'Cadastro de Bens'!AF180</f>
        <v>0</v>
      </c>
      <c r="Y181" s="13">
        <f t="shared" si="5"/>
        <v>0</v>
      </c>
    </row>
    <row r="182" spans="1:25" x14ac:dyDescent="0.25">
      <c r="A182">
        <f>'Cadastro de Bens'!A181</f>
        <v>0</v>
      </c>
      <c r="B182">
        <f>'Cadastro de Bens'!B181</f>
        <v>0</v>
      </c>
      <c r="C182">
        <f>'Cadastro de Bens'!D181</f>
        <v>0</v>
      </c>
      <c r="D182" s="12">
        <f>'Cadastro de Bens'!J181</f>
        <v>0</v>
      </c>
      <c r="E182" s="13" t="str">
        <f>'Cadastro de Bens'!P181</f>
        <v/>
      </c>
      <c r="F182" s="4">
        <f>'Cadastro de Bens'!R181</f>
        <v>0</v>
      </c>
      <c r="G182" s="4">
        <f>'Cadastro de Bens'!S181</f>
        <v>0</v>
      </c>
      <c r="H182" s="13" t="str">
        <f>'Cadastro de Bens'!AA181</f>
        <v/>
      </c>
      <c r="I182" s="13" t="str">
        <f>IF($A182="","",IF(OR(YEAR($D182)&gt;Configurações!$B$5,AND(YEAR($D182)=Configurações!$B$5,MONTH($D182)&gt;1),AND('Cadastro de Bens'!$W181&lt;&gt;"",YEAR('Cadastro de Bens'!$W181)=Configurações!$B$5,MONTH('Cadastro de Bens'!$W181)&lt;1)),0,$H182))</f>
        <v/>
      </c>
      <c r="J182" s="13" t="str">
        <f>IF($A182="","",IF(OR(YEAR($D182)&gt;Configurações!$B$5,AND(YEAR($D182)=Configurações!$B$5,MONTH($D182)&gt;2),AND('Cadastro de Bens'!$W181&lt;&gt;"",YEAR('Cadastro de Bens'!$W181)=Configurações!$B$5,MONTH('Cadastro de Bens'!$W181)&lt;2)),0,$H182))</f>
        <v/>
      </c>
      <c r="K182" s="13" t="str">
        <f>IF($A182="","",IF(OR(YEAR($D182)&gt;Configurações!$B$5,AND(YEAR($D182)=Configurações!$B$5,MONTH($D182)&gt;3),AND('Cadastro de Bens'!$W181&lt;&gt;"",YEAR('Cadastro de Bens'!$W181)=Configurações!$B$5,MONTH('Cadastro de Bens'!$W181)&lt;3)),0,$H182))</f>
        <v/>
      </c>
      <c r="L182" s="13" t="str">
        <f>IF($A182="","",IF(OR(YEAR($D182)&gt;Configurações!$B$5,AND(YEAR($D182)=Configurações!$B$5,MONTH($D182)&gt;4),AND('Cadastro de Bens'!$W181&lt;&gt;"",YEAR('Cadastro de Bens'!$W181)=Configurações!$B$5,MONTH('Cadastro de Bens'!$W181)&lt;4)),0,$H182))</f>
        <v/>
      </c>
      <c r="M182" s="13" t="str">
        <f>IF($A182="","",IF(OR(YEAR($D182)&gt;Configurações!$B$5,AND(YEAR($D182)=Configurações!$B$5,MONTH($D182)&gt;5),AND('Cadastro de Bens'!$W181&lt;&gt;"",YEAR('Cadastro de Bens'!$W181)=Configurações!$B$5,MONTH('Cadastro de Bens'!$W181)&lt;5)),0,$H182))</f>
        <v/>
      </c>
      <c r="N182" s="13" t="str">
        <f>IF($A182="","",IF(OR(YEAR($D182)&gt;Configurações!$B$5,AND(YEAR($D182)=Configurações!$B$5,MONTH($D182)&gt;6),AND('Cadastro de Bens'!$W181&lt;&gt;"",YEAR('Cadastro de Bens'!$W181)=Configurações!$B$5,MONTH('Cadastro de Bens'!$W181)&lt;6)),0,$H182))</f>
        <v/>
      </c>
      <c r="O182" s="13" t="str">
        <f>IF($A182="","",IF(OR(YEAR($D182)&gt;Configurações!$B$5,AND(YEAR($D182)=Configurações!$B$5,MONTH($D182)&gt;7),AND('Cadastro de Bens'!$W181&lt;&gt;"",YEAR('Cadastro de Bens'!$W181)=Configurações!$B$5,MONTH('Cadastro de Bens'!$W181)&lt;7)),0,$H182))</f>
        <v/>
      </c>
      <c r="P182" s="13" t="str">
        <f>IF($A182="","",IF(OR(YEAR($D182)&gt;Configurações!$B$5,AND(YEAR($D182)=Configurações!$B$5,MONTH($D182)&gt;8),AND('Cadastro de Bens'!$W181&lt;&gt;"",YEAR('Cadastro de Bens'!$W181)=Configurações!$B$5,MONTH('Cadastro de Bens'!$W181)&lt;8)),0,$H182))</f>
        <v/>
      </c>
      <c r="Q182" s="13" t="str">
        <f>IF($A182="","",IF(OR(YEAR($D182)&gt;Configurações!$B$5,AND(YEAR($D182)=Configurações!$B$5,MONTH($D182)&gt;9),AND('Cadastro de Bens'!$W181&lt;&gt;"",YEAR('Cadastro de Bens'!$W181)=Configurações!$B$5,MONTH('Cadastro de Bens'!$W181)&lt;9)),0,$H182))</f>
        <v/>
      </c>
      <c r="R182" s="13" t="str">
        <f>IF($A182="","",IF(OR(YEAR($D182)&gt;Configurações!$B$5,AND(YEAR($D182)=Configurações!$B$5,MONTH($D182)&gt;10),AND('Cadastro de Bens'!$W181&lt;&gt;"",YEAR('Cadastro de Bens'!$W181)=Configurações!$B$5,MONTH('Cadastro de Bens'!$W181)&lt;10)),0,$H182))</f>
        <v/>
      </c>
      <c r="S182" s="13" t="str">
        <f>IF($A182="","",IF(OR(YEAR($D182)&gt;Configurações!$B$5,AND(YEAR($D182)=Configurações!$B$5,MONTH($D182)&gt;11),AND('Cadastro de Bens'!$W181&lt;&gt;"",YEAR('Cadastro de Bens'!$W181)=Configurações!$B$5,MONTH('Cadastro de Bens'!$W181)&lt;11)),0,$H182))</f>
        <v/>
      </c>
      <c r="T182" s="13" t="str">
        <f>IF($A182="","",IF(OR(YEAR($D182)&gt;Configurações!$B$5,AND(YEAR($D182)=Configurações!$B$5,MONTH($D182)&gt;12),AND('Cadastro de Bens'!$W181&lt;&gt;"",YEAR('Cadastro de Bens'!$W181)=Configurações!$B$5,MONTH('Cadastro de Bens'!$W181)&lt;12)),0,$H182))</f>
        <v/>
      </c>
      <c r="U182" s="13">
        <f t="shared" si="4"/>
        <v>0</v>
      </c>
      <c r="V182" s="13" t="str">
        <f>'Cadastro de Bens'!AG181</f>
        <v/>
      </c>
      <c r="W182" s="13" t="str">
        <f>'Cadastro de Bens'!AH181</f>
        <v/>
      </c>
      <c r="X182" s="13">
        <f>'Cadastro de Bens'!AF181</f>
        <v>0</v>
      </c>
      <c r="Y182" s="13">
        <f t="shared" si="5"/>
        <v>0</v>
      </c>
    </row>
    <row r="183" spans="1:25" x14ac:dyDescent="0.25">
      <c r="A183">
        <f>'Cadastro de Bens'!A182</f>
        <v>0</v>
      </c>
      <c r="B183">
        <f>'Cadastro de Bens'!B182</f>
        <v>0</v>
      </c>
      <c r="C183">
        <f>'Cadastro de Bens'!D182</f>
        <v>0</v>
      </c>
      <c r="D183" s="12">
        <f>'Cadastro de Bens'!J182</f>
        <v>0</v>
      </c>
      <c r="E183" s="13" t="str">
        <f>'Cadastro de Bens'!P182</f>
        <v/>
      </c>
      <c r="F183" s="4">
        <f>'Cadastro de Bens'!R182</f>
        <v>0</v>
      </c>
      <c r="G183" s="4">
        <f>'Cadastro de Bens'!S182</f>
        <v>0</v>
      </c>
      <c r="H183" s="13" t="str">
        <f>'Cadastro de Bens'!AA182</f>
        <v/>
      </c>
      <c r="I183" s="13" t="str">
        <f>IF($A183="","",IF(OR(YEAR($D183)&gt;Configurações!$B$5,AND(YEAR($D183)=Configurações!$B$5,MONTH($D183)&gt;1),AND('Cadastro de Bens'!$W182&lt;&gt;"",YEAR('Cadastro de Bens'!$W182)=Configurações!$B$5,MONTH('Cadastro de Bens'!$W182)&lt;1)),0,$H183))</f>
        <v/>
      </c>
      <c r="J183" s="13" t="str">
        <f>IF($A183="","",IF(OR(YEAR($D183)&gt;Configurações!$B$5,AND(YEAR($D183)=Configurações!$B$5,MONTH($D183)&gt;2),AND('Cadastro de Bens'!$W182&lt;&gt;"",YEAR('Cadastro de Bens'!$W182)=Configurações!$B$5,MONTH('Cadastro de Bens'!$W182)&lt;2)),0,$H183))</f>
        <v/>
      </c>
      <c r="K183" s="13" t="str">
        <f>IF($A183="","",IF(OR(YEAR($D183)&gt;Configurações!$B$5,AND(YEAR($D183)=Configurações!$B$5,MONTH($D183)&gt;3),AND('Cadastro de Bens'!$W182&lt;&gt;"",YEAR('Cadastro de Bens'!$W182)=Configurações!$B$5,MONTH('Cadastro de Bens'!$W182)&lt;3)),0,$H183))</f>
        <v/>
      </c>
      <c r="L183" s="13" t="str">
        <f>IF($A183="","",IF(OR(YEAR($D183)&gt;Configurações!$B$5,AND(YEAR($D183)=Configurações!$B$5,MONTH($D183)&gt;4),AND('Cadastro de Bens'!$W182&lt;&gt;"",YEAR('Cadastro de Bens'!$W182)=Configurações!$B$5,MONTH('Cadastro de Bens'!$W182)&lt;4)),0,$H183))</f>
        <v/>
      </c>
      <c r="M183" s="13" t="str">
        <f>IF($A183="","",IF(OR(YEAR($D183)&gt;Configurações!$B$5,AND(YEAR($D183)=Configurações!$B$5,MONTH($D183)&gt;5),AND('Cadastro de Bens'!$W182&lt;&gt;"",YEAR('Cadastro de Bens'!$W182)=Configurações!$B$5,MONTH('Cadastro de Bens'!$W182)&lt;5)),0,$H183))</f>
        <v/>
      </c>
      <c r="N183" s="13" t="str">
        <f>IF($A183="","",IF(OR(YEAR($D183)&gt;Configurações!$B$5,AND(YEAR($D183)=Configurações!$B$5,MONTH($D183)&gt;6),AND('Cadastro de Bens'!$W182&lt;&gt;"",YEAR('Cadastro de Bens'!$W182)=Configurações!$B$5,MONTH('Cadastro de Bens'!$W182)&lt;6)),0,$H183))</f>
        <v/>
      </c>
      <c r="O183" s="13" t="str">
        <f>IF($A183="","",IF(OR(YEAR($D183)&gt;Configurações!$B$5,AND(YEAR($D183)=Configurações!$B$5,MONTH($D183)&gt;7),AND('Cadastro de Bens'!$W182&lt;&gt;"",YEAR('Cadastro de Bens'!$W182)=Configurações!$B$5,MONTH('Cadastro de Bens'!$W182)&lt;7)),0,$H183))</f>
        <v/>
      </c>
      <c r="P183" s="13" t="str">
        <f>IF($A183="","",IF(OR(YEAR($D183)&gt;Configurações!$B$5,AND(YEAR($D183)=Configurações!$B$5,MONTH($D183)&gt;8),AND('Cadastro de Bens'!$W182&lt;&gt;"",YEAR('Cadastro de Bens'!$W182)=Configurações!$B$5,MONTH('Cadastro de Bens'!$W182)&lt;8)),0,$H183))</f>
        <v/>
      </c>
      <c r="Q183" s="13" t="str">
        <f>IF($A183="","",IF(OR(YEAR($D183)&gt;Configurações!$B$5,AND(YEAR($D183)=Configurações!$B$5,MONTH($D183)&gt;9),AND('Cadastro de Bens'!$W182&lt;&gt;"",YEAR('Cadastro de Bens'!$W182)=Configurações!$B$5,MONTH('Cadastro de Bens'!$W182)&lt;9)),0,$H183))</f>
        <v/>
      </c>
      <c r="R183" s="13" t="str">
        <f>IF($A183="","",IF(OR(YEAR($D183)&gt;Configurações!$B$5,AND(YEAR($D183)=Configurações!$B$5,MONTH($D183)&gt;10),AND('Cadastro de Bens'!$W182&lt;&gt;"",YEAR('Cadastro de Bens'!$W182)=Configurações!$B$5,MONTH('Cadastro de Bens'!$W182)&lt;10)),0,$H183))</f>
        <v/>
      </c>
      <c r="S183" s="13" t="str">
        <f>IF($A183="","",IF(OR(YEAR($D183)&gt;Configurações!$B$5,AND(YEAR($D183)=Configurações!$B$5,MONTH($D183)&gt;11),AND('Cadastro de Bens'!$W182&lt;&gt;"",YEAR('Cadastro de Bens'!$W182)=Configurações!$B$5,MONTH('Cadastro de Bens'!$W182)&lt;11)),0,$H183))</f>
        <v/>
      </c>
      <c r="T183" s="13" t="str">
        <f>IF($A183="","",IF(OR(YEAR($D183)&gt;Configurações!$B$5,AND(YEAR($D183)=Configurações!$B$5,MONTH($D183)&gt;12),AND('Cadastro de Bens'!$W182&lt;&gt;"",YEAR('Cadastro de Bens'!$W182)=Configurações!$B$5,MONTH('Cadastro de Bens'!$W182)&lt;12)),0,$H183))</f>
        <v/>
      </c>
      <c r="U183" s="13">
        <f t="shared" si="4"/>
        <v>0</v>
      </c>
      <c r="V183" s="13" t="str">
        <f>'Cadastro de Bens'!AG182</f>
        <v/>
      </c>
      <c r="W183" s="13" t="str">
        <f>'Cadastro de Bens'!AH182</f>
        <v/>
      </c>
      <c r="X183" s="13">
        <f>'Cadastro de Bens'!AF182</f>
        <v>0</v>
      </c>
      <c r="Y183" s="13">
        <f t="shared" si="5"/>
        <v>0</v>
      </c>
    </row>
    <row r="184" spans="1:25" x14ac:dyDescent="0.25">
      <c r="A184">
        <f>'Cadastro de Bens'!A183</f>
        <v>0</v>
      </c>
      <c r="B184">
        <f>'Cadastro de Bens'!B183</f>
        <v>0</v>
      </c>
      <c r="C184">
        <f>'Cadastro de Bens'!D183</f>
        <v>0</v>
      </c>
      <c r="D184" s="12">
        <f>'Cadastro de Bens'!J183</f>
        <v>0</v>
      </c>
      <c r="E184" s="13" t="str">
        <f>'Cadastro de Bens'!P183</f>
        <v/>
      </c>
      <c r="F184" s="4">
        <f>'Cadastro de Bens'!R183</f>
        <v>0</v>
      </c>
      <c r="G184" s="4">
        <f>'Cadastro de Bens'!S183</f>
        <v>0</v>
      </c>
      <c r="H184" s="13" t="str">
        <f>'Cadastro de Bens'!AA183</f>
        <v/>
      </c>
      <c r="I184" s="13" t="str">
        <f>IF($A184="","",IF(OR(YEAR($D184)&gt;Configurações!$B$5,AND(YEAR($D184)=Configurações!$B$5,MONTH($D184)&gt;1),AND('Cadastro de Bens'!$W183&lt;&gt;"",YEAR('Cadastro de Bens'!$W183)=Configurações!$B$5,MONTH('Cadastro de Bens'!$W183)&lt;1)),0,$H184))</f>
        <v/>
      </c>
      <c r="J184" s="13" t="str">
        <f>IF($A184="","",IF(OR(YEAR($D184)&gt;Configurações!$B$5,AND(YEAR($D184)=Configurações!$B$5,MONTH($D184)&gt;2),AND('Cadastro de Bens'!$W183&lt;&gt;"",YEAR('Cadastro de Bens'!$W183)=Configurações!$B$5,MONTH('Cadastro de Bens'!$W183)&lt;2)),0,$H184))</f>
        <v/>
      </c>
      <c r="K184" s="13" t="str">
        <f>IF($A184="","",IF(OR(YEAR($D184)&gt;Configurações!$B$5,AND(YEAR($D184)=Configurações!$B$5,MONTH($D184)&gt;3),AND('Cadastro de Bens'!$W183&lt;&gt;"",YEAR('Cadastro de Bens'!$W183)=Configurações!$B$5,MONTH('Cadastro de Bens'!$W183)&lt;3)),0,$H184))</f>
        <v/>
      </c>
      <c r="L184" s="13" t="str">
        <f>IF($A184="","",IF(OR(YEAR($D184)&gt;Configurações!$B$5,AND(YEAR($D184)=Configurações!$B$5,MONTH($D184)&gt;4),AND('Cadastro de Bens'!$W183&lt;&gt;"",YEAR('Cadastro de Bens'!$W183)=Configurações!$B$5,MONTH('Cadastro de Bens'!$W183)&lt;4)),0,$H184))</f>
        <v/>
      </c>
      <c r="M184" s="13" t="str">
        <f>IF($A184="","",IF(OR(YEAR($D184)&gt;Configurações!$B$5,AND(YEAR($D184)=Configurações!$B$5,MONTH($D184)&gt;5),AND('Cadastro de Bens'!$W183&lt;&gt;"",YEAR('Cadastro de Bens'!$W183)=Configurações!$B$5,MONTH('Cadastro de Bens'!$W183)&lt;5)),0,$H184))</f>
        <v/>
      </c>
      <c r="N184" s="13" t="str">
        <f>IF($A184="","",IF(OR(YEAR($D184)&gt;Configurações!$B$5,AND(YEAR($D184)=Configurações!$B$5,MONTH($D184)&gt;6),AND('Cadastro de Bens'!$W183&lt;&gt;"",YEAR('Cadastro de Bens'!$W183)=Configurações!$B$5,MONTH('Cadastro de Bens'!$W183)&lt;6)),0,$H184))</f>
        <v/>
      </c>
      <c r="O184" s="13" t="str">
        <f>IF($A184="","",IF(OR(YEAR($D184)&gt;Configurações!$B$5,AND(YEAR($D184)=Configurações!$B$5,MONTH($D184)&gt;7),AND('Cadastro de Bens'!$W183&lt;&gt;"",YEAR('Cadastro de Bens'!$W183)=Configurações!$B$5,MONTH('Cadastro de Bens'!$W183)&lt;7)),0,$H184))</f>
        <v/>
      </c>
      <c r="P184" s="13" t="str">
        <f>IF($A184="","",IF(OR(YEAR($D184)&gt;Configurações!$B$5,AND(YEAR($D184)=Configurações!$B$5,MONTH($D184)&gt;8),AND('Cadastro de Bens'!$W183&lt;&gt;"",YEAR('Cadastro de Bens'!$W183)=Configurações!$B$5,MONTH('Cadastro de Bens'!$W183)&lt;8)),0,$H184))</f>
        <v/>
      </c>
      <c r="Q184" s="13" t="str">
        <f>IF($A184="","",IF(OR(YEAR($D184)&gt;Configurações!$B$5,AND(YEAR($D184)=Configurações!$B$5,MONTH($D184)&gt;9),AND('Cadastro de Bens'!$W183&lt;&gt;"",YEAR('Cadastro de Bens'!$W183)=Configurações!$B$5,MONTH('Cadastro de Bens'!$W183)&lt;9)),0,$H184))</f>
        <v/>
      </c>
      <c r="R184" s="13" t="str">
        <f>IF($A184="","",IF(OR(YEAR($D184)&gt;Configurações!$B$5,AND(YEAR($D184)=Configurações!$B$5,MONTH($D184)&gt;10),AND('Cadastro de Bens'!$W183&lt;&gt;"",YEAR('Cadastro de Bens'!$W183)=Configurações!$B$5,MONTH('Cadastro de Bens'!$W183)&lt;10)),0,$H184))</f>
        <v/>
      </c>
      <c r="S184" s="13" t="str">
        <f>IF($A184="","",IF(OR(YEAR($D184)&gt;Configurações!$B$5,AND(YEAR($D184)=Configurações!$B$5,MONTH($D184)&gt;11),AND('Cadastro de Bens'!$W183&lt;&gt;"",YEAR('Cadastro de Bens'!$W183)=Configurações!$B$5,MONTH('Cadastro de Bens'!$W183)&lt;11)),0,$H184))</f>
        <v/>
      </c>
      <c r="T184" s="13" t="str">
        <f>IF($A184="","",IF(OR(YEAR($D184)&gt;Configurações!$B$5,AND(YEAR($D184)=Configurações!$B$5,MONTH($D184)&gt;12),AND('Cadastro de Bens'!$W183&lt;&gt;"",YEAR('Cadastro de Bens'!$W183)=Configurações!$B$5,MONTH('Cadastro de Bens'!$W183)&lt;12)),0,$H184))</f>
        <v/>
      </c>
      <c r="U184" s="13">
        <f t="shared" si="4"/>
        <v>0</v>
      </c>
      <c r="V184" s="13" t="str">
        <f>'Cadastro de Bens'!AG183</f>
        <v/>
      </c>
      <c r="W184" s="13" t="str">
        <f>'Cadastro de Bens'!AH183</f>
        <v/>
      </c>
      <c r="X184" s="13">
        <f>'Cadastro de Bens'!AF183</f>
        <v>0</v>
      </c>
      <c r="Y184" s="13">
        <f t="shared" si="5"/>
        <v>0</v>
      </c>
    </row>
    <row r="185" spans="1:25" x14ac:dyDescent="0.25">
      <c r="A185">
        <f>'Cadastro de Bens'!A184</f>
        <v>0</v>
      </c>
      <c r="B185">
        <f>'Cadastro de Bens'!B184</f>
        <v>0</v>
      </c>
      <c r="C185">
        <f>'Cadastro de Bens'!D184</f>
        <v>0</v>
      </c>
      <c r="D185" s="12">
        <f>'Cadastro de Bens'!J184</f>
        <v>0</v>
      </c>
      <c r="E185" s="13" t="str">
        <f>'Cadastro de Bens'!P184</f>
        <v/>
      </c>
      <c r="F185" s="4">
        <f>'Cadastro de Bens'!R184</f>
        <v>0</v>
      </c>
      <c r="G185" s="4">
        <f>'Cadastro de Bens'!S184</f>
        <v>0</v>
      </c>
      <c r="H185" s="13" t="str">
        <f>'Cadastro de Bens'!AA184</f>
        <v/>
      </c>
      <c r="I185" s="13" t="str">
        <f>IF($A185="","",IF(OR(YEAR($D185)&gt;Configurações!$B$5,AND(YEAR($D185)=Configurações!$B$5,MONTH($D185)&gt;1),AND('Cadastro de Bens'!$W184&lt;&gt;"",YEAR('Cadastro de Bens'!$W184)=Configurações!$B$5,MONTH('Cadastro de Bens'!$W184)&lt;1)),0,$H185))</f>
        <v/>
      </c>
      <c r="J185" s="13" t="str">
        <f>IF($A185="","",IF(OR(YEAR($D185)&gt;Configurações!$B$5,AND(YEAR($D185)=Configurações!$B$5,MONTH($D185)&gt;2),AND('Cadastro de Bens'!$W184&lt;&gt;"",YEAR('Cadastro de Bens'!$W184)=Configurações!$B$5,MONTH('Cadastro de Bens'!$W184)&lt;2)),0,$H185))</f>
        <v/>
      </c>
      <c r="K185" s="13" t="str">
        <f>IF($A185="","",IF(OR(YEAR($D185)&gt;Configurações!$B$5,AND(YEAR($D185)=Configurações!$B$5,MONTH($D185)&gt;3),AND('Cadastro de Bens'!$W184&lt;&gt;"",YEAR('Cadastro de Bens'!$W184)=Configurações!$B$5,MONTH('Cadastro de Bens'!$W184)&lt;3)),0,$H185))</f>
        <v/>
      </c>
      <c r="L185" s="13" t="str">
        <f>IF($A185="","",IF(OR(YEAR($D185)&gt;Configurações!$B$5,AND(YEAR($D185)=Configurações!$B$5,MONTH($D185)&gt;4),AND('Cadastro de Bens'!$W184&lt;&gt;"",YEAR('Cadastro de Bens'!$W184)=Configurações!$B$5,MONTH('Cadastro de Bens'!$W184)&lt;4)),0,$H185))</f>
        <v/>
      </c>
      <c r="M185" s="13" t="str">
        <f>IF($A185="","",IF(OR(YEAR($D185)&gt;Configurações!$B$5,AND(YEAR($D185)=Configurações!$B$5,MONTH($D185)&gt;5),AND('Cadastro de Bens'!$W184&lt;&gt;"",YEAR('Cadastro de Bens'!$W184)=Configurações!$B$5,MONTH('Cadastro de Bens'!$W184)&lt;5)),0,$H185))</f>
        <v/>
      </c>
      <c r="N185" s="13" t="str">
        <f>IF($A185="","",IF(OR(YEAR($D185)&gt;Configurações!$B$5,AND(YEAR($D185)=Configurações!$B$5,MONTH($D185)&gt;6),AND('Cadastro de Bens'!$W184&lt;&gt;"",YEAR('Cadastro de Bens'!$W184)=Configurações!$B$5,MONTH('Cadastro de Bens'!$W184)&lt;6)),0,$H185))</f>
        <v/>
      </c>
      <c r="O185" s="13" t="str">
        <f>IF($A185="","",IF(OR(YEAR($D185)&gt;Configurações!$B$5,AND(YEAR($D185)=Configurações!$B$5,MONTH($D185)&gt;7),AND('Cadastro de Bens'!$W184&lt;&gt;"",YEAR('Cadastro de Bens'!$W184)=Configurações!$B$5,MONTH('Cadastro de Bens'!$W184)&lt;7)),0,$H185))</f>
        <v/>
      </c>
      <c r="P185" s="13" t="str">
        <f>IF($A185="","",IF(OR(YEAR($D185)&gt;Configurações!$B$5,AND(YEAR($D185)=Configurações!$B$5,MONTH($D185)&gt;8),AND('Cadastro de Bens'!$W184&lt;&gt;"",YEAR('Cadastro de Bens'!$W184)=Configurações!$B$5,MONTH('Cadastro de Bens'!$W184)&lt;8)),0,$H185))</f>
        <v/>
      </c>
      <c r="Q185" s="13" t="str">
        <f>IF($A185="","",IF(OR(YEAR($D185)&gt;Configurações!$B$5,AND(YEAR($D185)=Configurações!$B$5,MONTH($D185)&gt;9),AND('Cadastro de Bens'!$W184&lt;&gt;"",YEAR('Cadastro de Bens'!$W184)=Configurações!$B$5,MONTH('Cadastro de Bens'!$W184)&lt;9)),0,$H185))</f>
        <v/>
      </c>
      <c r="R185" s="13" t="str">
        <f>IF($A185="","",IF(OR(YEAR($D185)&gt;Configurações!$B$5,AND(YEAR($D185)=Configurações!$B$5,MONTH($D185)&gt;10),AND('Cadastro de Bens'!$W184&lt;&gt;"",YEAR('Cadastro de Bens'!$W184)=Configurações!$B$5,MONTH('Cadastro de Bens'!$W184)&lt;10)),0,$H185))</f>
        <v/>
      </c>
      <c r="S185" s="13" t="str">
        <f>IF($A185="","",IF(OR(YEAR($D185)&gt;Configurações!$B$5,AND(YEAR($D185)=Configurações!$B$5,MONTH($D185)&gt;11),AND('Cadastro de Bens'!$W184&lt;&gt;"",YEAR('Cadastro de Bens'!$W184)=Configurações!$B$5,MONTH('Cadastro de Bens'!$W184)&lt;11)),0,$H185))</f>
        <v/>
      </c>
      <c r="T185" s="13" t="str">
        <f>IF($A185="","",IF(OR(YEAR($D185)&gt;Configurações!$B$5,AND(YEAR($D185)=Configurações!$B$5,MONTH($D185)&gt;12),AND('Cadastro de Bens'!$W184&lt;&gt;"",YEAR('Cadastro de Bens'!$W184)=Configurações!$B$5,MONTH('Cadastro de Bens'!$W184)&lt;12)),0,$H185))</f>
        <v/>
      </c>
      <c r="U185" s="13">
        <f t="shared" si="4"/>
        <v>0</v>
      </c>
      <c r="V185" s="13" t="str">
        <f>'Cadastro de Bens'!AG184</f>
        <v/>
      </c>
      <c r="W185" s="13" t="str">
        <f>'Cadastro de Bens'!AH184</f>
        <v/>
      </c>
      <c r="X185" s="13">
        <f>'Cadastro de Bens'!AF184</f>
        <v>0</v>
      </c>
      <c r="Y185" s="13">
        <f t="shared" si="5"/>
        <v>0</v>
      </c>
    </row>
    <row r="186" spans="1:25" x14ac:dyDescent="0.25">
      <c r="A186">
        <f>'Cadastro de Bens'!A185</f>
        <v>0</v>
      </c>
      <c r="B186">
        <f>'Cadastro de Bens'!B185</f>
        <v>0</v>
      </c>
      <c r="C186">
        <f>'Cadastro de Bens'!D185</f>
        <v>0</v>
      </c>
      <c r="D186" s="12">
        <f>'Cadastro de Bens'!J185</f>
        <v>0</v>
      </c>
      <c r="E186" s="13" t="str">
        <f>'Cadastro de Bens'!P185</f>
        <v/>
      </c>
      <c r="F186" s="4">
        <f>'Cadastro de Bens'!R185</f>
        <v>0</v>
      </c>
      <c r="G186" s="4">
        <f>'Cadastro de Bens'!S185</f>
        <v>0</v>
      </c>
      <c r="H186" s="13" t="str">
        <f>'Cadastro de Bens'!AA185</f>
        <v/>
      </c>
      <c r="I186" s="13" t="str">
        <f>IF($A186="","",IF(OR(YEAR($D186)&gt;Configurações!$B$5,AND(YEAR($D186)=Configurações!$B$5,MONTH($D186)&gt;1),AND('Cadastro de Bens'!$W185&lt;&gt;"",YEAR('Cadastro de Bens'!$W185)=Configurações!$B$5,MONTH('Cadastro de Bens'!$W185)&lt;1)),0,$H186))</f>
        <v/>
      </c>
      <c r="J186" s="13" t="str">
        <f>IF($A186="","",IF(OR(YEAR($D186)&gt;Configurações!$B$5,AND(YEAR($D186)=Configurações!$B$5,MONTH($D186)&gt;2),AND('Cadastro de Bens'!$W185&lt;&gt;"",YEAR('Cadastro de Bens'!$W185)=Configurações!$B$5,MONTH('Cadastro de Bens'!$W185)&lt;2)),0,$H186))</f>
        <v/>
      </c>
      <c r="K186" s="13" t="str">
        <f>IF($A186="","",IF(OR(YEAR($D186)&gt;Configurações!$B$5,AND(YEAR($D186)=Configurações!$B$5,MONTH($D186)&gt;3),AND('Cadastro de Bens'!$W185&lt;&gt;"",YEAR('Cadastro de Bens'!$W185)=Configurações!$B$5,MONTH('Cadastro de Bens'!$W185)&lt;3)),0,$H186))</f>
        <v/>
      </c>
      <c r="L186" s="13" t="str">
        <f>IF($A186="","",IF(OR(YEAR($D186)&gt;Configurações!$B$5,AND(YEAR($D186)=Configurações!$B$5,MONTH($D186)&gt;4),AND('Cadastro de Bens'!$W185&lt;&gt;"",YEAR('Cadastro de Bens'!$W185)=Configurações!$B$5,MONTH('Cadastro de Bens'!$W185)&lt;4)),0,$H186))</f>
        <v/>
      </c>
      <c r="M186" s="13" t="str">
        <f>IF($A186="","",IF(OR(YEAR($D186)&gt;Configurações!$B$5,AND(YEAR($D186)=Configurações!$B$5,MONTH($D186)&gt;5),AND('Cadastro de Bens'!$W185&lt;&gt;"",YEAR('Cadastro de Bens'!$W185)=Configurações!$B$5,MONTH('Cadastro de Bens'!$W185)&lt;5)),0,$H186))</f>
        <v/>
      </c>
      <c r="N186" s="13" t="str">
        <f>IF($A186="","",IF(OR(YEAR($D186)&gt;Configurações!$B$5,AND(YEAR($D186)=Configurações!$B$5,MONTH($D186)&gt;6),AND('Cadastro de Bens'!$W185&lt;&gt;"",YEAR('Cadastro de Bens'!$W185)=Configurações!$B$5,MONTH('Cadastro de Bens'!$W185)&lt;6)),0,$H186))</f>
        <v/>
      </c>
      <c r="O186" s="13" t="str">
        <f>IF($A186="","",IF(OR(YEAR($D186)&gt;Configurações!$B$5,AND(YEAR($D186)=Configurações!$B$5,MONTH($D186)&gt;7),AND('Cadastro de Bens'!$W185&lt;&gt;"",YEAR('Cadastro de Bens'!$W185)=Configurações!$B$5,MONTH('Cadastro de Bens'!$W185)&lt;7)),0,$H186))</f>
        <v/>
      </c>
      <c r="P186" s="13" t="str">
        <f>IF($A186="","",IF(OR(YEAR($D186)&gt;Configurações!$B$5,AND(YEAR($D186)=Configurações!$B$5,MONTH($D186)&gt;8),AND('Cadastro de Bens'!$W185&lt;&gt;"",YEAR('Cadastro de Bens'!$W185)=Configurações!$B$5,MONTH('Cadastro de Bens'!$W185)&lt;8)),0,$H186))</f>
        <v/>
      </c>
      <c r="Q186" s="13" t="str">
        <f>IF($A186="","",IF(OR(YEAR($D186)&gt;Configurações!$B$5,AND(YEAR($D186)=Configurações!$B$5,MONTH($D186)&gt;9),AND('Cadastro de Bens'!$W185&lt;&gt;"",YEAR('Cadastro de Bens'!$W185)=Configurações!$B$5,MONTH('Cadastro de Bens'!$W185)&lt;9)),0,$H186))</f>
        <v/>
      </c>
      <c r="R186" s="13" t="str">
        <f>IF($A186="","",IF(OR(YEAR($D186)&gt;Configurações!$B$5,AND(YEAR($D186)=Configurações!$B$5,MONTH($D186)&gt;10),AND('Cadastro de Bens'!$W185&lt;&gt;"",YEAR('Cadastro de Bens'!$W185)=Configurações!$B$5,MONTH('Cadastro de Bens'!$W185)&lt;10)),0,$H186))</f>
        <v/>
      </c>
      <c r="S186" s="13" t="str">
        <f>IF($A186="","",IF(OR(YEAR($D186)&gt;Configurações!$B$5,AND(YEAR($D186)=Configurações!$B$5,MONTH($D186)&gt;11),AND('Cadastro de Bens'!$W185&lt;&gt;"",YEAR('Cadastro de Bens'!$W185)=Configurações!$B$5,MONTH('Cadastro de Bens'!$W185)&lt;11)),0,$H186))</f>
        <v/>
      </c>
      <c r="T186" s="13" t="str">
        <f>IF($A186="","",IF(OR(YEAR($D186)&gt;Configurações!$B$5,AND(YEAR($D186)=Configurações!$B$5,MONTH($D186)&gt;12),AND('Cadastro de Bens'!$W185&lt;&gt;"",YEAR('Cadastro de Bens'!$W185)=Configurações!$B$5,MONTH('Cadastro de Bens'!$W185)&lt;12)),0,$H186))</f>
        <v/>
      </c>
      <c r="U186" s="13">
        <f t="shared" si="4"/>
        <v>0</v>
      </c>
      <c r="V186" s="13" t="str">
        <f>'Cadastro de Bens'!AG185</f>
        <v/>
      </c>
      <c r="W186" s="13" t="str">
        <f>'Cadastro de Bens'!AH185</f>
        <v/>
      </c>
      <c r="X186" s="13">
        <f>'Cadastro de Bens'!AF185</f>
        <v>0</v>
      </c>
      <c r="Y186" s="13">
        <f t="shared" si="5"/>
        <v>0</v>
      </c>
    </row>
    <row r="187" spans="1:25" x14ac:dyDescent="0.25">
      <c r="A187">
        <f>'Cadastro de Bens'!A186</f>
        <v>0</v>
      </c>
      <c r="B187">
        <f>'Cadastro de Bens'!B186</f>
        <v>0</v>
      </c>
      <c r="C187">
        <f>'Cadastro de Bens'!D186</f>
        <v>0</v>
      </c>
      <c r="D187" s="12">
        <f>'Cadastro de Bens'!J186</f>
        <v>0</v>
      </c>
      <c r="E187" s="13" t="str">
        <f>'Cadastro de Bens'!P186</f>
        <v/>
      </c>
      <c r="F187" s="4">
        <f>'Cadastro de Bens'!R186</f>
        <v>0</v>
      </c>
      <c r="G187" s="4">
        <f>'Cadastro de Bens'!S186</f>
        <v>0</v>
      </c>
      <c r="H187" s="13" t="str">
        <f>'Cadastro de Bens'!AA186</f>
        <v/>
      </c>
      <c r="I187" s="13" t="str">
        <f>IF($A187="","",IF(OR(YEAR($D187)&gt;Configurações!$B$5,AND(YEAR($D187)=Configurações!$B$5,MONTH($D187)&gt;1),AND('Cadastro de Bens'!$W186&lt;&gt;"",YEAR('Cadastro de Bens'!$W186)=Configurações!$B$5,MONTH('Cadastro de Bens'!$W186)&lt;1)),0,$H187))</f>
        <v/>
      </c>
      <c r="J187" s="13" t="str">
        <f>IF($A187="","",IF(OR(YEAR($D187)&gt;Configurações!$B$5,AND(YEAR($D187)=Configurações!$B$5,MONTH($D187)&gt;2),AND('Cadastro de Bens'!$W186&lt;&gt;"",YEAR('Cadastro de Bens'!$W186)=Configurações!$B$5,MONTH('Cadastro de Bens'!$W186)&lt;2)),0,$H187))</f>
        <v/>
      </c>
      <c r="K187" s="13" t="str">
        <f>IF($A187="","",IF(OR(YEAR($D187)&gt;Configurações!$B$5,AND(YEAR($D187)=Configurações!$B$5,MONTH($D187)&gt;3),AND('Cadastro de Bens'!$W186&lt;&gt;"",YEAR('Cadastro de Bens'!$W186)=Configurações!$B$5,MONTH('Cadastro de Bens'!$W186)&lt;3)),0,$H187))</f>
        <v/>
      </c>
      <c r="L187" s="13" t="str">
        <f>IF($A187="","",IF(OR(YEAR($D187)&gt;Configurações!$B$5,AND(YEAR($D187)=Configurações!$B$5,MONTH($D187)&gt;4),AND('Cadastro de Bens'!$W186&lt;&gt;"",YEAR('Cadastro de Bens'!$W186)=Configurações!$B$5,MONTH('Cadastro de Bens'!$W186)&lt;4)),0,$H187))</f>
        <v/>
      </c>
      <c r="M187" s="13" t="str">
        <f>IF($A187="","",IF(OR(YEAR($D187)&gt;Configurações!$B$5,AND(YEAR($D187)=Configurações!$B$5,MONTH($D187)&gt;5),AND('Cadastro de Bens'!$W186&lt;&gt;"",YEAR('Cadastro de Bens'!$W186)=Configurações!$B$5,MONTH('Cadastro de Bens'!$W186)&lt;5)),0,$H187))</f>
        <v/>
      </c>
      <c r="N187" s="13" t="str">
        <f>IF($A187="","",IF(OR(YEAR($D187)&gt;Configurações!$B$5,AND(YEAR($D187)=Configurações!$B$5,MONTH($D187)&gt;6),AND('Cadastro de Bens'!$W186&lt;&gt;"",YEAR('Cadastro de Bens'!$W186)=Configurações!$B$5,MONTH('Cadastro de Bens'!$W186)&lt;6)),0,$H187))</f>
        <v/>
      </c>
      <c r="O187" s="13" t="str">
        <f>IF($A187="","",IF(OR(YEAR($D187)&gt;Configurações!$B$5,AND(YEAR($D187)=Configurações!$B$5,MONTH($D187)&gt;7),AND('Cadastro de Bens'!$W186&lt;&gt;"",YEAR('Cadastro de Bens'!$W186)=Configurações!$B$5,MONTH('Cadastro de Bens'!$W186)&lt;7)),0,$H187))</f>
        <v/>
      </c>
      <c r="P187" s="13" t="str">
        <f>IF($A187="","",IF(OR(YEAR($D187)&gt;Configurações!$B$5,AND(YEAR($D187)=Configurações!$B$5,MONTH($D187)&gt;8),AND('Cadastro de Bens'!$W186&lt;&gt;"",YEAR('Cadastro de Bens'!$W186)=Configurações!$B$5,MONTH('Cadastro de Bens'!$W186)&lt;8)),0,$H187))</f>
        <v/>
      </c>
      <c r="Q187" s="13" t="str">
        <f>IF($A187="","",IF(OR(YEAR($D187)&gt;Configurações!$B$5,AND(YEAR($D187)=Configurações!$B$5,MONTH($D187)&gt;9),AND('Cadastro de Bens'!$W186&lt;&gt;"",YEAR('Cadastro de Bens'!$W186)=Configurações!$B$5,MONTH('Cadastro de Bens'!$W186)&lt;9)),0,$H187))</f>
        <v/>
      </c>
      <c r="R187" s="13" t="str">
        <f>IF($A187="","",IF(OR(YEAR($D187)&gt;Configurações!$B$5,AND(YEAR($D187)=Configurações!$B$5,MONTH($D187)&gt;10),AND('Cadastro de Bens'!$W186&lt;&gt;"",YEAR('Cadastro de Bens'!$W186)=Configurações!$B$5,MONTH('Cadastro de Bens'!$W186)&lt;10)),0,$H187))</f>
        <v/>
      </c>
      <c r="S187" s="13" t="str">
        <f>IF($A187="","",IF(OR(YEAR($D187)&gt;Configurações!$B$5,AND(YEAR($D187)=Configurações!$B$5,MONTH($D187)&gt;11),AND('Cadastro de Bens'!$W186&lt;&gt;"",YEAR('Cadastro de Bens'!$W186)=Configurações!$B$5,MONTH('Cadastro de Bens'!$W186)&lt;11)),0,$H187))</f>
        <v/>
      </c>
      <c r="T187" s="13" t="str">
        <f>IF($A187="","",IF(OR(YEAR($D187)&gt;Configurações!$B$5,AND(YEAR($D187)=Configurações!$B$5,MONTH($D187)&gt;12),AND('Cadastro de Bens'!$W186&lt;&gt;"",YEAR('Cadastro de Bens'!$W186)=Configurações!$B$5,MONTH('Cadastro de Bens'!$W186)&lt;12)),0,$H187))</f>
        <v/>
      </c>
      <c r="U187" s="13">
        <f t="shared" si="4"/>
        <v>0</v>
      </c>
      <c r="V187" s="13" t="str">
        <f>'Cadastro de Bens'!AG186</f>
        <v/>
      </c>
      <c r="W187" s="13" t="str">
        <f>'Cadastro de Bens'!AH186</f>
        <v/>
      </c>
      <c r="X187" s="13">
        <f>'Cadastro de Bens'!AF186</f>
        <v>0</v>
      </c>
      <c r="Y187" s="13">
        <f t="shared" si="5"/>
        <v>0</v>
      </c>
    </row>
    <row r="188" spans="1:25" x14ac:dyDescent="0.25">
      <c r="A188">
        <f>'Cadastro de Bens'!A187</f>
        <v>0</v>
      </c>
      <c r="B188">
        <f>'Cadastro de Bens'!B187</f>
        <v>0</v>
      </c>
      <c r="C188">
        <f>'Cadastro de Bens'!D187</f>
        <v>0</v>
      </c>
      <c r="D188" s="12">
        <f>'Cadastro de Bens'!J187</f>
        <v>0</v>
      </c>
      <c r="E188" s="13" t="str">
        <f>'Cadastro de Bens'!P187</f>
        <v/>
      </c>
      <c r="F188" s="4">
        <f>'Cadastro de Bens'!R187</f>
        <v>0</v>
      </c>
      <c r="G188" s="4">
        <f>'Cadastro de Bens'!S187</f>
        <v>0</v>
      </c>
      <c r="H188" s="13" t="str">
        <f>'Cadastro de Bens'!AA187</f>
        <v/>
      </c>
      <c r="I188" s="13" t="str">
        <f>IF($A188="","",IF(OR(YEAR($D188)&gt;Configurações!$B$5,AND(YEAR($D188)=Configurações!$B$5,MONTH($D188)&gt;1),AND('Cadastro de Bens'!$W187&lt;&gt;"",YEAR('Cadastro de Bens'!$W187)=Configurações!$B$5,MONTH('Cadastro de Bens'!$W187)&lt;1)),0,$H188))</f>
        <v/>
      </c>
      <c r="J188" s="13" t="str">
        <f>IF($A188="","",IF(OR(YEAR($D188)&gt;Configurações!$B$5,AND(YEAR($D188)=Configurações!$B$5,MONTH($D188)&gt;2),AND('Cadastro de Bens'!$W187&lt;&gt;"",YEAR('Cadastro de Bens'!$W187)=Configurações!$B$5,MONTH('Cadastro de Bens'!$W187)&lt;2)),0,$H188))</f>
        <v/>
      </c>
      <c r="K188" s="13" t="str">
        <f>IF($A188="","",IF(OR(YEAR($D188)&gt;Configurações!$B$5,AND(YEAR($D188)=Configurações!$B$5,MONTH($D188)&gt;3),AND('Cadastro de Bens'!$W187&lt;&gt;"",YEAR('Cadastro de Bens'!$W187)=Configurações!$B$5,MONTH('Cadastro de Bens'!$W187)&lt;3)),0,$H188))</f>
        <v/>
      </c>
      <c r="L188" s="13" t="str">
        <f>IF($A188="","",IF(OR(YEAR($D188)&gt;Configurações!$B$5,AND(YEAR($D188)=Configurações!$B$5,MONTH($D188)&gt;4),AND('Cadastro de Bens'!$W187&lt;&gt;"",YEAR('Cadastro de Bens'!$W187)=Configurações!$B$5,MONTH('Cadastro de Bens'!$W187)&lt;4)),0,$H188))</f>
        <v/>
      </c>
      <c r="M188" s="13" t="str">
        <f>IF($A188="","",IF(OR(YEAR($D188)&gt;Configurações!$B$5,AND(YEAR($D188)=Configurações!$B$5,MONTH($D188)&gt;5),AND('Cadastro de Bens'!$W187&lt;&gt;"",YEAR('Cadastro de Bens'!$W187)=Configurações!$B$5,MONTH('Cadastro de Bens'!$W187)&lt;5)),0,$H188))</f>
        <v/>
      </c>
      <c r="N188" s="13" t="str">
        <f>IF($A188="","",IF(OR(YEAR($D188)&gt;Configurações!$B$5,AND(YEAR($D188)=Configurações!$B$5,MONTH($D188)&gt;6),AND('Cadastro de Bens'!$W187&lt;&gt;"",YEAR('Cadastro de Bens'!$W187)=Configurações!$B$5,MONTH('Cadastro de Bens'!$W187)&lt;6)),0,$H188))</f>
        <v/>
      </c>
      <c r="O188" s="13" t="str">
        <f>IF($A188="","",IF(OR(YEAR($D188)&gt;Configurações!$B$5,AND(YEAR($D188)=Configurações!$B$5,MONTH($D188)&gt;7),AND('Cadastro de Bens'!$W187&lt;&gt;"",YEAR('Cadastro de Bens'!$W187)=Configurações!$B$5,MONTH('Cadastro de Bens'!$W187)&lt;7)),0,$H188))</f>
        <v/>
      </c>
      <c r="P188" s="13" t="str">
        <f>IF($A188="","",IF(OR(YEAR($D188)&gt;Configurações!$B$5,AND(YEAR($D188)=Configurações!$B$5,MONTH($D188)&gt;8),AND('Cadastro de Bens'!$W187&lt;&gt;"",YEAR('Cadastro de Bens'!$W187)=Configurações!$B$5,MONTH('Cadastro de Bens'!$W187)&lt;8)),0,$H188))</f>
        <v/>
      </c>
      <c r="Q188" s="13" t="str">
        <f>IF($A188="","",IF(OR(YEAR($D188)&gt;Configurações!$B$5,AND(YEAR($D188)=Configurações!$B$5,MONTH($D188)&gt;9),AND('Cadastro de Bens'!$W187&lt;&gt;"",YEAR('Cadastro de Bens'!$W187)=Configurações!$B$5,MONTH('Cadastro de Bens'!$W187)&lt;9)),0,$H188))</f>
        <v/>
      </c>
      <c r="R188" s="13" t="str">
        <f>IF($A188="","",IF(OR(YEAR($D188)&gt;Configurações!$B$5,AND(YEAR($D188)=Configurações!$B$5,MONTH($D188)&gt;10),AND('Cadastro de Bens'!$W187&lt;&gt;"",YEAR('Cadastro de Bens'!$W187)=Configurações!$B$5,MONTH('Cadastro de Bens'!$W187)&lt;10)),0,$H188))</f>
        <v/>
      </c>
      <c r="S188" s="13" t="str">
        <f>IF($A188="","",IF(OR(YEAR($D188)&gt;Configurações!$B$5,AND(YEAR($D188)=Configurações!$B$5,MONTH($D188)&gt;11),AND('Cadastro de Bens'!$W187&lt;&gt;"",YEAR('Cadastro de Bens'!$W187)=Configurações!$B$5,MONTH('Cadastro de Bens'!$W187)&lt;11)),0,$H188))</f>
        <v/>
      </c>
      <c r="T188" s="13" t="str">
        <f>IF($A188="","",IF(OR(YEAR($D188)&gt;Configurações!$B$5,AND(YEAR($D188)=Configurações!$B$5,MONTH($D188)&gt;12),AND('Cadastro de Bens'!$W187&lt;&gt;"",YEAR('Cadastro de Bens'!$W187)=Configurações!$B$5,MONTH('Cadastro de Bens'!$W187)&lt;12)),0,$H188))</f>
        <v/>
      </c>
      <c r="U188" s="13">
        <f t="shared" si="4"/>
        <v>0</v>
      </c>
      <c r="V188" s="13" t="str">
        <f>'Cadastro de Bens'!AG187</f>
        <v/>
      </c>
      <c r="W188" s="13" t="str">
        <f>'Cadastro de Bens'!AH187</f>
        <v/>
      </c>
      <c r="X188" s="13">
        <f>'Cadastro de Bens'!AF187</f>
        <v>0</v>
      </c>
      <c r="Y188" s="13">
        <f t="shared" si="5"/>
        <v>0</v>
      </c>
    </row>
    <row r="189" spans="1:25" x14ac:dyDescent="0.25">
      <c r="A189">
        <f>'Cadastro de Bens'!A188</f>
        <v>0</v>
      </c>
      <c r="B189">
        <f>'Cadastro de Bens'!B188</f>
        <v>0</v>
      </c>
      <c r="C189">
        <f>'Cadastro de Bens'!D188</f>
        <v>0</v>
      </c>
      <c r="D189" s="12">
        <f>'Cadastro de Bens'!J188</f>
        <v>0</v>
      </c>
      <c r="E189" s="13" t="str">
        <f>'Cadastro de Bens'!P188</f>
        <v/>
      </c>
      <c r="F189" s="4">
        <f>'Cadastro de Bens'!R188</f>
        <v>0</v>
      </c>
      <c r="G189" s="4">
        <f>'Cadastro de Bens'!S188</f>
        <v>0</v>
      </c>
      <c r="H189" s="13" t="str">
        <f>'Cadastro de Bens'!AA188</f>
        <v/>
      </c>
      <c r="I189" s="13" t="str">
        <f>IF($A189="","",IF(OR(YEAR($D189)&gt;Configurações!$B$5,AND(YEAR($D189)=Configurações!$B$5,MONTH($D189)&gt;1),AND('Cadastro de Bens'!$W188&lt;&gt;"",YEAR('Cadastro de Bens'!$W188)=Configurações!$B$5,MONTH('Cadastro de Bens'!$W188)&lt;1)),0,$H189))</f>
        <v/>
      </c>
      <c r="J189" s="13" t="str">
        <f>IF($A189="","",IF(OR(YEAR($D189)&gt;Configurações!$B$5,AND(YEAR($D189)=Configurações!$B$5,MONTH($D189)&gt;2),AND('Cadastro de Bens'!$W188&lt;&gt;"",YEAR('Cadastro de Bens'!$W188)=Configurações!$B$5,MONTH('Cadastro de Bens'!$W188)&lt;2)),0,$H189))</f>
        <v/>
      </c>
      <c r="K189" s="13" t="str">
        <f>IF($A189="","",IF(OR(YEAR($D189)&gt;Configurações!$B$5,AND(YEAR($D189)=Configurações!$B$5,MONTH($D189)&gt;3),AND('Cadastro de Bens'!$W188&lt;&gt;"",YEAR('Cadastro de Bens'!$W188)=Configurações!$B$5,MONTH('Cadastro de Bens'!$W188)&lt;3)),0,$H189))</f>
        <v/>
      </c>
      <c r="L189" s="13" t="str">
        <f>IF($A189="","",IF(OR(YEAR($D189)&gt;Configurações!$B$5,AND(YEAR($D189)=Configurações!$B$5,MONTH($D189)&gt;4),AND('Cadastro de Bens'!$W188&lt;&gt;"",YEAR('Cadastro de Bens'!$W188)=Configurações!$B$5,MONTH('Cadastro de Bens'!$W188)&lt;4)),0,$H189))</f>
        <v/>
      </c>
      <c r="M189" s="13" t="str">
        <f>IF($A189="","",IF(OR(YEAR($D189)&gt;Configurações!$B$5,AND(YEAR($D189)=Configurações!$B$5,MONTH($D189)&gt;5),AND('Cadastro de Bens'!$W188&lt;&gt;"",YEAR('Cadastro de Bens'!$W188)=Configurações!$B$5,MONTH('Cadastro de Bens'!$W188)&lt;5)),0,$H189))</f>
        <v/>
      </c>
      <c r="N189" s="13" t="str">
        <f>IF($A189="","",IF(OR(YEAR($D189)&gt;Configurações!$B$5,AND(YEAR($D189)=Configurações!$B$5,MONTH($D189)&gt;6),AND('Cadastro de Bens'!$W188&lt;&gt;"",YEAR('Cadastro de Bens'!$W188)=Configurações!$B$5,MONTH('Cadastro de Bens'!$W188)&lt;6)),0,$H189))</f>
        <v/>
      </c>
      <c r="O189" s="13" t="str">
        <f>IF($A189="","",IF(OR(YEAR($D189)&gt;Configurações!$B$5,AND(YEAR($D189)=Configurações!$B$5,MONTH($D189)&gt;7),AND('Cadastro de Bens'!$W188&lt;&gt;"",YEAR('Cadastro de Bens'!$W188)=Configurações!$B$5,MONTH('Cadastro de Bens'!$W188)&lt;7)),0,$H189))</f>
        <v/>
      </c>
      <c r="P189" s="13" t="str">
        <f>IF($A189="","",IF(OR(YEAR($D189)&gt;Configurações!$B$5,AND(YEAR($D189)=Configurações!$B$5,MONTH($D189)&gt;8),AND('Cadastro de Bens'!$W188&lt;&gt;"",YEAR('Cadastro de Bens'!$W188)=Configurações!$B$5,MONTH('Cadastro de Bens'!$W188)&lt;8)),0,$H189))</f>
        <v/>
      </c>
      <c r="Q189" s="13" t="str">
        <f>IF($A189="","",IF(OR(YEAR($D189)&gt;Configurações!$B$5,AND(YEAR($D189)=Configurações!$B$5,MONTH($D189)&gt;9),AND('Cadastro de Bens'!$W188&lt;&gt;"",YEAR('Cadastro de Bens'!$W188)=Configurações!$B$5,MONTH('Cadastro de Bens'!$W188)&lt;9)),0,$H189))</f>
        <v/>
      </c>
      <c r="R189" s="13" t="str">
        <f>IF($A189="","",IF(OR(YEAR($D189)&gt;Configurações!$B$5,AND(YEAR($D189)=Configurações!$B$5,MONTH($D189)&gt;10),AND('Cadastro de Bens'!$W188&lt;&gt;"",YEAR('Cadastro de Bens'!$W188)=Configurações!$B$5,MONTH('Cadastro de Bens'!$W188)&lt;10)),0,$H189))</f>
        <v/>
      </c>
      <c r="S189" s="13" t="str">
        <f>IF($A189="","",IF(OR(YEAR($D189)&gt;Configurações!$B$5,AND(YEAR($D189)=Configurações!$B$5,MONTH($D189)&gt;11),AND('Cadastro de Bens'!$W188&lt;&gt;"",YEAR('Cadastro de Bens'!$W188)=Configurações!$B$5,MONTH('Cadastro de Bens'!$W188)&lt;11)),0,$H189))</f>
        <v/>
      </c>
      <c r="T189" s="13" t="str">
        <f>IF($A189="","",IF(OR(YEAR($D189)&gt;Configurações!$B$5,AND(YEAR($D189)=Configurações!$B$5,MONTH($D189)&gt;12),AND('Cadastro de Bens'!$W188&lt;&gt;"",YEAR('Cadastro de Bens'!$W188)=Configurações!$B$5,MONTH('Cadastro de Bens'!$W188)&lt;12)),0,$H189))</f>
        <v/>
      </c>
      <c r="U189" s="13">
        <f t="shared" si="4"/>
        <v>0</v>
      </c>
      <c r="V189" s="13" t="str">
        <f>'Cadastro de Bens'!AG188</f>
        <v/>
      </c>
      <c r="W189" s="13" t="str">
        <f>'Cadastro de Bens'!AH188</f>
        <v/>
      </c>
      <c r="X189" s="13">
        <f>'Cadastro de Bens'!AF188</f>
        <v>0</v>
      </c>
      <c r="Y189" s="13">
        <f t="shared" si="5"/>
        <v>0</v>
      </c>
    </row>
    <row r="190" spans="1:25" x14ac:dyDescent="0.25">
      <c r="A190">
        <f>'Cadastro de Bens'!A189</f>
        <v>0</v>
      </c>
      <c r="B190">
        <f>'Cadastro de Bens'!B189</f>
        <v>0</v>
      </c>
      <c r="C190">
        <f>'Cadastro de Bens'!D189</f>
        <v>0</v>
      </c>
      <c r="D190" s="12">
        <f>'Cadastro de Bens'!J189</f>
        <v>0</v>
      </c>
      <c r="E190" s="13" t="str">
        <f>'Cadastro de Bens'!P189</f>
        <v/>
      </c>
      <c r="F190" s="4">
        <f>'Cadastro de Bens'!R189</f>
        <v>0</v>
      </c>
      <c r="G190" s="4">
        <f>'Cadastro de Bens'!S189</f>
        <v>0</v>
      </c>
      <c r="H190" s="13" t="str">
        <f>'Cadastro de Bens'!AA189</f>
        <v/>
      </c>
      <c r="I190" s="13" t="str">
        <f>IF($A190="","",IF(OR(YEAR($D190)&gt;Configurações!$B$5,AND(YEAR($D190)=Configurações!$B$5,MONTH($D190)&gt;1),AND('Cadastro de Bens'!$W189&lt;&gt;"",YEAR('Cadastro de Bens'!$W189)=Configurações!$B$5,MONTH('Cadastro de Bens'!$W189)&lt;1)),0,$H190))</f>
        <v/>
      </c>
      <c r="J190" s="13" t="str">
        <f>IF($A190="","",IF(OR(YEAR($D190)&gt;Configurações!$B$5,AND(YEAR($D190)=Configurações!$B$5,MONTH($D190)&gt;2),AND('Cadastro de Bens'!$W189&lt;&gt;"",YEAR('Cadastro de Bens'!$W189)=Configurações!$B$5,MONTH('Cadastro de Bens'!$W189)&lt;2)),0,$H190))</f>
        <v/>
      </c>
      <c r="K190" s="13" t="str">
        <f>IF($A190="","",IF(OR(YEAR($D190)&gt;Configurações!$B$5,AND(YEAR($D190)=Configurações!$B$5,MONTH($D190)&gt;3),AND('Cadastro de Bens'!$W189&lt;&gt;"",YEAR('Cadastro de Bens'!$W189)=Configurações!$B$5,MONTH('Cadastro de Bens'!$W189)&lt;3)),0,$H190))</f>
        <v/>
      </c>
      <c r="L190" s="13" t="str">
        <f>IF($A190="","",IF(OR(YEAR($D190)&gt;Configurações!$B$5,AND(YEAR($D190)=Configurações!$B$5,MONTH($D190)&gt;4),AND('Cadastro de Bens'!$W189&lt;&gt;"",YEAR('Cadastro de Bens'!$W189)=Configurações!$B$5,MONTH('Cadastro de Bens'!$W189)&lt;4)),0,$H190))</f>
        <v/>
      </c>
      <c r="M190" s="13" t="str">
        <f>IF($A190="","",IF(OR(YEAR($D190)&gt;Configurações!$B$5,AND(YEAR($D190)=Configurações!$B$5,MONTH($D190)&gt;5),AND('Cadastro de Bens'!$W189&lt;&gt;"",YEAR('Cadastro de Bens'!$W189)=Configurações!$B$5,MONTH('Cadastro de Bens'!$W189)&lt;5)),0,$H190))</f>
        <v/>
      </c>
      <c r="N190" s="13" t="str">
        <f>IF($A190="","",IF(OR(YEAR($D190)&gt;Configurações!$B$5,AND(YEAR($D190)=Configurações!$B$5,MONTH($D190)&gt;6),AND('Cadastro de Bens'!$W189&lt;&gt;"",YEAR('Cadastro de Bens'!$W189)=Configurações!$B$5,MONTH('Cadastro de Bens'!$W189)&lt;6)),0,$H190))</f>
        <v/>
      </c>
      <c r="O190" s="13" t="str">
        <f>IF($A190="","",IF(OR(YEAR($D190)&gt;Configurações!$B$5,AND(YEAR($D190)=Configurações!$B$5,MONTH($D190)&gt;7),AND('Cadastro de Bens'!$W189&lt;&gt;"",YEAR('Cadastro de Bens'!$W189)=Configurações!$B$5,MONTH('Cadastro de Bens'!$W189)&lt;7)),0,$H190))</f>
        <v/>
      </c>
      <c r="P190" s="13" t="str">
        <f>IF($A190="","",IF(OR(YEAR($D190)&gt;Configurações!$B$5,AND(YEAR($D190)=Configurações!$B$5,MONTH($D190)&gt;8),AND('Cadastro de Bens'!$W189&lt;&gt;"",YEAR('Cadastro de Bens'!$W189)=Configurações!$B$5,MONTH('Cadastro de Bens'!$W189)&lt;8)),0,$H190))</f>
        <v/>
      </c>
      <c r="Q190" s="13" t="str">
        <f>IF($A190="","",IF(OR(YEAR($D190)&gt;Configurações!$B$5,AND(YEAR($D190)=Configurações!$B$5,MONTH($D190)&gt;9),AND('Cadastro de Bens'!$W189&lt;&gt;"",YEAR('Cadastro de Bens'!$W189)=Configurações!$B$5,MONTH('Cadastro de Bens'!$W189)&lt;9)),0,$H190))</f>
        <v/>
      </c>
      <c r="R190" s="13" t="str">
        <f>IF($A190="","",IF(OR(YEAR($D190)&gt;Configurações!$B$5,AND(YEAR($D190)=Configurações!$B$5,MONTH($D190)&gt;10),AND('Cadastro de Bens'!$W189&lt;&gt;"",YEAR('Cadastro de Bens'!$W189)=Configurações!$B$5,MONTH('Cadastro de Bens'!$W189)&lt;10)),0,$H190))</f>
        <v/>
      </c>
      <c r="S190" s="13" t="str">
        <f>IF($A190="","",IF(OR(YEAR($D190)&gt;Configurações!$B$5,AND(YEAR($D190)=Configurações!$B$5,MONTH($D190)&gt;11),AND('Cadastro de Bens'!$W189&lt;&gt;"",YEAR('Cadastro de Bens'!$W189)=Configurações!$B$5,MONTH('Cadastro de Bens'!$W189)&lt;11)),0,$H190))</f>
        <v/>
      </c>
      <c r="T190" s="13" t="str">
        <f>IF($A190="","",IF(OR(YEAR($D190)&gt;Configurações!$B$5,AND(YEAR($D190)=Configurações!$B$5,MONTH($D190)&gt;12),AND('Cadastro de Bens'!$W189&lt;&gt;"",YEAR('Cadastro de Bens'!$W189)=Configurações!$B$5,MONTH('Cadastro de Bens'!$W189)&lt;12)),0,$H190))</f>
        <v/>
      </c>
      <c r="U190" s="13">
        <f t="shared" si="4"/>
        <v>0</v>
      </c>
      <c r="V190" s="13" t="str">
        <f>'Cadastro de Bens'!AG189</f>
        <v/>
      </c>
      <c r="W190" s="13" t="str">
        <f>'Cadastro de Bens'!AH189</f>
        <v/>
      </c>
      <c r="X190" s="13">
        <f>'Cadastro de Bens'!AF189</f>
        <v>0</v>
      </c>
      <c r="Y190" s="13">
        <f t="shared" si="5"/>
        <v>0</v>
      </c>
    </row>
    <row r="191" spans="1:25" x14ac:dyDescent="0.25">
      <c r="A191">
        <f>'Cadastro de Bens'!A190</f>
        <v>0</v>
      </c>
      <c r="B191">
        <f>'Cadastro de Bens'!B190</f>
        <v>0</v>
      </c>
      <c r="C191">
        <f>'Cadastro de Bens'!D190</f>
        <v>0</v>
      </c>
      <c r="D191" s="12">
        <f>'Cadastro de Bens'!J190</f>
        <v>0</v>
      </c>
      <c r="E191" s="13" t="str">
        <f>'Cadastro de Bens'!P190</f>
        <v/>
      </c>
      <c r="F191" s="4">
        <f>'Cadastro de Bens'!R190</f>
        <v>0</v>
      </c>
      <c r="G191" s="4">
        <f>'Cadastro de Bens'!S190</f>
        <v>0</v>
      </c>
      <c r="H191" s="13" t="str">
        <f>'Cadastro de Bens'!AA190</f>
        <v/>
      </c>
      <c r="I191" s="13" t="str">
        <f>IF($A191="","",IF(OR(YEAR($D191)&gt;Configurações!$B$5,AND(YEAR($D191)=Configurações!$B$5,MONTH($D191)&gt;1),AND('Cadastro de Bens'!$W190&lt;&gt;"",YEAR('Cadastro de Bens'!$W190)=Configurações!$B$5,MONTH('Cadastro de Bens'!$W190)&lt;1)),0,$H191))</f>
        <v/>
      </c>
      <c r="J191" s="13" t="str">
        <f>IF($A191="","",IF(OR(YEAR($D191)&gt;Configurações!$B$5,AND(YEAR($D191)=Configurações!$B$5,MONTH($D191)&gt;2),AND('Cadastro de Bens'!$W190&lt;&gt;"",YEAR('Cadastro de Bens'!$W190)=Configurações!$B$5,MONTH('Cadastro de Bens'!$W190)&lt;2)),0,$H191))</f>
        <v/>
      </c>
      <c r="K191" s="13" t="str">
        <f>IF($A191="","",IF(OR(YEAR($D191)&gt;Configurações!$B$5,AND(YEAR($D191)=Configurações!$B$5,MONTH($D191)&gt;3),AND('Cadastro de Bens'!$W190&lt;&gt;"",YEAR('Cadastro de Bens'!$W190)=Configurações!$B$5,MONTH('Cadastro de Bens'!$W190)&lt;3)),0,$H191))</f>
        <v/>
      </c>
      <c r="L191" s="13" t="str">
        <f>IF($A191="","",IF(OR(YEAR($D191)&gt;Configurações!$B$5,AND(YEAR($D191)=Configurações!$B$5,MONTH($D191)&gt;4),AND('Cadastro de Bens'!$W190&lt;&gt;"",YEAR('Cadastro de Bens'!$W190)=Configurações!$B$5,MONTH('Cadastro de Bens'!$W190)&lt;4)),0,$H191))</f>
        <v/>
      </c>
      <c r="M191" s="13" t="str">
        <f>IF($A191="","",IF(OR(YEAR($D191)&gt;Configurações!$B$5,AND(YEAR($D191)=Configurações!$B$5,MONTH($D191)&gt;5),AND('Cadastro de Bens'!$W190&lt;&gt;"",YEAR('Cadastro de Bens'!$W190)=Configurações!$B$5,MONTH('Cadastro de Bens'!$W190)&lt;5)),0,$H191))</f>
        <v/>
      </c>
      <c r="N191" s="13" t="str">
        <f>IF($A191="","",IF(OR(YEAR($D191)&gt;Configurações!$B$5,AND(YEAR($D191)=Configurações!$B$5,MONTH($D191)&gt;6),AND('Cadastro de Bens'!$W190&lt;&gt;"",YEAR('Cadastro de Bens'!$W190)=Configurações!$B$5,MONTH('Cadastro de Bens'!$W190)&lt;6)),0,$H191))</f>
        <v/>
      </c>
      <c r="O191" s="13" t="str">
        <f>IF($A191="","",IF(OR(YEAR($D191)&gt;Configurações!$B$5,AND(YEAR($D191)=Configurações!$B$5,MONTH($D191)&gt;7),AND('Cadastro de Bens'!$W190&lt;&gt;"",YEAR('Cadastro de Bens'!$W190)=Configurações!$B$5,MONTH('Cadastro de Bens'!$W190)&lt;7)),0,$H191))</f>
        <v/>
      </c>
      <c r="P191" s="13" t="str">
        <f>IF($A191="","",IF(OR(YEAR($D191)&gt;Configurações!$B$5,AND(YEAR($D191)=Configurações!$B$5,MONTH($D191)&gt;8),AND('Cadastro de Bens'!$W190&lt;&gt;"",YEAR('Cadastro de Bens'!$W190)=Configurações!$B$5,MONTH('Cadastro de Bens'!$W190)&lt;8)),0,$H191))</f>
        <v/>
      </c>
      <c r="Q191" s="13" t="str">
        <f>IF($A191="","",IF(OR(YEAR($D191)&gt;Configurações!$B$5,AND(YEAR($D191)=Configurações!$B$5,MONTH($D191)&gt;9),AND('Cadastro de Bens'!$W190&lt;&gt;"",YEAR('Cadastro de Bens'!$W190)=Configurações!$B$5,MONTH('Cadastro de Bens'!$W190)&lt;9)),0,$H191))</f>
        <v/>
      </c>
      <c r="R191" s="13" t="str">
        <f>IF($A191="","",IF(OR(YEAR($D191)&gt;Configurações!$B$5,AND(YEAR($D191)=Configurações!$B$5,MONTH($D191)&gt;10),AND('Cadastro de Bens'!$W190&lt;&gt;"",YEAR('Cadastro de Bens'!$W190)=Configurações!$B$5,MONTH('Cadastro de Bens'!$W190)&lt;10)),0,$H191))</f>
        <v/>
      </c>
      <c r="S191" s="13" t="str">
        <f>IF($A191="","",IF(OR(YEAR($D191)&gt;Configurações!$B$5,AND(YEAR($D191)=Configurações!$B$5,MONTH($D191)&gt;11),AND('Cadastro de Bens'!$W190&lt;&gt;"",YEAR('Cadastro de Bens'!$W190)=Configurações!$B$5,MONTH('Cadastro de Bens'!$W190)&lt;11)),0,$H191))</f>
        <v/>
      </c>
      <c r="T191" s="13" t="str">
        <f>IF($A191="","",IF(OR(YEAR($D191)&gt;Configurações!$B$5,AND(YEAR($D191)=Configurações!$B$5,MONTH($D191)&gt;12),AND('Cadastro de Bens'!$W190&lt;&gt;"",YEAR('Cadastro de Bens'!$W190)=Configurações!$B$5,MONTH('Cadastro de Bens'!$W190)&lt;12)),0,$H191))</f>
        <v/>
      </c>
      <c r="U191" s="13">
        <f t="shared" si="4"/>
        <v>0</v>
      </c>
      <c r="V191" s="13" t="str">
        <f>'Cadastro de Bens'!AG190</f>
        <v/>
      </c>
      <c r="W191" s="13" t="str">
        <f>'Cadastro de Bens'!AH190</f>
        <v/>
      </c>
      <c r="X191" s="13">
        <f>'Cadastro de Bens'!AF190</f>
        <v>0</v>
      </c>
      <c r="Y191" s="13">
        <f t="shared" si="5"/>
        <v>0</v>
      </c>
    </row>
    <row r="192" spans="1:25" x14ac:dyDescent="0.25">
      <c r="A192">
        <f>'Cadastro de Bens'!A191</f>
        <v>0</v>
      </c>
      <c r="B192">
        <f>'Cadastro de Bens'!B191</f>
        <v>0</v>
      </c>
      <c r="C192">
        <f>'Cadastro de Bens'!D191</f>
        <v>0</v>
      </c>
      <c r="D192" s="12">
        <f>'Cadastro de Bens'!J191</f>
        <v>0</v>
      </c>
      <c r="E192" s="13" t="str">
        <f>'Cadastro de Bens'!P191</f>
        <v/>
      </c>
      <c r="F192" s="4">
        <f>'Cadastro de Bens'!R191</f>
        <v>0</v>
      </c>
      <c r="G192" s="4">
        <f>'Cadastro de Bens'!S191</f>
        <v>0</v>
      </c>
      <c r="H192" s="13" t="str">
        <f>'Cadastro de Bens'!AA191</f>
        <v/>
      </c>
      <c r="I192" s="13" t="str">
        <f>IF($A192="","",IF(OR(YEAR($D192)&gt;Configurações!$B$5,AND(YEAR($D192)=Configurações!$B$5,MONTH($D192)&gt;1),AND('Cadastro de Bens'!$W191&lt;&gt;"",YEAR('Cadastro de Bens'!$W191)=Configurações!$B$5,MONTH('Cadastro de Bens'!$W191)&lt;1)),0,$H192))</f>
        <v/>
      </c>
      <c r="J192" s="13" t="str">
        <f>IF($A192="","",IF(OR(YEAR($D192)&gt;Configurações!$B$5,AND(YEAR($D192)=Configurações!$B$5,MONTH($D192)&gt;2),AND('Cadastro de Bens'!$W191&lt;&gt;"",YEAR('Cadastro de Bens'!$W191)=Configurações!$B$5,MONTH('Cadastro de Bens'!$W191)&lt;2)),0,$H192))</f>
        <v/>
      </c>
      <c r="K192" s="13" t="str">
        <f>IF($A192="","",IF(OR(YEAR($D192)&gt;Configurações!$B$5,AND(YEAR($D192)=Configurações!$B$5,MONTH($D192)&gt;3),AND('Cadastro de Bens'!$W191&lt;&gt;"",YEAR('Cadastro de Bens'!$W191)=Configurações!$B$5,MONTH('Cadastro de Bens'!$W191)&lt;3)),0,$H192))</f>
        <v/>
      </c>
      <c r="L192" s="13" t="str">
        <f>IF($A192="","",IF(OR(YEAR($D192)&gt;Configurações!$B$5,AND(YEAR($D192)=Configurações!$B$5,MONTH($D192)&gt;4),AND('Cadastro de Bens'!$W191&lt;&gt;"",YEAR('Cadastro de Bens'!$W191)=Configurações!$B$5,MONTH('Cadastro de Bens'!$W191)&lt;4)),0,$H192))</f>
        <v/>
      </c>
      <c r="M192" s="13" t="str">
        <f>IF($A192="","",IF(OR(YEAR($D192)&gt;Configurações!$B$5,AND(YEAR($D192)=Configurações!$B$5,MONTH($D192)&gt;5),AND('Cadastro de Bens'!$W191&lt;&gt;"",YEAR('Cadastro de Bens'!$W191)=Configurações!$B$5,MONTH('Cadastro de Bens'!$W191)&lt;5)),0,$H192))</f>
        <v/>
      </c>
      <c r="N192" s="13" t="str">
        <f>IF($A192="","",IF(OR(YEAR($D192)&gt;Configurações!$B$5,AND(YEAR($D192)=Configurações!$B$5,MONTH($D192)&gt;6),AND('Cadastro de Bens'!$W191&lt;&gt;"",YEAR('Cadastro de Bens'!$W191)=Configurações!$B$5,MONTH('Cadastro de Bens'!$W191)&lt;6)),0,$H192))</f>
        <v/>
      </c>
      <c r="O192" s="13" t="str">
        <f>IF($A192="","",IF(OR(YEAR($D192)&gt;Configurações!$B$5,AND(YEAR($D192)=Configurações!$B$5,MONTH($D192)&gt;7),AND('Cadastro de Bens'!$W191&lt;&gt;"",YEAR('Cadastro de Bens'!$W191)=Configurações!$B$5,MONTH('Cadastro de Bens'!$W191)&lt;7)),0,$H192))</f>
        <v/>
      </c>
      <c r="P192" s="13" t="str">
        <f>IF($A192="","",IF(OR(YEAR($D192)&gt;Configurações!$B$5,AND(YEAR($D192)=Configurações!$B$5,MONTH($D192)&gt;8),AND('Cadastro de Bens'!$W191&lt;&gt;"",YEAR('Cadastro de Bens'!$W191)=Configurações!$B$5,MONTH('Cadastro de Bens'!$W191)&lt;8)),0,$H192))</f>
        <v/>
      </c>
      <c r="Q192" s="13" t="str">
        <f>IF($A192="","",IF(OR(YEAR($D192)&gt;Configurações!$B$5,AND(YEAR($D192)=Configurações!$B$5,MONTH($D192)&gt;9),AND('Cadastro de Bens'!$W191&lt;&gt;"",YEAR('Cadastro de Bens'!$W191)=Configurações!$B$5,MONTH('Cadastro de Bens'!$W191)&lt;9)),0,$H192))</f>
        <v/>
      </c>
      <c r="R192" s="13" t="str">
        <f>IF($A192="","",IF(OR(YEAR($D192)&gt;Configurações!$B$5,AND(YEAR($D192)=Configurações!$B$5,MONTH($D192)&gt;10),AND('Cadastro de Bens'!$W191&lt;&gt;"",YEAR('Cadastro de Bens'!$W191)=Configurações!$B$5,MONTH('Cadastro de Bens'!$W191)&lt;10)),0,$H192))</f>
        <v/>
      </c>
      <c r="S192" s="13" t="str">
        <f>IF($A192="","",IF(OR(YEAR($D192)&gt;Configurações!$B$5,AND(YEAR($D192)=Configurações!$B$5,MONTH($D192)&gt;11),AND('Cadastro de Bens'!$W191&lt;&gt;"",YEAR('Cadastro de Bens'!$W191)=Configurações!$B$5,MONTH('Cadastro de Bens'!$W191)&lt;11)),0,$H192))</f>
        <v/>
      </c>
      <c r="T192" s="13" t="str">
        <f>IF($A192="","",IF(OR(YEAR($D192)&gt;Configurações!$B$5,AND(YEAR($D192)=Configurações!$B$5,MONTH($D192)&gt;12),AND('Cadastro de Bens'!$W191&lt;&gt;"",YEAR('Cadastro de Bens'!$W191)=Configurações!$B$5,MONTH('Cadastro de Bens'!$W191)&lt;12)),0,$H192))</f>
        <v/>
      </c>
      <c r="U192" s="13">
        <f t="shared" si="4"/>
        <v>0</v>
      </c>
      <c r="V192" s="13" t="str">
        <f>'Cadastro de Bens'!AG191</f>
        <v/>
      </c>
      <c r="W192" s="13" t="str">
        <f>'Cadastro de Bens'!AH191</f>
        <v/>
      </c>
      <c r="X192" s="13">
        <f>'Cadastro de Bens'!AF191</f>
        <v>0</v>
      </c>
      <c r="Y192" s="13">
        <f t="shared" si="5"/>
        <v>0</v>
      </c>
    </row>
    <row r="193" spans="1:25" x14ac:dyDescent="0.25">
      <c r="A193">
        <f>'Cadastro de Bens'!A192</f>
        <v>0</v>
      </c>
      <c r="B193">
        <f>'Cadastro de Bens'!B192</f>
        <v>0</v>
      </c>
      <c r="C193">
        <f>'Cadastro de Bens'!D192</f>
        <v>0</v>
      </c>
      <c r="D193" s="12">
        <f>'Cadastro de Bens'!J192</f>
        <v>0</v>
      </c>
      <c r="E193" s="13" t="str">
        <f>'Cadastro de Bens'!P192</f>
        <v/>
      </c>
      <c r="F193" s="4">
        <f>'Cadastro de Bens'!R192</f>
        <v>0</v>
      </c>
      <c r="G193" s="4">
        <f>'Cadastro de Bens'!S192</f>
        <v>0</v>
      </c>
      <c r="H193" s="13" t="str">
        <f>'Cadastro de Bens'!AA192</f>
        <v/>
      </c>
      <c r="I193" s="13" t="str">
        <f>IF($A193="","",IF(OR(YEAR($D193)&gt;Configurações!$B$5,AND(YEAR($D193)=Configurações!$B$5,MONTH($D193)&gt;1),AND('Cadastro de Bens'!$W192&lt;&gt;"",YEAR('Cadastro de Bens'!$W192)=Configurações!$B$5,MONTH('Cadastro de Bens'!$W192)&lt;1)),0,$H193))</f>
        <v/>
      </c>
      <c r="J193" s="13" t="str">
        <f>IF($A193="","",IF(OR(YEAR($D193)&gt;Configurações!$B$5,AND(YEAR($D193)=Configurações!$B$5,MONTH($D193)&gt;2),AND('Cadastro de Bens'!$W192&lt;&gt;"",YEAR('Cadastro de Bens'!$W192)=Configurações!$B$5,MONTH('Cadastro de Bens'!$W192)&lt;2)),0,$H193))</f>
        <v/>
      </c>
      <c r="K193" s="13" t="str">
        <f>IF($A193="","",IF(OR(YEAR($D193)&gt;Configurações!$B$5,AND(YEAR($D193)=Configurações!$B$5,MONTH($D193)&gt;3),AND('Cadastro de Bens'!$W192&lt;&gt;"",YEAR('Cadastro de Bens'!$W192)=Configurações!$B$5,MONTH('Cadastro de Bens'!$W192)&lt;3)),0,$H193))</f>
        <v/>
      </c>
      <c r="L193" s="13" t="str">
        <f>IF($A193="","",IF(OR(YEAR($D193)&gt;Configurações!$B$5,AND(YEAR($D193)=Configurações!$B$5,MONTH($D193)&gt;4),AND('Cadastro de Bens'!$W192&lt;&gt;"",YEAR('Cadastro de Bens'!$W192)=Configurações!$B$5,MONTH('Cadastro de Bens'!$W192)&lt;4)),0,$H193))</f>
        <v/>
      </c>
      <c r="M193" s="13" t="str">
        <f>IF($A193="","",IF(OR(YEAR($D193)&gt;Configurações!$B$5,AND(YEAR($D193)=Configurações!$B$5,MONTH($D193)&gt;5),AND('Cadastro de Bens'!$W192&lt;&gt;"",YEAR('Cadastro de Bens'!$W192)=Configurações!$B$5,MONTH('Cadastro de Bens'!$W192)&lt;5)),0,$H193))</f>
        <v/>
      </c>
      <c r="N193" s="13" t="str">
        <f>IF($A193="","",IF(OR(YEAR($D193)&gt;Configurações!$B$5,AND(YEAR($D193)=Configurações!$B$5,MONTH($D193)&gt;6),AND('Cadastro de Bens'!$W192&lt;&gt;"",YEAR('Cadastro de Bens'!$W192)=Configurações!$B$5,MONTH('Cadastro de Bens'!$W192)&lt;6)),0,$H193))</f>
        <v/>
      </c>
      <c r="O193" s="13" t="str">
        <f>IF($A193="","",IF(OR(YEAR($D193)&gt;Configurações!$B$5,AND(YEAR($D193)=Configurações!$B$5,MONTH($D193)&gt;7),AND('Cadastro de Bens'!$W192&lt;&gt;"",YEAR('Cadastro de Bens'!$W192)=Configurações!$B$5,MONTH('Cadastro de Bens'!$W192)&lt;7)),0,$H193))</f>
        <v/>
      </c>
      <c r="P193" s="13" t="str">
        <f>IF($A193="","",IF(OR(YEAR($D193)&gt;Configurações!$B$5,AND(YEAR($D193)=Configurações!$B$5,MONTH($D193)&gt;8),AND('Cadastro de Bens'!$W192&lt;&gt;"",YEAR('Cadastro de Bens'!$W192)=Configurações!$B$5,MONTH('Cadastro de Bens'!$W192)&lt;8)),0,$H193))</f>
        <v/>
      </c>
      <c r="Q193" s="13" t="str">
        <f>IF($A193="","",IF(OR(YEAR($D193)&gt;Configurações!$B$5,AND(YEAR($D193)=Configurações!$B$5,MONTH($D193)&gt;9),AND('Cadastro de Bens'!$W192&lt;&gt;"",YEAR('Cadastro de Bens'!$W192)=Configurações!$B$5,MONTH('Cadastro de Bens'!$W192)&lt;9)),0,$H193))</f>
        <v/>
      </c>
      <c r="R193" s="13" t="str">
        <f>IF($A193="","",IF(OR(YEAR($D193)&gt;Configurações!$B$5,AND(YEAR($D193)=Configurações!$B$5,MONTH($D193)&gt;10),AND('Cadastro de Bens'!$W192&lt;&gt;"",YEAR('Cadastro de Bens'!$W192)=Configurações!$B$5,MONTH('Cadastro de Bens'!$W192)&lt;10)),0,$H193))</f>
        <v/>
      </c>
      <c r="S193" s="13" t="str">
        <f>IF($A193="","",IF(OR(YEAR($D193)&gt;Configurações!$B$5,AND(YEAR($D193)=Configurações!$B$5,MONTH($D193)&gt;11),AND('Cadastro de Bens'!$W192&lt;&gt;"",YEAR('Cadastro de Bens'!$W192)=Configurações!$B$5,MONTH('Cadastro de Bens'!$W192)&lt;11)),0,$H193))</f>
        <v/>
      </c>
      <c r="T193" s="13" t="str">
        <f>IF($A193="","",IF(OR(YEAR($D193)&gt;Configurações!$B$5,AND(YEAR($D193)=Configurações!$B$5,MONTH($D193)&gt;12),AND('Cadastro de Bens'!$W192&lt;&gt;"",YEAR('Cadastro de Bens'!$W192)=Configurações!$B$5,MONTH('Cadastro de Bens'!$W192)&lt;12)),0,$H193))</f>
        <v/>
      </c>
      <c r="U193" s="13">
        <f t="shared" si="4"/>
        <v>0</v>
      </c>
      <c r="V193" s="13" t="str">
        <f>'Cadastro de Bens'!AG192</f>
        <v/>
      </c>
      <c r="W193" s="13" t="str">
        <f>'Cadastro de Bens'!AH192</f>
        <v/>
      </c>
      <c r="X193" s="13">
        <f>'Cadastro de Bens'!AF192</f>
        <v>0</v>
      </c>
      <c r="Y193" s="13">
        <f t="shared" si="5"/>
        <v>0</v>
      </c>
    </row>
    <row r="194" spans="1:25" x14ac:dyDescent="0.25">
      <c r="A194">
        <f>'Cadastro de Bens'!A193</f>
        <v>0</v>
      </c>
      <c r="B194">
        <f>'Cadastro de Bens'!B193</f>
        <v>0</v>
      </c>
      <c r="C194">
        <f>'Cadastro de Bens'!D193</f>
        <v>0</v>
      </c>
      <c r="D194" s="12">
        <f>'Cadastro de Bens'!J193</f>
        <v>0</v>
      </c>
      <c r="E194" s="13" t="str">
        <f>'Cadastro de Bens'!P193</f>
        <v/>
      </c>
      <c r="F194" s="4">
        <f>'Cadastro de Bens'!R193</f>
        <v>0</v>
      </c>
      <c r="G194" s="4">
        <f>'Cadastro de Bens'!S193</f>
        <v>0</v>
      </c>
      <c r="H194" s="13" t="str">
        <f>'Cadastro de Bens'!AA193</f>
        <v/>
      </c>
      <c r="I194" s="13" t="str">
        <f>IF($A194="","",IF(OR(YEAR($D194)&gt;Configurações!$B$5,AND(YEAR($D194)=Configurações!$B$5,MONTH($D194)&gt;1),AND('Cadastro de Bens'!$W193&lt;&gt;"",YEAR('Cadastro de Bens'!$W193)=Configurações!$B$5,MONTH('Cadastro de Bens'!$W193)&lt;1)),0,$H194))</f>
        <v/>
      </c>
      <c r="J194" s="13" t="str">
        <f>IF($A194="","",IF(OR(YEAR($D194)&gt;Configurações!$B$5,AND(YEAR($D194)=Configurações!$B$5,MONTH($D194)&gt;2),AND('Cadastro de Bens'!$W193&lt;&gt;"",YEAR('Cadastro de Bens'!$W193)=Configurações!$B$5,MONTH('Cadastro de Bens'!$W193)&lt;2)),0,$H194))</f>
        <v/>
      </c>
      <c r="K194" s="13" t="str">
        <f>IF($A194="","",IF(OR(YEAR($D194)&gt;Configurações!$B$5,AND(YEAR($D194)=Configurações!$B$5,MONTH($D194)&gt;3),AND('Cadastro de Bens'!$W193&lt;&gt;"",YEAR('Cadastro de Bens'!$W193)=Configurações!$B$5,MONTH('Cadastro de Bens'!$W193)&lt;3)),0,$H194))</f>
        <v/>
      </c>
      <c r="L194" s="13" t="str">
        <f>IF($A194="","",IF(OR(YEAR($D194)&gt;Configurações!$B$5,AND(YEAR($D194)=Configurações!$B$5,MONTH($D194)&gt;4),AND('Cadastro de Bens'!$W193&lt;&gt;"",YEAR('Cadastro de Bens'!$W193)=Configurações!$B$5,MONTH('Cadastro de Bens'!$W193)&lt;4)),0,$H194))</f>
        <v/>
      </c>
      <c r="M194" s="13" t="str">
        <f>IF($A194="","",IF(OR(YEAR($D194)&gt;Configurações!$B$5,AND(YEAR($D194)=Configurações!$B$5,MONTH($D194)&gt;5),AND('Cadastro de Bens'!$W193&lt;&gt;"",YEAR('Cadastro de Bens'!$W193)=Configurações!$B$5,MONTH('Cadastro de Bens'!$W193)&lt;5)),0,$H194))</f>
        <v/>
      </c>
      <c r="N194" s="13" t="str">
        <f>IF($A194="","",IF(OR(YEAR($D194)&gt;Configurações!$B$5,AND(YEAR($D194)=Configurações!$B$5,MONTH($D194)&gt;6),AND('Cadastro de Bens'!$W193&lt;&gt;"",YEAR('Cadastro de Bens'!$W193)=Configurações!$B$5,MONTH('Cadastro de Bens'!$W193)&lt;6)),0,$H194))</f>
        <v/>
      </c>
      <c r="O194" s="13" t="str">
        <f>IF($A194="","",IF(OR(YEAR($D194)&gt;Configurações!$B$5,AND(YEAR($D194)=Configurações!$B$5,MONTH($D194)&gt;7),AND('Cadastro de Bens'!$W193&lt;&gt;"",YEAR('Cadastro de Bens'!$W193)=Configurações!$B$5,MONTH('Cadastro de Bens'!$W193)&lt;7)),0,$H194))</f>
        <v/>
      </c>
      <c r="P194" s="13" t="str">
        <f>IF($A194="","",IF(OR(YEAR($D194)&gt;Configurações!$B$5,AND(YEAR($D194)=Configurações!$B$5,MONTH($D194)&gt;8),AND('Cadastro de Bens'!$W193&lt;&gt;"",YEAR('Cadastro de Bens'!$W193)=Configurações!$B$5,MONTH('Cadastro de Bens'!$W193)&lt;8)),0,$H194))</f>
        <v/>
      </c>
      <c r="Q194" s="13" t="str">
        <f>IF($A194="","",IF(OR(YEAR($D194)&gt;Configurações!$B$5,AND(YEAR($D194)=Configurações!$B$5,MONTH($D194)&gt;9),AND('Cadastro de Bens'!$W193&lt;&gt;"",YEAR('Cadastro de Bens'!$W193)=Configurações!$B$5,MONTH('Cadastro de Bens'!$W193)&lt;9)),0,$H194))</f>
        <v/>
      </c>
      <c r="R194" s="13" t="str">
        <f>IF($A194="","",IF(OR(YEAR($D194)&gt;Configurações!$B$5,AND(YEAR($D194)=Configurações!$B$5,MONTH($D194)&gt;10),AND('Cadastro de Bens'!$W193&lt;&gt;"",YEAR('Cadastro de Bens'!$W193)=Configurações!$B$5,MONTH('Cadastro de Bens'!$W193)&lt;10)),0,$H194))</f>
        <v/>
      </c>
      <c r="S194" s="13" t="str">
        <f>IF($A194="","",IF(OR(YEAR($D194)&gt;Configurações!$B$5,AND(YEAR($D194)=Configurações!$B$5,MONTH($D194)&gt;11),AND('Cadastro de Bens'!$W193&lt;&gt;"",YEAR('Cadastro de Bens'!$W193)=Configurações!$B$5,MONTH('Cadastro de Bens'!$W193)&lt;11)),0,$H194))</f>
        <v/>
      </c>
      <c r="T194" s="13" t="str">
        <f>IF($A194="","",IF(OR(YEAR($D194)&gt;Configurações!$B$5,AND(YEAR($D194)=Configurações!$B$5,MONTH($D194)&gt;12),AND('Cadastro de Bens'!$W193&lt;&gt;"",YEAR('Cadastro de Bens'!$W193)=Configurações!$B$5,MONTH('Cadastro de Bens'!$W193)&lt;12)),0,$H194))</f>
        <v/>
      </c>
      <c r="U194" s="13">
        <f t="shared" si="4"/>
        <v>0</v>
      </c>
      <c r="V194" s="13" t="str">
        <f>'Cadastro de Bens'!AG193</f>
        <v/>
      </c>
      <c r="W194" s="13" t="str">
        <f>'Cadastro de Bens'!AH193</f>
        <v/>
      </c>
      <c r="X194" s="13">
        <f>'Cadastro de Bens'!AF193</f>
        <v>0</v>
      </c>
      <c r="Y194" s="13">
        <f t="shared" si="5"/>
        <v>0</v>
      </c>
    </row>
    <row r="195" spans="1:25" x14ac:dyDescent="0.25">
      <c r="A195">
        <f>'Cadastro de Bens'!A194</f>
        <v>0</v>
      </c>
      <c r="B195">
        <f>'Cadastro de Bens'!B194</f>
        <v>0</v>
      </c>
      <c r="C195">
        <f>'Cadastro de Bens'!D194</f>
        <v>0</v>
      </c>
      <c r="D195" s="12">
        <f>'Cadastro de Bens'!J194</f>
        <v>0</v>
      </c>
      <c r="E195" s="13" t="str">
        <f>'Cadastro de Bens'!P194</f>
        <v/>
      </c>
      <c r="F195" s="4">
        <f>'Cadastro de Bens'!R194</f>
        <v>0</v>
      </c>
      <c r="G195" s="4">
        <f>'Cadastro de Bens'!S194</f>
        <v>0</v>
      </c>
      <c r="H195" s="13" t="str">
        <f>'Cadastro de Bens'!AA194</f>
        <v/>
      </c>
      <c r="I195" s="13" t="str">
        <f>IF($A195="","",IF(OR(YEAR($D195)&gt;Configurações!$B$5,AND(YEAR($D195)=Configurações!$B$5,MONTH($D195)&gt;1),AND('Cadastro de Bens'!$W194&lt;&gt;"",YEAR('Cadastro de Bens'!$W194)=Configurações!$B$5,MONTH('Cadastro de Bens'!$W194)&lt;1)),0,$H195))</f>
        <v/>
      </c>
      <c r="J195" s="13" t="str">
        <f>IF($A195="","",IF(OR(YEAR($D195)&gt;Configurações!$B$5,AND(YEAR($D195)=Configurações!$B$5,MONTH($D195)&gt;2),AND('Cadastro de Bens'!$W194&lt;&gt;"",YEAR('Cadastro de Bens'!$W194)=Configurações!$B$5,MONTH('Cadastro de Bens'!$W194)&lt;2)),0,$H195))</f>
        <v/>
      </c>
      <c r="K195" s="13" t="str">
        <f>IF($A195="","",IF(OR(YEAR($D195)&gt;Configurações!$B$5,AND(YEAR($D195)=Configurações!$B$5,MONTH($D195)&gt;3),AND('Cadastro de Bens'!$W194&lt;&gt;"",YEAR('Cadastro de Bens'!$W194)=Configurações!$B$5,MONTH('Cadastro de Bens'!$W194)&lt;3)),0,$H195))</f>
        <v/>
      </c>
      <c r="L195" s="13" t="str">
        <f>IF($A195="","",IF(OR(YEAR($D195)&gt;Configurações!$B$5,AND(YEAR($D195)=Configurações!$B$5,MONTH($D195)&gt;4),AND('Cadastro de Bens'!$W194&lt;&gt;"",YEAR('Cadastro de Bens'!$W194)=Configurações!$B$5,MONTH('Cadastro de Bens'!$W194)&lt;4)),0,$H195))</f>
        <v/>
      </c>
      <c r="M195" s="13" t="str">
        <f>IF($A195="","",IF(OR(YEAR($D195)&gt;Configurações!$B$5,AND(YEAR($D195)=Configurações!$B$5,MONTH($D195)&gt;5),AND('Cadastro de Bens'!$W194&lt;&gt;"",YEAR('Cadastro de Bens'!$W194)=Configurações!$B$5,MONTH('Cadastro de Bens'!$W194)&lt;5)),0,$H195))</f>
        <v/>
      </c>
      <c r="N195" s="13" t="str">
        <f>IF($A195="","",IF(OR(YEAR($D195)&gt;Configurações!$B$5,AND(YEAR($D195)=Configurações!$B$5,MONTH($D195)&gt;6),AND('Cadastro de Bens'!$W194&lt;&gt;"",YEAR('Cadastro de Bens'!$W194)=Configurações!$B$5,MONTH('Cadastro de Bens'!$W194)&lt;6)),0,$H195))</f>
        <v/>
      </c>
      <c r="O195" s="13" t="str">
        <f>IF($A195="","",IF(OR(YEAR($D195)&gt;Configurações!$B$5,AND(YEAR($D195)=Configurações!$B$5,MONTH($D195)&gt;7),AND('Cadastro de Bens'!$W194&lt;&gt;"",YEAR('Cadastro de Bens'!$W194)=Configurações!$B$5,MONTH('Cadastro de Bens'!$W194)&lt;7)),0,$H195))</f>
        <v/>
      </c>
      <c r="P195" s="13" t="str">
        <f>IF($A195="","",IF(OR(YEAR($D195)&gt;Configurações!$B$5,AND(YEAR($D195)=Configurações!$B$5,MONTH($D195)&gt;8),AND('Cadastro de Bens'!$W194&lt;&gt;"",YEAR('Cadastro de Bens'!$W194)=Configurações!$B$5,MONTH('Cadastro de Bens'!$W194)&lt;8)),0,$H195))</f>
        <v/>
      </c>
      <c r="Q195" s="13" t="str">
        <f>IF($A195="","",IF(OR(YEAR($D195)&gt;Configurações!$B$5,AND(YEAR($D195)=Configurações!$B$5,MONTH($D195)&gt;9),AND('Cadastro de Bens'!$W194&lt;&gt;"",YEAR('Cadastro de Bens'!$W194)=Configurações!$B$5,MONTH('Cadastro de Bens'!$W194)&lt;9)),0,$H195))</f>
        <v/>
      </c>
      <c r="R195" s="13" t="str">
        <f>IF($A195="","",IF(OR(YEAR($D195)&gt;Configurações!$B$5,AND(YEAR($D195)=Configurações!$B$5,MONTH($D195)&gt;10),AND('Cadastro de Bens'!$W194&lt;&gt;"",YEAR('Cadastro de Bens'!$W194)=Configurações!$B$5,MONTH('Cadastro de Bens'!$W194)&lt;10)),0,$H195))</f>
        <v/>
      </c>
      <c r="S195" s="13" t="str">
        <f>IF($A195="","",IF(OR(YEAR($D195)&gt;Configurações!$B$5,AND(YEAR($D195)=Configurações!$B$5,MONTH($D195)&gt;11),AND('Cadastro de Bens'!$W194&lt;&gt;"",YEAR('Cadastro de Bens'!$W194)=Configurações!$B$5,MONTH('Cadastro de Bens'!$W194)&lt;11)),0,$H195))</f>
        <v/>
      </c>
      <c r="T195" s="13" t="str">
        <f>IF($A195="","",IF(OR(YEAR($D195)&gt;Configurações!$B$5,AND(YEAR($D195)=Configurações!$B$5,MONTH($D195)&gt;12),AND('Cadastro de Bens'!$W194&lt;&gt;"",YEAR('Cadastro de Bens'!$W194)=Configurações!$B$5,MONTH('Cadastro de Bens'!$W194)&lt;12)),0,$H195))</f>
        <v/>
      </c>
      <c r="U195" s="13">
        <f t="shared" ref="U195:U258" si="6">MIN(E195,SUM(I195:T195))</f>
        <v>0</v>
      </c>
      <c r="V195" s="13" t="str">
        <f>'Cadastro de Bens'!AG194</f>
        <v/>
      </c>
      <c r="W195" s="13" t="str">
        <f>'Cadastro de Bens'!AH194</f>
        <v/>
      </c>
      <c r="X195" s="13">
        <f>'Cadastro de Bens'!AF194</f>
        <v>0</v>
      </c>
      <c r="Y195" s="13">
        <f t="shared" ref="Y195:Y258" si="7">IF(OR(U195="",X195=""),"",U195-X195)</f>
        <v>0</v>
      </c>
    </row>
    <row r="196" spans="1:25" x14ac:dyDescent="0.25">
      <c r="A196">
        <f>'Cadastro de Bens'!A195</f>
        <v>0</v>
      </c>
      <c r="B196">
        <f>'Cadastro de Bens'!B195</f>
        <v>0</v>
      </c>
      <c r="C196">
        <f>'Cadastro de Bens'!D195</f>
        <v>0</v>
      </c>
      <c r="D196" s="12">
        <f>'Cadastro de Bens'!J195</f>
        <v>0</v>
      </c>
      <c r="E196" s="13" t="str">
        <f>'Cadastro de Bens'!P195</f>
        <v/>
      </c>
      <c r="F196" s="4">
        <f>'Cadastro de Bens'!R195</f>
        <v>0</v>
      </c>
      <c r="G196" s="4">
        <f>'Cadastro de Bens'!S195</f>
        <v>0</v>
      </c>
      <c r="H196" s="13" t="str">
        <f>'Cadastro de Bens'!AA195</f>
        <v/>
      </c>
      <c r="I196" s="13" t="str">
        <f>IF($A196="","",IF(OR(YEAR($D196)&gt;Configurações!$B$5,AND(YEAR($D196)=Configurações!$B$5,MONTH($D196)&gt;1),AND('Cadastro de Bens'!$W195&lt;&gt;"",YEAR('Cadastro de Bens'!$W195)=Configurações!$B$5,MONTH('Cadastro de Bens'!$W195)&lt;1)),0,$H196))</f>
        <v/>
      </c>
      <c r="J196" s="13" t="str">
        <f>IF($A196="","",IF(OR(YEAR($D196)&gt;Configurações!$B$5,AND(YEAR($D196)=Configurações!$B$5,MONTH($D196)&gt;2),AND('Cadastro de Bens'!$W195&lt;&gt;"",YEAR('Cadastro de Bens'!$W195)=Configurações!$B$5,MONTH('Cadastro de Bens'!$W195)&lt;2)),0,$H196))</f>
        <v/>
      </c>
      <c r="K196" s="13" t="str">
        <f>IF($A196="","",IF(OR(YEAR($D196)&gt;Configurações!$B$5,AND(YEAR($D196)=Configurações!$B$5,MONTH($D196)&gt;3),AND('Cadastro de Bens'!$W195&lt;&gt;"",YEAR('Cadastro de Bens'!$W195)=Configurações!$B$5,MONTH('Cadastro de Bens'!$W195)&lt;3)),0,$H196))</f>
        <v/>
      </c>
      <c r="L196" s="13" t="str">
        <f>IF($A196="","",IF(OR(YEAR($D196)&gt;Configurações!$B$5,AND(YEAR($D196)=Configurações!$B$5,MONTH($D196)&gt;4),AND('Cadastro de Bens'!$W195&lt;&gt;"",YEAR('Cadastro de Bens'!$W195)=Configurações!$B$5,MONTH('Cadastro de Bens'!$W195)&lt;4)),0,$H196))</f>
        <v/>
      </c>
      <c r="M196" s="13" t="str">
        <f>IF($A196="","",IF(OR(YEAR($D196)&gt;Configurações!$B$5,AND(YEAR($D196)=Configurações!$B$5,MONTH($D196)&gt;5),AND('Cadastro de Bens'!$W195&lt;&gt;"",YEAR('Cadastro de Bens'!$W195)=Configurações!$B$5,MONTH('Cadastro de Bens'!$W195)&lt;5)),0,$H196))</f>
        <v/>
      </c>
      <c r="N196" s="13" t="str">
        <f>IF($A196="","",IF(OR(YEAR($D196)&gt;Configurações!$B$5,AND(YEAR($D196)=Configurações!$B$5,MONTH($D196)&gt;6),AND('Cadastro de Bens'!$W195&lt;&gt;"",YEAR('Cadastro de Bens'!$W195)=Configurações!$B$5,MONTH('Cadastro de Bens'!$W195)&lt;6)),0,$H196))</f>
        <v/>
      </c>
      <c r="O196" s="13" t="str">
        <f>IF($A196="","",IF(OR(YEAR($D196)&gt;Configurações!$B$5,AND(YEAR($D196)=Configurações!$B$5,MONTH($D196)&gt;7),AND('Cadastro de Bens'!$W195&lt;&gt;"",YEAR('Cadastro de Bens'!$W195)=Configurações!$B$5,MONTH('Cadastro de Bens'!$W195)&lt;7)),0,$H196))</f>
        <v/>
      </c>
      <c r="P196" s="13" t="str">
        <f>IF($A196="","",IF(OR(YEAR($D196)&gt;Configurações!$B$5,AND(YEAR($D196)=Configurações!$B$5,MONTH($D196)&gt;8),AND('Cadastro de Bens'!$W195&lt;&gt;"",YEAR('Cadastro de Bens'!$W195)=Configurações!$B$5,MONTH('Cadastro de Bens'!$W195)&lt;8)),0,$H196))</f>
        <v/>
      </c>
      <c r="Q196" s="13" t="str">
        <f>IF($A196="","",IF(OR(YEAR($D196)&gt;Configurações!$B$5,AND(YEAR($D196)=Configurações!$B$5,MONTH($D196)&gt;9),AND('Cadastro de Bens'!$W195&lt;&gt;"",YEAR('Cadastro de Bens'!$W195)=Configurações!$B$5,MONTH('Cadastro de Bens'!$W195)&lt;9)),0,$H196))</f>
        <v/>
      </c>
      <c r="R196" s="13" t="str">
        <f>IF($A196="","",IF(OR(YEAR($D196)&gt;Configurações!$B$5,AND(YEAR($D196)=Configurações!$B$5,MONTH($D196)&gt;10),AND('Cadastro de Bens'!$W195&lt;&gt;"",YEAR('Cadastro de Bens'!$W195)=Configurações!$B$5,MONTH('Cadastro de Bens'!$W195)&lt;10)),0,$H196))</f>
        <v/>
      </c>
      <c r="S196" s="13" t="str">
        <f>IF($A196="","",IF(OR(YEAR($D196)&gt;Configurações!$B$5,AND(YEAR($D196)=Configurações!$B$5,MONTH($D196)&gt;11),AND('Cadastro de Bens'!$W195&lt;&gt;"",YEAR('Cadastro de Bens'!$W195)=Configurações!$B$5,MONTH('Cadastro de Bens'!$W195)&lt;11)),0,$H196))</f>
        <v/>
      </c>
      <c r="T196" s="13" t="str">
        <f>IF($A196="","",IF(OR(YEAR($D196)&gt;Configurações!$B$5,AND(YEAR($D196)=Configurações!$B$5,MONTH($D196)&gt;12),AND('Cadastro de Bens'!$W195&lt;&gt;"",YEAR('Cadastro de Bens'!$W195)=Configurações!$B$5,MONTH('Cadastro de Bens'!$W195)&lt;12)),0,$H196))</f>
        <v/>
      </c>
      <c r="U196" s="13">
        <f t="shared" si="6"/>
        <v>0</v>
      </c>
      <c r="V196" s="13" t="str">
        <f>'Cadastro de Bens'!AG195</f>
        <v/>
      </c>
      <c r="W196" s="13" t="str">
        <f>'Cadastro de Bens'!AH195</f>
        <v/>
      </c>
      <c r="X196" s="13">
        <f>'Cadastro de Bens'!AF195</f>
        <v>0</v>
      </c>
      <c r="Y196" s="13">
        <f t="shared" si="7"/>
        <v>0</v>
      </c>
    </row>
    <row r="197" spans="1:25" x14ac:dyDescent="0.25">
      <c r="A197">
        <f>'Cadastro de Bens'!A196</f>
        <v>0</v>
      </c>
      <c r="B197">
        <f>'Cadastro de Bens'!B196</f>
        <v>0</v>
      </c>
      <c r="C197">
        <f>'Cadastro de Bens'!D196</f>
        <v>0</v>
      </c>
      <c r="D197" s="12">
        <f>'Cadastro de Bens'!J196</f>
        <v>0</v>
      </c>
      <c r="E197" s="13" t="str">
        <f>'Cadastro de Bens'!P196</f>
        <v/>
      </c>
      <c r="F197" s="4">
        <f>'Cadastro de Bens'!R196</f>
        <v>0</v>
      </c>
      <c r="G197" s="4">
        <f>'Cadastro de Bens'!S196</f>
        <v>0</v>
      </c>
      <c r="H197" s="13" t="str">
        <f>'Cadastro de Bens'!AA196</f>
        <v/>
      </c>
      <c r="I197" s="13" t="str">
        <f>IF($A197="","",IF(OR(YEAR($D197)&gt;Configurações!$B$5,AND(YEAR($D197)=Configurações!$B$5,MONTH($D197)&gt;1),AND('Cadastro de Bens'!$W196&lt;&gt;"",YEAR('Cadastro de Bens'!$W196)=Configurações!$B$5,MONTH('Cadastro de Bens'!$W196)&lt;1)),0,$H197))</f>
        <v/>
      </c>
      <c r="J197" s="13" t="str">
        <f>IF($A197="","",IF(OR(YEAR($D197)&gt;Configurações!$B$5,AND(YEAR($D197)=Configurações!$B$5,MONTH($D197)&gt;2),AND('Cadastro de Bens'!$W196&lt;&gt;"",YEAR('Cadastro de Bens'!$W196)=Configurações!$B$5,MONTH('Cadastro de Bens'!$W196)&lt;2)),0,$H197))</f>
        <v/>
      </c>
      <c r="K197" s="13" t="str">
        <f>IF($A197="","",IF(OR(YEAR($D197)&gt;Configurações!$B$5,AND(YEAR($D197)=Configurações!$B$5,MONTH($D197)&gt;3),AND('Cadastro de Bens'!$W196&lt;&gt;"",YEAR('Cadastro de Bens'!$W196)=Configurações!$B$5,MONTH('Cadastro de Bens'!$W196)&lt;3)),0,$H197))</f>
        <v/>
      </c>
      <c r="L197" s="13" t="str">
        <f>IF($A197="","",IF(OR(YEAR($D197)&gt;Configurações!$B$5,AND(YEAR($D197)=Configurações!$B$5,MONTH($D197)&gt;4),AND('Cadastro de Bens'!$W196&lt;&gt;"",YEAR('Cadastro de Bens'!$W196)=Configurações!$B$5,MONTH('Cadastro de Bens'!$W196)&lt;4)),0,$H197))</f>
        <v/>
      </c>
      <c r="M197" s="13" t="str">
        <f>IF($A197="","",IF(OR(YEAR($D197)&gt;Configurações!$B$5,AND(YEAR($D197)=Configurações!$B$5,MONTH($D197)&gt;5),AND('Cadastro de Bens'!$W196&lt;&gt;"",YEAR('Cadastro de Bens'!$W196)=Configurações!$B$5,MONTH('Cadastro de Bens'!$W196)&lt;5)),0,$H197))</f>
        <v/>
      </c>
      <c r="N197" s="13" t="str">
        <f>IF($A197="","",IF(OR(YEAR($D197)&gt;Configurações!$B$5,AND(YEAR($D197)=Configurações!$B$5,MONTH($D197)&gt;6),AND('Cadastro de Bens'!$W196&lt;&gt;"",YEAR('Cadastro de Bens'!$W196)=Configurações!$B$5,MONTH('Cadastro de Bens'!$W196)&lt;6)),0,$H197))</f>
        <v/>
      </c>
      <c r="O197" s="13" t="str">
        <f>IF($A197="","",IF(OR(YEAR($D197)&gt;Configurações!$B$5,AND(YEAR($D197)=Configurações!$B$5,MONTH($D197)&gt;7),AND('Cadastro de Bens'!$W196&lt;&gt;"",YEAR('Cadastro de Bens'!$W196)=Configurações!$B$5,MONTH('Cadastro de Bens'!$W196)&lt;7)),0,$H197))</f>
        <v/>
      </c>
      <c r="P197" s="13" t="str">
        <f>IF($A197="","",IF(OR(YEAR($D197)&gt;Configurações!$B$5,AND(YEAR($D197)=Configurações!$B$5,MONTH($D197)&gt;8),AND('Cadastro de Bens'!$W196&lt;&gt;"",YEAR('Cadastro de Bens'!$W196)=Configurações!$B$5,MONTH('Cadastro de Bens'!$W196)&lt;8)),0,$H197))</f>
        <v/>
      </c>
      <c r="Q197" s="13" t="str">
        <f>IF($A197="","",IF(OR(YEAR($D197)&gt;Configurações!$B$5,AND(YEAR($D197)=Configurações!$B$5,MONTH($D197)&gt;9),AND('Cadastro de Bens'!$W196&lt;&gt;"",YEAR('Cadastro de Bens'!$W196)=Configurações!$B$5,MONTH('Cadastro de Bens'!$W196)&lt;9)),0,$H197))</f>
        <v/>
      </c>
      <c r="R197" s="13" t="str">
        <f>IF($A197="","",IF(OR(YEAR($D197)&gt;Configurações!$B$5,AND(YEAR($D197)=Configurações!$B$5,MONTH($D197)&gt;10),AND('Cadastro de Bens'!$W196&lt;&gt;"",YEAR('Cadastro de Bens'!$W196)=Configurações!$B$5,MONTH('Cadastro de Bens'!$W196)&lt;10)),0,$H197))</f>
        <v/>
      </c>
      <c r="S197" s="13" t="str">
        <f>IF($A197="","",IF(OR(YEAR($D197)&gt;Configurações!$B$5,AND(YEAR($D197)=Configurações!$B$5,MONTH($D197)&gt;11),AND('Cadastro de Bens'!$W196&lt;&gt;"",YEAR('Cadastro de Bens'!$W196)=Configurações!$B$5,MONTH('Cadastro de Bens'!$W196)&lt;11)),0,$H197))</f>
        <v/>
      </c>
      <c r="T197" s="13" t="str">
        <f>IF($A197="","",IF(OR(YEAR($D197)&gt;Configurações!$B$5,AND(YEAR($D197)=Configurações!$B$5,MONTH($D197)&gt;12),AND('Cadastro de Bens'!$W196&lt;&gt;"",YEAR('Cadastro de Bens'!$W196)=Configurações!$B$5,MONTH('Cadastro de Bens'!$W196)&lt;12)),0,$H197))</f>
        <v/>
      </c>
      <c r="U197" s="13">
        <f t="shared" si="6"/>
        <v>0</v>
      </c>
      <c r="V197" s="13" t="str">
        <f>'Cadastro de Bens'!AG196</f>
        <v/>
      </c>
      <c r="W197" s="13" t="str">
        <f>'Cadastro de Bens'!AH196</f>
        <v/>
      </c>
      <c r="X197" s="13">
        <f>'Cadastro de Bens'!AF196</f>
        <v>0</v>
      </c>
      <c r="Y197" s="13">
        <f t="shared" si="7"/>
        <v>0</v>
      </c>
    </row>
    <row r="198" spans="1:25" x14ac:dyDescent="0.25">
      <c r="A198">
        <f>'Cadastro de Bens'!A197</f>
        <v>0</v>
      </c>
      <c r="B198">
        <f>'Cadastro de Bens'!B197</f>
        <v>0</v>
      </c>
      <c r="C198">
        <f>'Cadastro de Bens'!D197</f>
        <v>0</v>
      </c>
      <c r="D198" s="12">
        <f>'Cadastro de Bens'!J197</f>
        <v>0</v>
      </c>
      <c r="E198" s="13" t="str">
        <f>'Cadastro de Bens'!P197</f>
        <v/>
      </c>
      <c r="F198" s="4">
        <f>'Cadastro de Bens'!R197</f>
        <v>0</v>
      </c>
      <c r="G198" s="4">
        <f>'Cadastro de Bens'!S197</f>
        <v>0</v>
      </c>
      <c r="H198" s="13" t="str">
        <f>'Cadastro de Bens'!AA197</f>
        <v/>
      </c>
      <c r="I198" s="13" t="str">
        <f>IF($A198="","",IF(OR(YEAR($D198)&gt;Configurações!$B$5,AND(YEAR($D198)=Configurações!$B$5,MONTH($D198)&gt;1),AND('Cadastro de Bens'!$W197&lt;&gt;"",YEAR('Cadastro de Bens'!$W197)=Configurações!$B$5,MONTH('Cadastro de Bens'!$W197)&lt;1)),0,$H198))</f>
        <v/>
      </c>
      <c r="J198" s="13" t="str">
        <f>IF($A198="","",IF(OR(YEAR($D198)&gt;Configurações!$B$5,AND(YEAR($D198)=Configurações!$B$5,MONTH($D198)&gt;2),AND('Cadastro de Bens'!$W197&lt;&gt;"",YEAR('Cadastro de Bens'!$W197)=Configurações!$B$5,MONTH('Cadastro de Bens'!$W197)&lt;2)),0,$H198))</f>
        <v/>
      </c>
      <c r="K198" s="13" t="str">
        <f>IF($A198="","",IF(OR(YEAR($D198)&gt;Configurações!$B$5,AND(YEAR($D198)=Configurações!$B$5,MONTH($D198)&gt;3),AND('Cadastro de Bens'!$W197&lt;&gt;"",YEAR('Cadastro de Bens'!$W197)=Configurações!$B$5,MONTH('Cadastro de Bens'!$W197)&lt;3)),0,$H198))</f>
        <v/>
      </c>
      <c r="L198" s="13" t="str">
        <f>IF($A198="","",IF(OR(YEAR($D198)&gt;Configurações!$B$5,AND(YEAR($D198)=Configurações!$B$5,MONTH($D198)&gt;4),AND('Cadastro de Bens'!$W197&lt;&gt;"",YEAR('Cadastro de Bens'!$W197)=Configurações!$B$5,MONTH('Cadastro de Bens'!$W197)&lt;4)),0,$H198))</f>
        <v/>
      </c>
      <c r="M198" s="13" t="str">
        <f>IF($A198="","",IF(OR(YEAR($D198)&gt;Configurações!$B$5,AND(YEAR($D198)=Configurações!$B$5,MONTH($D198)&gt;5),AND('Cadastro de Bens'!$W197&lt;&gt;"",YEAR('Cadastro de Bens'!$W197)=Configurações!$B$5,MONTH('Cadastro de Bens'!$W197)&lt;5)),0,$H198))</f>
        <v/>
      </c>
      <c r="N198" s="13" t="str">
        <f>IF($A198="","",IF(OR(YEAR($D198)&gt;Configurações!$B$5,AND(YEAR($D198)=Configurações!$B$5,MONTH($D198)&gt;6),AND('Cadastro de Bens'!$W197&lt;&gt;"",YEAR('Cadastro de Bens'!$W197)=Configurações!$B$5,MONTH('Cadastro de Bens'!$W197)&lt;6)),0,$H198))</f>
        <v/>
      </c>
      <c r="O198" s="13" t="str">
        <f>IF($A198="","",IF(OR(YEAR($D198)&gt;Configurações!$B$5,AND(YEAR($D198)=Configurações!$B$5,MONTH($D198)&gt;7),AND('Cadastro de Bens'!$W197&lt;&gt;"",YEAR('Cadastro de Bens'!$W197)=Configurações!$B$5,MONTH('Cadastro de Bens'!$W197)&lt;7)),0,$H198))</f>
        <v/>
      </c>
      <c r="P198" s="13" t="str">
        <f>IF($A198="","",IF(OR(YEAR($D198)&gt;Configurações!$B$5,AND(YEAR($D198)=Configurações!$B$5,MONTH($D198)&gt;8),AND('Cadastro de Bens'!$W197&lt;&gt;"",YEAR('Cadastro de Bens'!$W197)=Configurações!$B$5,MONTH('Cadastro de Bens'!$W197)&lt;8)),0,$H198))</f>
        <v/>
      </c>
      <c r="Q198" s="13" t="str">
        <f>IF($A198="","",IF(OR(YEAR($D198)&gt;Configurações!$B$5,AND(YEAR($D198)=Configurações!$B$5,MONTH($D198)&gt;9),AND('Cadastro de Bens'!$W197&lt;&gt;"",YEAR('Cadastro de Bens'!$W197)=Configurações!$B$5,MONTH('Cadastro de Bens'!$W197)&lt;9)),0,$H198))</f>
        <v/>
      </c>
      <c r="R198" s="13" t="str">
        <f>IF($A198="","",IF(OR(YEAR($D198)&gt;Configurações!$B$5,AND(YEAR($D198)=Configurações!$B$5,MONTH($D198)&gt;10),AND('Cadastro de Bens'!$W197&lt;&gt;"",YEAR('Cadastro de Bens'!$W197)=Configurações!$B$5,MONTH('Cadastro de Bens'!$W197)&lt;10)),0,$H198))</f>
        <v/>
      </c>
      <c r="S198" s="13" t="str">
        <f>IF($A198="","",IF(OR(YEAR($D198)&gt;Configurações!$B$5,AND(YEAR($D198)=Configurações!$B$5,MONTH($D198)&gt;11),AND('Cadastro de Bens'!$W197&lt;&gt;"",YEAR('Cadastro de Bens'!$W197)=Configurações!$B$5,MONTH('Cadastro de Bens'!$W197)&lt;11)),0,$H198))</f>
        <v/>
      </c>
      <c r="T198" s="13" t="str">
        <f>IF($A198="","",IF(OR(YEAR($D198)&gt;Configurações!$B$5,AND(YEAR($D198)=Configurações!$B$5,MONTH($D198)&gt;12),AND('Cadastro de Bens'!$W197&lt;&gt;"",YEAR('Cadastro de Bens'!$W197)=Configurações!$B$5,MONTH('Cadastro de Bens'!$W197)&lt;12)),0,$H198))</f>
        <v/>
      </c>
      <c r="U198" s="13">
        <f t="shared" si="6"/>
        <v>0</v>
      </c>
      <c r="V198" s="13" t="str">
        <f>'Cadastro de Bens'!AG197</f>
        <v/>
      </c>
      <c r="W198" s="13" t="str">
        <f>'Cadastro de Bens'!AH197</f>
        <v/>
      </c>
      <c r="X198" s="13">
        <f>'Cadastro de Bens'!AF197</f>
        <v>0</v>
      </c>
      <c r="Y198" s="13">
        <f t="shared" si="7"/>
        <v>0</v>
      </c>
    </row>
    <row r="199" spans="1:25" x14ac:dyDescent="0.25">
      <c r="A199">
        <f>'Cadastro de Bens'!A198</f>
        <v>0</v>
      </c>
      <c r="B199">
        <f>'Cadastro de Bens'!B198</f>
        <v>0</v>
      </c>
      <c r="C199">
        <f>'Cadastro de Bens'!D198</f>
        <v>0</v>
      </c>
      <c r="D199" s="12">
        <f>'Cadastro de Bens'!J198</f>
        <v>0</v>
      </c>
      <c r="E199" s="13" t="str">
        <f>'Cadastro de Bens'!P198</f>
        <v/>
      </c>
      <c r="F199" s="4">
        <f>'Cadastro de Bens'!R198</f>
        <v>0</v>
      </c>
      <c r="G199" s="4">
        <f>'Cadastro de Bens'!S198</f>
        <v>0</v>
      </c>
      <c r="H199" s="13" t="str">
        <f>'Cadastro de Bens'!AA198</f>
        <v/>
      </c>
      <c r="I199" s="13" t="str">
        <f>IF($A199="","",IF(OR(YEAR($D199)&gt;Configurações!$B$5,AND(YEAR($D199)=Configurações!$B$5,MONTH($D199)&gt;1),AND('Cadastro de Bens'!$W198&lt;&gt;"",YEAR('Cadastro de Bens'!$W198)=Configurações!$B$5,MONTH('Cadastro de Bens'!$W198)&lt;1)),0,$H199))</f>
        <v/>
      </c>
      <c r="J199" s="13" t="str">
        <f>IF($A199="","",IF(OR(YEAR($D199)&gt;Configurações!$B$5,AND(YEAR($D199)=Configurações!$B$5,MONTH($D199)&gt;2),AND('Cadastro de Bens'!$W198&lt;&gt;"",YEAR('Cadastro de Bens'!$W198)=Configurações!$B$5,MONTH('Cadastro de Bens'!$W198)&lt;2)),0,$H199))</f>
        <v/>
      </c>
      <c r="K199" s="13" t="str">
        <f>IF($A199="","",IF(OR(YEAR($D199)&gt;Configurações!$B$5,AND(YEAR($D199)=Configurações!$B$5,MONTH($D199)&gt;3),AND('Cadastro de Bens'!$W198&lt;&gt;"",YEAR('Cadastro de Bens'!$W198)=Configurações!$B$5,MONTH('Cadastro de Bens'!$W198)&lt;3)),0,$H199))</f>
        <v/>
      </c>
      <c r="L199" s="13" t="str">
        <f>IF($A199="","",IF(OR(YEAR($D199)&gt;Configurações!$B$5,AND(YEAR($D199)=Configurações!$B$5,MONTH($D199)&gt;4),AND('Cadastro de Bens'!$W198&lt;&gt;"",YEAR('Cadastro de Bens'!$W198)=Configurações!$B$5,MONTH('Cadastro de Bens'!$W198)&lt;4)),0,$H199))</f>
        <v/>
      </c>
      <c r="M199" s="13" t="str">
        <f>IF($A199="","",IF(OR(YEAR($D199)&gt;Configurações!$B$5,AND(YEAR($D199)=Configurações!$B$5,MONTH($D199)&gt;5),AND('Cadastro de Bens'!$W198&lt;&gt;"",YEAR('Cadastro de Bens'!$W198)=Configurações!$B$5,MONTH('Cadastro de Bens'!$W198)&lt;5)),0,$H199))</f>
        <v/>
      </c>
      <c r="N199" s="13" t="str">
        <f>IF($A199="","",IF(OR(YEAR($D199)&gt;Configurações!$B$5,AND(YEAR($D199)=Configurações!$B$5,MONTH($D199)&gt;6),AND('Cadastro de Bens'!$W198&lt;&gt;"",YEAR('Cadastro de Bens'!$W198)=Configurações!$B$5,MONTH('Cadastro de Bens'!$W198)&lt;6)),0,$H199))</f>
        <v/>
      </c>
      <c r="O199" s="13" t="str">
        <f>IF($A199="","",IF(OR(YEAR($D199)&gt;Configurações!$B$5,AND(YEAR($D199)=Configurações!$B$5,MONTH($D199)&gt;7),AND('Cadastro de Bens'!$W198&lt;&gt;"",YEAR('Cadastro de Bens'!$W198)=Configurações!$B$5,MONTH('Cadastro de Bens'!$W198)&lt;7)),0,$H199))</f>
        <v/>
      </c>
      <c r="P199" s="13" t="str">
        <f>IF($A199="","",IF(OR(YEAR($D199)&gt;Configurações!$B$5,AND(YEAR($D199)=Configurações!$B$5,MONTH($D199)&gt;8),AND('Cadastro de Bens'!$W198&lt;&gt;"",YEAR('Cadastro de Bens'!$W198)=Configurações!$B$5,MONTH('Cadastro de Bens'!$W198)&lt;8)),0,$H199))</f>
        <v/>
      </c>
      <c r="Q199" s="13" t="str">
        <f>IF($A199="","",IF(OR(YEAR($D199)&gt;Configurações!$B$5,AND(YEAR($D199)=Configurações!$B$5,MONTH($D199)&gt;9),AND('Cadastro de Bens'!$W198&lt;&gt;"",YEAR('Cadastro de Bens'!$W198)=Configurações!$B$5,MONTH('Cadastro de Bens'!$W198)&lt;9)),0,$H199))</f>
        <v/>
      </c>
      <c r="R199" s="13" t="str">
        <f>IF($A199="","",IF(OR(YEAR($D199)&gt;Configurações!$B$5,AND(YEAR($D199)=Configurações!$B$5,MONTH($D199)&gt;10),AND('Cadastro de Bens'!$W198&lt;&gt;"",YEAR('Cadastro de Bens'!$W198)=Configurações!$B$5,MONTH('Cadastro de Bens'!$W198)&lt;10)),0,$H199))</f>
        <v/>
      </c>
      <c r="S199" s="13" t="str">
        <f>IF($A199="","",IF(OR(YEAR($D199)&gt;Configurações!$B$5,AND(YEAR($D199)=Configurações!$B$5,MONTH($D199)&gt;11),AND('Cadastro de Bens'!$W198&lt;&gt;"",YEAR('Cadastro de Bens'!$W198)=Configurações!$B$5,MONTH('Cadastro de Bens'!$W198)&lt;11)),0,$H199))</f>
        <v/>
      </c>
      <c r="T199" s="13" t="str">
        <f>IF($A199="","",IF(OR(YEAR($D199)&gt;Configurações!$B$5,AND(YEAR($D199)=Configurações!$B$5,MONTH($D199)&gt;12),AND('Cadastro de Bens'!$W198&lt;&gt;"",YEAR('Cadastro de Bens'!$W198)=Configurações!$B$5,MONTH('Cadastro de Bens'!$W198)&lt;12)),0,$H199))</f>
        <v/>
      </c>
      <c r="U199" s="13">
        <f t="shared" si="6"/>
        <v>0</v>
      </c>
      <c r="V199" s="13" t="str">
        <f>'Cadastro de Bens'!AG198</f>
        <v/>
      </c>
      <c r="W199" s="13" t="str">
        <f>'Cadastro de Bens'!AH198</f>
        <v/>
      </c>
      <c r="X199" s="13">
        <f>'Cadastro de Bens'!AF198</f>
        <v>0</v>
      </c>
      <c r="Y199" s="13">
        <f t="shared" si="7"/>
        <v>0</v>
      </c>
    </row>
    <row r="200" spans="1:25" x14ac:dyDescent="0.25">
      <c r="A200">
        <f>'Cadastro de Bens'!A199</f>
        <v>0</v>
      </c>
      <c r="B200">
        <f>'Cadastro de Bens'!B199</f>
        <v>0</v>
      </c>
      <c r="C200">
        <f>'Cadastro de Bens'!D199</f>
        <v>0</v>
      </c>
      <c r="D200" s="12">
        <f>'Cadastro de Bens'!J199</f>
        <v>0</v>
      </c>
      <c r="E200" s="13" t="str">
        <f>'Cadastro de Bens'!P199</f>
        <v/>
      </c>
      <c r="F200" s="4">
        <f>'Cadastro de Bens'!R199</f>
        <v>0</v>
      </c>
      <c r="G200" s="4">
        <f>'Cadastro de Bens'!S199</f>
        <v>0</v>
      </c>
      <c r="H200" s="13" t="str">
        <f>'Cadastro de Bens'!AA199</f>
        <v/>
      </c>
      <c r="I200" s="13" t="str">
        <f>IF($A200="","",IF(OR(YEAR($D200)&gt;Configurações!$B$5,AND(YEAR($D200)=Configurações!$B$5,MONTH($D200)&gt;1),AND('Cadastro de Bens'!$W199&lt;&gt;"",YEAR('Cadastro de Bens'!$W199)=Configurações!$B$5,MONTH('Cadastro de Bens'!$W199)&lt;1)),0,$H200))</f>
        <v/>
      </c>
      <c r="J200" s="13" t="str">
        <f>IF($A200="","",IF(OR(YEAR($D200)&gt;Configurações!$B$5,AND(YEAR($D200)=Configurações!$B$5,MONTH($D200)&gt;2),AND('Cadastro de Bens'!$W199&lt;&gt;"",YEAR('Cadastro de Bens'!$W199)=Configurações!$B$5,MONTH('Cadastro de Bens'!$W199)&lt;2)),0,$H200))</f>
        <v/>
      </c>
      <c r="K200" s="13" t="str">
        <f>IF($A200="","",IF(OR(YEAR($D200)&gt;Configurações!$B$5,AND(YEAR($D200)=Configurações!$B$5,MONTH($D200)&gt;3),AND('Cadastro de Bens'!$W199&lt;&gt;"",YEAR('Cadastro de Bens'!$W199)=Configurações!$B$5,MONTH('Cadastro de Bens'!$W199)&lt;3)),0,$H200))</f>
        <v/>
      </c>
      <c r="L200" s="13" t="str">
        <f>IF($A200="","",IF(OR(YEAR($D200)&gt;Configurações!$B$5,AND(YEAR($D200)=Configurações!$B$5,MONTH($D200)&gt;4),AND('Cadastro de Bens'!$W199&lt;&gt;"",YEAR('Cadastro de Bens'!$W199)=Configurações!$B$5,MONTH('Cadastro de Bens'!$W199)&lt;4)),0,$H200))</f>
        <v/>
      </c>
      <c r="M200" s="13" t="str">
        <f>IF($A200="","",IF(OR(YEAR($D200)&gt;Configurações!$B$5,AND(YEAR($D200)=Configurações!$B$5,MONTH($D200)&gt;5),AND('Cadastro de Bens'!$W199&lt;&gt;"",YEAR('Cadastro de Bens'!$W199)=Configurações!$B$5,MONTH('Cadastro de Bens'!$W199)&lt;5)),0,$H200))</f>
        <v/>
      </c>
      <c r="N200" s="13" t="str">
        <f>IF($A200="","",IF(OR(YEAR($D200)&gt;Configurações!$B$5,AND(YEAR($D200)=Configurações!$B$5,MONTH($D200)&gt;6),AND('Cadastro de Bens'!$W199&lt;&gt;"",YEAR('Cadastro de Bens'!$W199)=Configurações!$B$5,MONTH('Cadastro de Bens'!$W199)&lt;6)),0,$H200))</f>
        <v/>
      </c>
      <c r="O200" s="13" t="str">
        <f>IF($A200="","",IF(OR(YEAR($D200)&gt;Configurações!$B$5,AND(YEAR($D200)=Configurações!$B$5,MONTH($D200)&gt;7),AND('Cadastro de Bens'!$W199&lt;&gt;"",YEAR('Cadastro de Bens'!$W199)=Configurações!$B$5,MONTH('Cadastro de Bens'!$W199)&lt;7)),0,$H200))</f>
        <v/>
      </c>
      <c r="P200" s="13" t="str">
        <f>IF($A200="","",IF(OR(YEAR($D200)&gt;Configurações!$B$5,AND(YEAR($D200)=Configurações!$B$5,MONTH($D200)&gt;8),AND('Cadastro de Bens'!$W199&lt;&gt;"",YEAR('Cadastro de Bens'!$W199)=Configurações!$B$5,MONTH('Cadastro de Bens'!$W199)&lt;8)),0,$H200))</f>
        <v/>
      </c>
      <c r="Q200" s="13" t="str">
        <f>IF($A200="","",IF(OR(YEAR($D200)&gt;Configurações!$B$5,AND(YEAR($D200)=Configurações!$B$5,MONTH($D200)&gt;9),AND('Cadastro de Bens'!$W199&lt;&gt;"",YEAR('Cadastro de Bens'!$W199)=Configurações!$B$5,MONTH('Cadastro de Bens'!$W199)&lt;9)),0,$H200))</f>
        <v/>
      </c>
      <c r="R200" s="13" t="str">
        <f>IF($A200="","",IF(OR(YEAR($D200)&gt;Configurações!$B$5,AND(YEAR($D200)=Configurações!$B$5,MONTH($D200)&gt;10),AND('Cadastro de Bens'!$W199&lt;&gt;"",YEAR('Cadastro de Bens'!$W199)=Configurações!$B$5,MONTH('Cadastro de Bens'!$W199)&lt;10)),0,$H200))</f>
        <v/>
      </c>
      <c r="S200" s="13" t="str">
        <f>IF($A200="","",IF(OR(YEAR($D200)&gt;Configurações!$B$5,AND(YEAR($D200)=Configurações!$B$5,MONTH($D200)&gt;11),AND('Cadastro de Bens'!$W199&lt;&gt;"",YEAR('Cadastro de Bens'!$W199)=Configurações!$B$5,MONTH('Cadastro de Bens'!$W199)&lt;11)),0,$H200))</f>
        <v/>
      </c>
      <c r="T200" s="13" t="str">
        <f>IF($A200="","",IF(OR(YEAR($D200)&gt;Configurações!$B$5,AND(YEAR($D200)=Configurações!$B$5,MONTH($D200)&gt;12),AND('Cadastro de Bens'!$W199&lt;&gt;"",YEAR('Cadastro de Bens'!$W199)=Configurações!$B$5,MONTH('Cadastro de Bens'!$W199)&lt;12)),0,$H200))</f>
        <v/>
      </c>
      <c r="U200" s="13">
        <f t="shared" si="6"/>
        <v>0</v>
      </c>
      <c r="V200" s="13" t="str">
        <f>'Cadastro de Bens'!AG199</f>
        <v/>
      </c>
      <c r="W200" s="13" t="str">
        <f>'Cadastro de Bens'!AH199</f>
        <v/>
      </c>
      <c r="X200" s="13">
        <f>'Cadastro de Bens'!AF199</f>
        <v>0</v>
      </c>
      <c r="Y200" s="13">
        <f t="shared" si="7"/>
        <v>0</v>
      </c>
    </row>
    <row r="201" spans="1:25" x14ac:dyDescent="0.25">
      <c r="A201">
        <f>'Cadastro de Bens'!A200</f>
        <v>0</v>
      </c>
      <c r="B201">
        <f>'Cadastro de Bens'!B200</f>
        <v>0</v>
      </c>
      <c r="C201">
        <f>'Cadastro de Bens'!D200</f>
        <v>0</v>
      </c>
      <c r="D201" s="12">
        <f>'Cadastro de Bens'!J200</f>
        <v>0</v>
      </c>
      <c r="E201" s="13" t="str">
        <f>'Cadastro de Bens'!P200</f>
        <v/>
      </c>
      <c r="F201" s="4">
        <f>'Cadastro de Bens'!R200</f>
        <v>0</v>
      </c>
      <c r="G201" s="4">
        <f>'Cadastro de Bens'!S200</f>
        <v>0</v>
      </c>
      <c r="H201" s="13" t="str">
        <f>'Cadastro de Bens'!AA200</f>
        <v/>
      </c>
      <c r="I201" s="13" t="str">
        <f>IF($A201="","",IF(OR(YEAR($D201)&gt;Configurações!$B$5,AND(YEAR($D201)=Configurações!$B$5,MONTH($D201)&gt;1),AND('Cadastro de Bens'!$W200&lt;&gt;"",YEAR('Cadastro de Bens'!$W200)=Configurações!$B$5,MONTH('Cadastro de Bens'!$W200)&lt;1)),0,$H201))</f>
        <v/>
      </c>
      <c r="J201" s="13" t="str">
        <f>IF($A201="","",IF(OR(YEAR($D201)&gt;Configurações!$B$5,AND(YEAR($D201)=Configurações!$B$5,MONTH($D201)&gt;2),AND('Cadastro de Bens'!$W200&lt;&gt;"",YEAR('Cadastro de Bens'!$W200)=Configurações!$B$5,MONTH('Cadastro de Bens'!$W200)&lt;2)),0,$H201))</f>
        <v/>
      </c>
      <c r="K201" s="13" t="str">
        <f>IF($A201="","",IF(OR(YEAR($D201)&gt;Configurações!$B$5,AND(YEAR($D201)=Configurações!$B$5,MONTH($D201)&gt;3),AND('Cadastro de Bens'!$W200&lt;&gt;"",YEAR('Cadastro de Bens'!$W200)=Configurações!$B$5,MONTH('Cadastro de Bens'!$W200)&lt;3)),0,$H201))</f>
        <v/>
      </c>
      <c r="L201" s="13" t="str">
        <f>IF($A201="","",IF(OR(YEAR($D201)&gt;Configurações!$B$5,AND(YEAR($D201)=Configurações!$B$5,MONTH($D201)&gt;4),AND('Cadastro de Bens'!$W200&lt;&gt;"",YEAR('Cadastro de Bens'!$W200)=Configurações!$B$5,MONTH('Cadastro de Bens'!$W200)&lt;4)),0,$H201))</f>
        <v/>
      </c>
      <c r="M201" s="13" t="str">
        <f>IF($A201="","",IF(OR(YEAR($D201)&gt;Configurações!$B$5,AND(YEAR($D201)=Configurações!$B$5,MONTH($D201)&gt;5),AND('Cadastro de Bens'!$W200&lt;&gt;"",YEAR('Cadastro de Bens'!$W200)=Configurações!$B$5,MONTH('Cadastro de Bens'!$W200)&lt;5)),0,$H201))</f>
        <v/>
      </c>
      <c r="N201" s="13" t="str">
        <f>IF($A201="","",IF(OR(YEAR($D201)&gt;Configurações!$B$5,AND(YEAR($D201)=Configurações!$B$5,MONTH($D201)&gt;6),AND('Cadastro de Bens'!$W200&lt;&gt;"",YEAR('Cadastro de Bens'!$W200)=Configurações!$B$5,MONTH('Cadastro de Bens'!$W200)&lt;6)),0,$H201))</f>
        <v/>
      </c>
      <c r="O201" s="13" t="str">
        <f>IF($A201="","",IF(OR(YEAR($D201)&gt;Configurações!$B$5,AND(YEAR($D201)=Configurações!$B$5,MONTH($D201)&gt;7),AND('Cadastro de Bens'!$W200&lt;&gt;"",YEAR('Cadastro de Bens'!$W200)=Configurações!$B$5,MONTH('Cadastro de Bens'!$W200)&lt;7)),0,$H201))</f>
        <v/>
      </c>
      <c r="P201" s="13" t="str">
        <f>IF($A201="","",IF(OR(YEAR($D201)&gt;Configurações!$B$5,AND(YEAR($D201)=Configurações!$B$5,MONTH($D201)&gt;8),AND('Cadastro de Bens'!$W200&lt;&gt;"",YEAR('Cadastro de Bens'!$W200)=Configurações!$B$5,MONTH('Cadastro de Bens'!$W200)&lt;8)),0,$H201))</f>
        <v/>
      </c>
      <c r="Q201" s="13" t="str">
        <f>IF($A201="","",IF(OR(YEAR($D201)&gt;Configurações!$B$5,AND(YEAR($D201)=Configurações!$B$5,MONTH($D201)&gt;9),AND('Cadastro de Bens'!$W200&lt;&gt;"",YEAR('Cadastro de Bens'!$W200)=Configurações!$B$5,MONTH('Cadastro de Bens'!$W200)&lt;9)),0,$H201))</f>
        <v/>
      </c>
      <c r="R201" s="13" t="str">
        <f>IF($A201="","",IF(OR(YEAR($D201)&gt;Configurações!$B$5,AND(YEAR($D201)=Configurações!$B$5,MONTH($D201)&gt;10),AND('Cadastro de Bens'!$W200&lt;&gt;"",YEAR('Cadastro de Bens'!$W200)=Configurações!$B$5,MONTH('Cadastro de Bens'!$W200)&lt;10)),0,$H201))</f>
        <v/>
      </c>
      <c r="S201" s="13" t="str">
        <f>IF($A201="","",IF(OR(YEAR($D201)&gt;Configurações!$B$5,AND(YEAR($D201)=Configurações!$B$5,MONTH($D201)&gt;11),AND('Cadastro de Bens'!$W200&lt;&gt;"",YEAR('Cadastro de Bens'!$W200)=Configurações!$B$5,MONTH('Cadastro de Bens'!$W200)&lt;11)),0,$H201))</f>
        <v/>
      </c>
      <c r="T201" s="13" t="str">
        <f>IF($A201="","",IF(OR(YEAR($D201)&gt;Configurações!$B$5,AND(YEAR($D201)=Configurações!$B$5,MONTH($D201)&gt;12),AND('Cadastro de Bens'!$W200&lt;&gt;"",YEAR('Cadastro de Bens'!$W200)=Configurações!$B$5,MONTH('Cadastro de Bens'!$W200)&lt;12)),0,$H201))</f>
        <v/>
      </c>
      <c r="U201" s="13">
        <f t="shared" si="6"/>
        <v>0</v>
      </c>
      <c r="V201" s="13" t="str">
        <f>'Cadastro de Bens'!AG200</f>
        <v/>
      </c>
      <c r="W201" s="13" t="str">
        <f>'Cadastro de Bens'!AH200</f>
        <v/>
      </c>
      <c r="X201" s="13">
        <f>'Cadastro de Bens'!AF200</f>
        <v>0</v>
      </c>
      <c r="Y201" s="13">
        <f t="shared" si="7"/>
        <v>0</v>
      </c>
    </row>
    <row r="202" spans="1:25" x14ac:dyDescent="0.25">
      <c r="A202">
        <f>'Cadastro de Bens'!A201</f>
        <v>0</v>
      </c>
      <c r="B202">
        <f>'Cadastro de Bens'!B201</f>
        <v>0</v>
      </c>
      <c r="C202">
        <f>'Cadastro de Bens'!D201</f>
        <v>0</v>
      </c>
      <c r="D202" s="12">
        <f>'Cadastro de Bens'!J201</f>
        <v>0</v>
      </c>
      <c r="E202" s="13" t="str">
        <f>'Cadastro de Bens'!P201</f>
        <v/>
      </c>
      <c r="F202" s="4">
        <f>'Cadastro de Bens'!R201</f>
        <v>0</v>
      </c>
      <c r="G202" s="4">
        <f>'Cadastro de Bens'!S201</f>
        <v>0</v>
      </c>
      <c r="H202" s="13" t="str">
        <f>'Cadastro de Bens'!AA201</f>
        <v/>
      </c>
      <c r="I202" s="13" t="str">
        <f>IF($A202="","",IF(OR(YEAR($D202)&gt;Configurações!$B$5,AND(YEAR($D202)=Configurações!$B$5,MONTH($D202)&gt;1),AND('Cadastro de Bens'!$W201&lt;&gt;"",YEAR('Cadastro de Bens'!$W201)=Configurações!$B$5,MONTH('Cadastro de Bens'!$W201)&lt;1)),0,$H202))</f>
        <v/>
      </c>
      <c r="J202" s="13" t="str">
        <f>IF($A202="","",IF(OR(YEAR($D202)&gt;Configurações!$B$5,AND(YEAR($D202)=Configurações!$B$5,MONTH($D202)&gt;2),AND('Cadastro de Bens'!$W201&lt;&gt;"",YEAR('Cadastro de Bens'!$W201)=Configurações!$B$5,MONTH('Cadastro de Bens'!$W201)&lt;2)),0,$H202))</f>
        <v/>
      </c>
      <c r="K202" s="13" t="str">
        <f>IF($A202="","",IF(OR(YEAR($D202)&gt;Configurações!$B$5,AND(YEAR($D202)=Configurações!$B$5,MONTH($D202)&gt;3),AND('Cadastro de Bens'!$W201&lt;&gt;"",YEAR('Cadastro de Bens'!$W201)=Configurações!$B$5,MONTH('Cadastro de Bens'!$W201)&lt;3)),0,$H202))</f>
        <v/>
      </c>
      <c r="L202" s="13" t="str">
        <f>IF($A202="","",IF(OR(YEAR($D202)&gt;Configurações!$B$5,AND(YEAR($D202)=Configurações!$B$5,MONTH($D202)&gt;4),AND('Cadastro de Bens'!$W201&lt;&gt;"",YEAR('Cadastro de Bens'!$W201)=Configurações!$B$5,MONTH('Cadastro de Bens'!$W201)&lt;4)),0,$H202))</f>
        <v/>
      </c>
      <c r="M202" s="13" t="str">
        <f>IF($A202="","",IF(OR(YEAR($D202)&gt;Configurações!$B$5,AND(YEAR($D202)=Configurações!$B$5,MONTH($D202)&gt;5),AND('Cadastro de Bens'!$W201&lt;&gt;"",YEAR('Cadastro de Bens'!$W201)=Configurações!$B$5,MONTH('Cadastro de Bens'!$W201)&lt;5)),0,$H202))</f>
        <v/>
      </c>
      <c r="N202" s="13" t="str">
        <f>IF($A202="","",IF(OR(YEAR($D202)&gt;Configurações!$B$5,AND(YEAR($D202)=Configurações!$B$5,MONTH($D202)&gt;6),AND('Cadastro de Bens'!$W201&lt;&gt;"",YEAR('Cadastro de Bens'!$W201)=Configurações!$B$5,MONTH('Cadastro de Bens'!$W201)&lt;6)),0,$H202))</f>
        <v/>
      </c>
      <c r="O202" s="13" t="str">
        <f>IF($A202="","",IF(OR(YEAR($D202)&gt;Configurações!$B$5,AND(YEAR($D202)=Configurações!$B$5,MONTH($D202)&gt;7),AND('Cadastro de Bens'!$W201&lt;&gt;"",YEAR('Cadastro de Bens'!$W201)=Configurações!$B$5,MONTH('Cadastro de Bens'!$W201)&lt;7)),0,$H202))</f>
        <v/>
      </c>
      <c r="P202" s="13" t="str">
        <f>IF($A202="","",IF(OR(YEAR($D202)&gt;Configurações!$B$5,AND(YEAR($D202)=Configurações!$B$5,MONTH($D202)&gt;8),AND('Cadastro de Bens'!$W201&lt;&gt;"",YEAR('Cadastro de Bens'!$W201)=Configurações!$B$5,MONTH('Cadastro de Bens'!$W201)&lt;8)),0,$H202))</f>
        <v/>
      </c>
      <c r="Q202" s="13" t="str">
        <f>IF($A202="","",IF(OR(YEAR($D202)&gt;Configurações!$B$5,AND(YEAR($D202)=Configurações!$B$5,MONTH($D202)&gt;9),AND('Cadastro de Bens'!$W201&lt;&gt;"",YEAR('Cadastro de Bens'!$W201)=Configurações!$B$5,MONTH('Cadastro de Bens'!$W201)&lt;9)),0,$H202))</f>
        <v/>
      </c>
      <c r="R202" s="13" t="str">
        <f>IF($A202="","",IF(OR(YEAR($D202)&gt;Configurações!$B$5,AND(YEAR($D202)=Configurações!$B$5,MONTH($D202)&gt;10),AND('Cadastro de Bens'!$W201&lt;&gt;"",YEAR('Cadastro de Bens'!$W201)=Configurações!$B$5,MONTH('Cadastro de Bens'!$W201)&lt;10)),0,$H202))</f>
        <v/>
      </c>
      <c r="S202" s="13" t="str">
        <f>IF($A202="","",IF(OR(YEAR($D202)&gt;Configurações!$B$5,AND(YEAR($D202)=Configurações!$B$5,MONTH($D202)&gt;11),AND('Cadastro de Bens'!$W201&lt;&gt;"",YEAR('Cadastro de Bens'!$W201)=Configurações!$B$5,MONTH('Cadastro de Bens'!$W201)&lt;11)),0,$H202))</f>
        <v/>
      </c>
      <c r="T202" s="13" t="str">
        <f>IF($A202="","",IF(OR(YEAR($D202)&gt;Configurações!$B$5,AND(YEAR($D202)=Configurações!$B$5,MONTH($D202)&gt;12),AND('Cadastro de Bens'!$W201&lt;&gt;"",YEAR('Cadastro de Bens'!$W201)=Configurações!$B$5,MONTH('Cadastro de Bens'!$W201)&lt;12)),0,$H202))</f>
        <v/>
      </c>
      <c r="U202" s="13">
        <f t="shared" si="6"/>
        <v>0</v>
      </c>
      <c r="V202" s="13" t="str">
        <f>'Cadastro de Bens'!AG201</f>
        <v/>
      </c>
      <c r="W202" s="13" t="str">
        <f>'Cadastro de Bens'!AH201</f>
        <v/>
      </c>
      <c r="X202" s="13">
        <f>'Cadastro de Bens'!AF201</f>
        <v>0</v>
      </c>
      <c r="Y202" s="13">
        <f t="shared" si="7"/>
        <v>0</v>
      </c>
    </row>
    <row r="203" spans="1:25" x14ac:dyDescent="0.25">
      <c r="A203">
        <f>'Cadastro de Bens'!A202</f>
        <v>0</v>
      </c>
      <c r="B203">
        <f>'Cadastro de Bens'!B202</f>
        <v>0</v>
      </c>
      <c r="C203">
        <f>'Cadastro de Bens'!D202</f>
        <v>0</v>
      </c>
      <c r="D203" s="12">
        <f>'Cadastro de Bens'!J202</f>
        <v>0</v>
      </c>
      <c r="E203" s="13" t="str">
        <f>'Cadastro de Bens'!P202</f>
        <v/>
      </c>
      <c r="F203" s="4">
        <f>'Cadastro de Bens'!R202</f>
        <v>0</v>
      </c>
      <c r="G203" s="4">
        <f>'Cadastro de Bens'!S202</f>
        <v>0</v>
      </c>
      <c r="H203" s="13" t="str">
        <f>'Cadastro de Bens'!AA202</f>
        <v/>
      </c>
      <c r="I203" s="13" t="str">
        <f>IF($A203="","",IF(OR(YEAR($D203)&gt;Configurações!$B$5,AND(YEAR($D203)=Configurações!$B$5,MONTH($D203)&gt;1),AND('Cadastro de Bens'!$W202&lt;&gt;"",YEAR('Cadastro de Bens'!$W202)=Configurações!$B$5,MONTH('Cadastro de Bens'!$W202)&lt;1)),0,$H203))</f>
        <v/>
      </c>
      <c r="J203" s="13" t="str">
        <f>IF($A203="","",IF(OR(YEAR($D203)&gt;Configurações!$B$5,AND(YEAR($D203)=Configurações!$B$5,MONTH($D203)&gt;2),AND('Cadastro de Bens'!$W202&lt;&gt;"",YEAR('Cadastro de Bens'!$W202)=Configurações!$B$5,MONTH('Cadastro de Bens'!$W202)&lt;2)),0,$H203))</f>
        <v/>
      </c>
      <c r="K203" s="13" t="str">
        <f>IF($A203="","",IF(OR(YEAR($D203)&gt;Configurações!$B$5,AND(YEAR($D203)=Configurações!$B$5,MONTH($D203)&gt;3),AND('Cadastro de Bens'!$W202&lt;&gt;"",YEAR('Cadastro de Bens'!$W202)=Configurações!$B$5,MONTH('Cadastro de Bens'!$W202)&lt;3)),0,$H203))</f>
        <v/>
      </c>
      <c r="L203" s="13" t="str">
        <f>IF($A203="","",IF(OR(YEAR($D203)&gt;Configurações!$B$5,AND(YEAR($D203)=Configurações!$B$5,MONTH($D203)&gt;4),AND('Cadastro de Bens'!$W202&lt;&gt;"",YEAR('Cadastro de Bens'!$W202)=Configurações!$B$5,MONTH('Cadastro de Bens'!$W202)&lt;4)),0,$H203))</f>
        <v/>
      </c>
      <c r="M203" s="13" t="str">
        <f>IF($A203="","",IF(OR(YEAR($D203)&gt;Configurações!$B$5,AND(YEAR($D203)=Configurações!$B$5,MONTH($D203)&gt;5),AND('Cadastro de Bens'!$W202&lt;&gt;"",YEAR('Cadastro de Bens'!$W202)=Configurações!$B$5,MONTH('Cadastro de Bens'!$W202)&lt;5)),0,$H203))</f>
        <v/>
      </c>
      <c r="N203" s="13" t="str">
        <f>IF($A203="","",IF(OR(YEAR($D203)&gt;Configurações!$B$5,AND(YEAR($D203)=Configurações!$B$5,MONTH($D203)&gt;6),AND('Cadastro de Bens'!$W202&lt;&gt;"",YEAR('Cadastro de Bens'!$W202)=Configurações!$B$5,MONTH('Cadastro de Bens'!$W202)&lt;6)),0,$H203))</f>
        <v/>
      </c>
      <c r="O203" s="13" t="str">
        <f>IF($A203="","",IF(OR(YEAR($D203)&gt;Configurações!$B$5,AND(YEAR($D203)=Configurações!$B$5,MONTH($D203)&gt;7),AND('Cadastro de Bens'!$W202&lt;&gt;"",YEAR('Cadastro de Bens'!$W202)=Configurações!$B$5,MONTH('Cadastro de Bens'!$W202)&lt;7)),0,$H203))</f>
        <v/>
      </c>
      <c r="P203" s="13" t="str">
        <f>IF($A203="","",IF(OR(YEAR($D203)&gt;Configurações!$B$5,AND(YEAR($D203)=Configurações!$B$5,MONTH($D203)&gt;8),AND('Cadastro de Bens'!$W202&lt;&gt;"",YEAR('Cadastro de Bens'!$W202)=Configurações!$B$5,MONTH('Cadastro de Bens'!$W202)&lt;8)),0,$H203))</f>
        <v/>
      </c>
      <c r="Q203" s="13" t="str">
        <f>IF($A203="","",IF(OR(YEAR($D203)&gt;Configurações!$B$5,AND(YEAR($D203)=Configurações!$B$5,MONTH($D203)&gt;9),AND('Cadastro de Bens'!$W202&lt;&gt;"",YEAR('Cadastro de Bens'!$W202)=Configurações!$B$5,MONTH('Cadastro de Bens'!$W202)&lt;9)),0,$H203))</f>
        <v/>
      </c>
      <c r="R203" s="13" t="str">
        <f>IF($A203="","",IF(OR(YEAR($D203)&gt;Configurações!$B$5,AND(YEAR($D203)=Configurações!$B$5,MONTH($D203)&gt;10),AND('Cadastro de Bens'!$W202&lt;&gt;"",YEAR('Cadastro de Bens'!$W202)=Configurações!$B$5,MONTH('Cadastro de Bens'!$W202)&lt;10)),0,$H203))</f>
        <v/>
      </c>
      <c r="S203" s="13" t="str">
        <f>IF($A203="","",IF(OR(YEAR($D203)&gt;Configurações!$B$5,AND(YEAR($D203)=Configurações!$B$5,MONTH($D203)&gt;11),AND('Cadastro de Bens'!$W202&lt;&gt;"",YEAR('Cadastro de Bens'!$W202)=Configurações!$B$5,MONTH('Cadastro de Bens'!$W202)&lt;11)),0,$H203))</f>
        <v/>
      </c>
      <c r="T203" s="13" t="str">
        <f>IF($A203="","",IF(OR(YEAR($D203)&gt;Configurações!$B$5,AND(YEAR($D203)=Configurações!$B$5,MONTH($D203)&gt;12),AND('Cadastro de Bens'!$W202&lt;&gt;"",YEAR('Cadastro de Bens'!$W202)=Configurações!$B$5,MONTH('Cadastro de Bens'!$W202)&lt;12)),0,$H203))</f>
        <v/>
      </c>
      <c r="U203" s="13">
        <f t="shared" si="6"/>
        <v>0</v>
      </c>
      <c r="V203" s="13" t="str">
        <f>'Cadastro de Bens'!AG202</f>
        <v/>
      </c>
      <c r="W203" s="13" t="str">
        <f>'Cadastro de Bens'!AH202</f>
        <v/>
      </c>
      <c r="X203" s="13">
        <f>'Cadastro de Bens'!AF202</f>
        <v>0</v>
      </c>
      <c r="Y203" s="13">
        <f t="shared" si="7"/>
        <v>0</v>
      </c>
    </row>
    <row r="204" spans="1:25" x14ac:dyDescent="0.25">
      <c r="A204">
        <f>'Cadastro de Bens'!A203</f>
        <v>0</v>
      </c>
      <c r="B204">
        <f>'Cadastro de Bens'!B203</f>
        <v>0</v>
      </c>
      <c r="C204">
        <f>'Cadastro de Bens'!D203</f>
        <v>0</v>
      </c>
      <c r="D204" s="12">
        <f>'Cadastro de Bens'!J203</f>
        <v>0</v>
      </c>
      <c r="E204" s="13" t="str">
        <f>'Cadastro de Bens'!P203</f>
        <v/>
      </c>
      <c r="F204" s="4">
        <f>'Cadastro de Bens'!R203</f>
        <v>0</v>
      </c>
      <c r="G204" s="4">
        <f>'Cadastro de Bens'!S203</f>
        <v>0</v>
      </c>
      <c r="H204" s="13" t="str">
        <f>'Cadastro de Bens'!AA203</f>
        <v/>
      </c>
      <c r="I204" s="13" t="str">
        <f>IF($A204="","",IF(OR(YEAR($D204)&gt;Configurações!$B$5,AND(YEAR($D204)=Configurações!$B$5,MONTH($D204)&gt;1),AND('Cadastro de Bens'!$W203&lt;&gt;"",YEAR('Cadastro de Bens'!$W203)=Configurações!$B$5,MONTH('Cadastro de Bens'!$W203)&lt;1)),0,$H204))</f>
        <v/>
      </c>
      <c r="J204" s="13" t="str">
        <f>IF($A204="","",IF(OR(YEAR($D204)&gt;Configurações!$B$5,AND(YEAR($D204)=Configurações!$B$5,MONTH($D204)&gt;2),AND('Cadastro de Bens'!$W203&lt;&gt;"",YEAR('Cadastro de Bens'!$W203)=Configurações!$B$5,MONTH('Cadastro de Bens'!$W203)&lt;2)),0,$H204))</f>
        <v/>
      </c>
      <c r="K204" s="13" t="str">
        <f>IF($A204="","",IF(OR(YEAR($D204)&gt;Configurações!$B$5,AND(YEAR($D204)=Configurações!$B$5,MONTH($D204)&gt;3),AND('Cadastro de Bens'!$W203&lt;&gt;"",YEAR('Cadastro de Bens'!$W203)=Configurações!$B$5,MONTH('Cadastro de Bens'!$W203)&lt;3)),0,$H204))</f>
        <v/>
      </c>
      <c r="L204" s="13" t="str">
        <f>IF($A204="","",IF(OR(YEAR($D204)&gt;Configurações!$B$5,AND(YEAR($D204)=Configurações!$B$5,MONTH($D204)&gt;4),AND('Cadastro de Bens'!$W203&lt;&gt;"",YEAR('Cadastro de Bens'!$W203)=Configurações!$B$5,MONTH('Cadastro de Bens'!$W203)&lt;4)),0,$H204))</f>
        <v/>
      </c>
      <c r="M204" s="13" t="str">
        <f>IF($A204="","",IF(OR(YEAR($D204)&gt;Configurações!$B$5,AND(YEAR($D204)=Configurações!$B$5,MONTH($D204)&gt;5),AND('Cadastro de Bens'!$W203&lt;&gt;"",YEAR('Cadastro de Bens'!$W203)=Configurações!$B$5,MONTH('Cadastro de Bens'!$W203)&lt;5)),0,$H204))</f>
        <v/>
      </c>
      <c r="N204" s="13" t="str">
        <f>IF($A204="","",IF(OR(YEAR($D204)&gt;Configurações!$B$5,AND(YEAR($D204)=Configurações!$B$5,MONTH($D204)&gt;6),AND('Cadastro de Bens'!$W203&lt;&gt;"",YEAR('Cadastro de Bens'!$W203)=Configurações!$B$5,MONTH('Cadastro de Bens'!$W203)&lt;6)),0,$H204))</f>
        <v/>
      </c>
      <c r="O204" s="13" t="str">
        <f>IF($A204="","",IF(OR(YEAR($D204)&gt;Configurações!$B$5,AND(YEAR($D204)=Configurações!$B$5,MONTH($D204)&gt;7),AND('Cadastro de Bens'!$W203&lt;&gt;"",YEAR('Cadastro de Bens'!$W203)=Configurações!$B$5,MONTH('Cadastro de Bens'!$W203)&lt;7)),0,$H204))</f>
        <v/>
      </c>
      <c r="P204" s="13" t="str">
        <f>IF($A204="","",IF(OR(YEAR($D204)&gt;Configurações!$B$5,AND(YEAR($D204)=Configurações!$B$5,MONTH($D204)&gt;8),AND('Cadastro de Bens'!$W203&lt;&gt;"",YEAR('Cadastro de Bens'!$W203)=Configurações!$B$5,MONTH('Cadastro de Bens'!$W203)&lt;8)),0,$H204))</f>
        <v/>
      </c>
      <c r="Q204" s="13" t="str">
        <f>IF($A204="","",IF(OR(YEAR($D204)&gt;Configurações!$B$5,AND(YEAR($D204)=Configurações!$B$5,MONTH($D204)&gt;9),AND('Cadastro de Bens'!$W203&lt;&gt;"",YEAR('Cadastro de Bens'!$W203)=Configurações!$B$5,MONTH('Cadastro de Bens'!$W203)&lt;9)),0,$H204))</f>
        <v/>
      </c>
      <c r="R204" s="13" t="str">
        <f>IF($A204="","",IF(OR(YEAR($D204)&gt;Configurações!$B$5,AND(YEAR($D204)=Configurações!$B$5,MONTH($D204)&gt;10),AND('Cadastro de Bens'!$W203&lt;&gt;"",YEAR('Cadastro de Bens'!$W203)=Configurações!$B$5,MONTH('Cadastro de Bens'!$W203)&lt;10)),0,$H204))</f>
        <v/>
      </c>
      <c r="S204" s="13" t="str">
        <f>IF($A204="","",IF(OR(YEAR($D204)&gt;Configurações!$B$5,AND(YEAR($D204)=Configurações!$B$5,MONTH($D204)&gt;11),AND('Cadastro de Bens'!$W203&lt;&gt;"",YEAR('Cadastro de Bens'!$W203)=Configurações!$B$5,MONTH('Cadastro de Bens'!$W203)&lt;11)),0,$H204))</f>
        <v/>
      </c>
      <c r="T204" s="13" t="str">
        <f>IF($A204="","",IF(OR(YEAR($D204)&gt;Configurações!$B$5,AND(YEAR($D204)=Configurações!$B$5,MONTH($D204)&gt;12),AND('Cadastro de Bens'!$W203&lt;&gt;"",YEAR('Cadastro de Bens'!$W203)=Configurações!$B$5,MONTH('Cadastro de Bens'!$W203)&lt;12)),0,$H204))</f>
        <v/>
      </c>
      <c r="U204" s="13">
        <f t="shared" si="6"/>
        <v>0</v>
      </c>
      <c r="V204" s="13" t="str">
        <f>'Cadastro de Bens'!AG203</f>
        <v/>
      </c>
      <c r="W204" s="13" t="str">
        <f>'Cadastro de Bens'!AH203</f>
        <v/>
      </c>
      <c r="X204" s="13">
        <f>'Cadastro de Bens'!AF203</f>
        <v>0</v>
      </c>
      <c r="Y204" s="13">
        <f t="shared" si="7"/>
        <v>0</v>
      </c>
    </row>
    <row r="205" spans="1:25" x14ac:dyDescent="0.25">
      <c r="A205">
        <f>'Cadastro de Bens'!A204</f>
        <v>0</v>
      </c>
      <c r="B205">
        <f>'Cadastro de Bens'!B204</f>
        <v>0</v>
      </c>
      <c r="C205">
        <f>'Cadastro de Bens'!D204</f>
        <v>0</v>
      </c>
      <c r="D205" s="12">
        <f>'Cadastro de Bens'!J204</f>
        <v>0</v>
      </c>
      <c r="E205" s="13" t="str">
        <f>'Cadastro de Bens'!P204</f>
        <v/>
      </c>
      <c r="F205" s="4">
        <f>'Cadastro de Bens'!R204</f>
        <v>0</v>
      </c>
      <c r="G205" s="4">
        <f>'Cadastro de Bens'!S204</f>
        <v>0</v>
      </c>
      <c r="H205" s="13" t="str">
        <f>'Cadastro de Bens'!AA204</f>
        <v/>
      </c>
      <c r="I205" s="13" t="str">
        <f>IF($A205="","",IF(OR(YEAR($D205)&gt;Configurações!$B$5,AND(YEAR($D205)=Configurações!$B$5,MONTH($D205)&gt;1),AND('Cadastro de Bens'!$W204&lt;&gt;"",YEAR('Cadastro de Bens'!$W204)=Configurações!$B$5,MONTH('Cadastro de Bens'!$W204)&lt;1)),0,$H205))</f>
        <v/>
      </c>
      <c r="J205" s="13" t="str">
        <f>IF($A205="","",IF(OR(YEAR($D205)&gt;Configurações!$B$5,AND(YEAR($D205)=Configurações!$B$5,MONTH($D205)&gt;2),AND('Cadastro de Bens'!$W204&lt;&gt;"",YEAR('Cadastro de Bens'!$W204)=Configurações!$B$5,MONTH('Cadastro de Bens'!$W204)&lt;2)),0,$H205))</f>
        <v/>
      </c>
      <c r="K205" s="13" t="str">
        <f>IF($A205="","",IF(OR(YEAR($D205)&gt;Configurações!$B$5,AND(YEAR($D205)=Configurações!$B$5,MONTH($D205)&gt;3),AND('Cadastro de Bens'!$W204&lt;&gt;"",YEAR('Cadastro de Bens'!$W204)=Configurações!$B$5,MONTH('Cadastro de Bens'!$W204)&lt;3)),0,$H205))</f>
        <v/>
      </c>
      <c r="L205" s="13" t="str">
        <f>IF($A205="","",IF(OR(YEAR($D205)&gt;Configurações!$B$5,AND(YEAR($D205)=Configurações!$B$5,MONTH($D205)&gt;4),AND('Cadastro de Bens'!$W204&lt;&gt;"",YEAR('Cadastro de Bens'!$W204)=Configurações!$B$5,MONTH('Cadastro de Bens'!$W204)&lt;4)),0,$H205))</f>
        <v/>
      </c>
      <c r="M205" s="13" t="str">
        <f>IF($A205="","",IF(OR(YEAR($D205)&gt;Configurações!$B$5,AND(YEAR($D205)=Configurações!$B$5,MONTH($D205)&gt;5),AND('Cadastro de Bens'!$W204&lt;&gt;"",YEAR('Cadastro de Bens'!$W204)=Configurações!$B$5,MONTH('Cadastro de Bens'!$W204)&lt;5)),0,$H205))</f>
        <v/>
      </c>
      <c r="N205" s="13" t="str">
        <f>IF($A205="","",IF(OR(YEAR($D205)&gt;Configurações!$B$5,AND(YEAR($D205)=Configurações!$B$5,MONTH($D205)&gt;6),AND('Cadastro de Bens'!$W204&lt;&gt;"",YEAR('Cadastro de Bens'!$W204)=Configurações!$B$5,MONTH('Cadastro de Bens'!$W204)&lt;6)),0,$H205))</f>
        <v/>
      </c>
      <c r="O205" s="13" t="str">
        <f>IF($A205="","",IF(OR(YEAR($D205)&gt;Configurações!$B$5,AND(YEAR($D205)=Configurações!$B$5,MONTH($D205)&gt;7),AND('Cadastro de Bens'!$W204&lt;&gt;"",YEAR('Cadastro de Bens'!$W204)=Configurações!$B$5,MONTH('Cadastro de Bens'!$W204)&lt;7)),0,$H205))</f>
        <v/>
      </c>
      <c r="P205" s="13" t="str">
        <f>IF($A205="","",IF(OR(YEAR($D205)&gt;Configurações!$B$5,AND(YEAR($D205)=Configurações!$B$5,MONTH($D205)&gt;8),AND('Cadastro de Bens'!$W204&lt;&gt;"",YEAR('Cadastro de Bens'!$W204)=Configurações!$B$5,MONTH('Cadastro de Bens'!$W204)&lt;8)),0,$H205))</f>
        <v/>
      </c>
      <c r="Q205" s="13" t="str">
        <f>IF($A205="","",IF(OR(YEAR($D205)&gt;Configurações!$B$5,AND(YEAR($D205)=Configurações!$B$5,MONTH($D205)&gt;9),AND('Cadastro de Bens'!$W204&lt;&gt;"",YEAR('Cadastro de Bens'!$W204)=Configurações!$B$5,MONTH('Cadastro de Bens'!$W204)&lt;9)),0,$H205))</f>
        <v/>
      </c>
      <c r="R205" s="13" t="str">
        <f>IF($A205="","",IF(OR(YEAR($D205)&gt;Configurações!$B$5,AND(YEAR($D205)=Configurações!$B$5,MONTH($D205)&gt;10),AND('Cadastro de Bens'!$W204&lt;&gt;"",YEAR('Cadastro de Bens'!$W204)=Configurações!$B$5,MONTH('Cadastro de Bens'!$W204)&lt;10)),0,$H205))</f>
        <v/>
      </c>
      <c r="S205" s="13" t="str">
        <f>IF($A205="","",IF(OR(YEAR($D205)&gt;Configurações!$B$5,AND(YEAR($D205)=Configurações!$B$5,MONTH($D205)&gt;11),AND('Cadastro de Bens'!$W204&lt;&gt;"",YEAR('Cadastro de Bens'!$W204)=Configurações!$B$5,MONTH('Cadastro de Bens'!$W204)&lt;11)),0,$H205))</f>
        <v/>
      </c>
      <c r="T205" s="13" t="str">
        <f>IF($A205="","",IF(OR(YEAR($D205)&gt;Configurações!$B$5,AND(YEAR($D205)=Configurações!$B$5,MONTH($D205)&gt;12),AND('Cadastro de Bens'!$W204&lt;&gt;"",YEAR('Cadastro de Bens'!$W204)=Configurações!$B$5,MONTH('Cadastro de Bens'!$W204)&lt;12)),0,$H205))</f>
        <v/>
      </c>
      <c r="U205" s="13">
        <f t="shared" si="6"/>
        <v>0</v>
      </c>
      <c r="V205" s="13" t="str">
        <f>'Cadastro de Bens'!AG204</f>
        <v/>
      </c>
      <c r="W205" s="13" t="str">
        <f>'Cadastro de Bens'!AH204</f>
        <v/>
      </c>
      <c r="X205" s="13">
        <f>'Cadastro de Bens'!AF204</f>
        <v>0</v>
      </c>
      <c r="Y205" s="13">
        <f t="shared" si="7"/>
        <v>0</v>
      </c>
    </row>
    <row r="206" spans="1:25" x14ac:dyDescent="0.25">
      <c r="A206">
        <f>'Cadastro de Bens'!A205</f>
        <v>0</v>
      </c>
      <c r="B206">
        <f>'Cadastro de Bens'!B205</f>
        <v>0</v>
      </c>
      <c r="C206">
        <f>'Cadastro de Bens'!D205</f>
        <v>0</v>
      </c>
      <c r="D206" s="12">
        <f>'Cadastro de Bens'!J205</f>
        <v>0</v>
      </c>
      <c r="E206" s="13" t="str">
        <f>'Cadastro de Bens'!P205</f>
        <v/>
      </c>
      <c r="F206" s="4">
        <f>'Cadastro de Bens'!R205</f>
        <v>0</v>
      </c>
      <c r="G206" s="4">
        <f>'Cadastro de Bens'!S205</f>
        <v>0</v>
      </c>
      <c r="H206" s="13" t="str">
        <f>'Cadastro de Bens'!AA205</f>
        <v/>
      </c>
      <c r="I206" s="13" t="str">
        <f>IF($A206="","",IF(OR(YEAR($D206)&gt;Configurações!$B$5,AND(YEAR($D206)=Configurações!$B$5,MONTH($D206)&gt;1),AND('Cadastro de Bens'!$W205&lt;&gt;"",YEAR('Cadastro de Bens'!$W205)=Configurações!$B$5,MONTH('Cadastro de Bens'!$W205)&lt;1)),0,$H206))</f>
        <v/>
      </c>
      <c r="J206" s="13" t="str">
        <f>IF($A206="","",IF(OR(YEAR($D206)&gt;Configurações!$B$5,AND(YEAR($D206)=Configurações!$B$5,MONTH($D206)&gt;2),AND('Cadastro de Bens'!$W205&lt;&gt;"",YEAR('Cadastro de Bens'!$W205)=Configurações!$B$5,MONTH('Cadastro de Bens'!$W205)&lt;2)),0,$H206))</f>
        <v/>
      </c>
      <c r="K206" s="13" t="str">
        <f>IF($A206="","",IF(OR(YEAR($D206)&gt;Configurações!$B$5,AND(YEAR($D206)=Configurações!$B$5,MONTH($D206)&gt;3),AND('Cadastro de Bens'!$W205&lt;&gt;"",YEAR('Cadastro de Bens'!$W205)=Configurações!$B$5,MONTH('Cadastro de Bens'!$W205)&lt;3)),0,$H206))</f>
        <v/>
      </c>
      <c r="L206" s="13" t="str">
        <f>IF($A206="","",IF(OR(YEAR($D206)&gt;Configurações!$B$5,AND(YEAR($D206)=Configurações!$B$5,MONTH($D206)&gt;4),AND('Cadastro de Bens'!$W205&lt;&gt;"",YEAR('Cadastro de Bens'!$W205)=Configurações!$B$5,MONTH('Cadastro de Bens'!$W205)&lt;4)),0,$H206))</f>
        <v/>
      </c>
      <c r="M206" s="13" t="str">
        <f>IF($A206="","",IF(OR(YEAR($D206)&gt;Configurações!$B$5,AND(YEAR($D206)=Configurações!$B$5,MONTH($D206)&gt;5),AND('Cadastro de Bens'!$W205&lt;&gt;"",YEAR('Cadastro de Bens'!$W205)=Configurações!$B$5,MONTH('Cadastro de Bens'!$W205)&lt;5)),0,$H206))</f>
        <v/>
      </c>
      <c r="N206" s="13" t="str">
        <f>IF($A206="","",IF(OR(YEAR($D206)&gt;Configurações!$B$5,AND(YEAR($D206)=Configurações!$B$5,MONTH($D206)&gt;6),AND('Cadastro de Bens'!$W205&lt;&gt;"",YEAR('Cadastro de Bens'!$W205)=Configurações!$B$5,MONTH('Cadastro de Bens'!$W205)&lt;6)),0,$H206))</f>
        <v/>
      </c>
      <c r="O206" s="13" t="str">
        <f>IF($A206="","",IF(OR(YEAR($D206)&gt;Configurações!$B$5,AND(YEAR($D206)=Configurações!$B$5,MONTH($D206)&gt;7),AND('Cadastro de Bens'!$W205&lt;&gt;"",YEAR('Cadastro de Bens'!$W205)=Configurações!$B$5,MONTH('Cadastro de Bens'!$W205)&lt;7)),0,$H206))</f>
        <v/>
      </c>
      <c r="P206" s="13" t="str">
        <f>IF($A206="","",IF(OR(YEAR($D206)&gt;Configurações!$B$5,AND(YEAR($D206)=Configurações!$B$5,MONTH($D206)&gt;8),AND('Cadastro de Bens'!$W205&lt;&gt;"",YEAR('Cadastro de Bens'!$W205)=Configurações!$B$5,MONTH('Cadastro de Bens'!$W205)&lt;8)),0,$H206))</f>
        <v/>
      </c>
      <c r="Q206" s="13" t="str">
        <f>IF($A206="","",IF(OR(YEAR($D206)&gt;Configurações!$B$5,AND(YEAR($D206)=Configurações!$B$5,MONTH($D206)&gt;9),AND('Cadastro de Bens'!$W205&lt;&gt;"",YEAR('Cadastro de Bens'!$W205)=Configurações!$B$5,MONTH('Cadastro de Bens'!$W205)&lt;9)),0,$H206))</f>
        <v/>
      </c>
      <c r="R206" s="13" t="str">
        <f>IF($A206="","",IF(OR(YEAR($D206)&gt;Configurações!$B$5,AND(YEAR($D206)=Configurações!$B$5,MONTH($D206)&gt;10),AND('Cadastro de Bens'!$W205&lt;&gt;"",YEAR('Cadastro de Bens'!$W205)=Configurações!$B$5,MONTH('Cadastro de Bens'!$W205)&lt;10)),0,$H206))</f>
        <v/>
      </c>
      <c r="S206" s="13" t="str">
        <f>IF($A206="","",IF(OR(YEAR($D206)&gt;Configurações!$B$5,AND(YEAR($D206)=Configurações!$B$5,MONTH($D206)&gt;11),AND('Cadastro de Bens'!$W205&lt;&gt;"",YEAR('Cadastro de Bens'!$W205)=Configurações!$B$5,MONTH('Cadastro de Bens'!$W205)&lt;11)),0,$H206))</f>
        <v/>
      </c>
      <c r="T206" s="13" t="str">
        <f>IF($A206="","",IF(OR(YEAR($D206)&gt;Configurações!$B$5,AND(YEAR($D206)=Configurações!$B$5,MONTH($D206)&gt;12),AND('Cadastro de Bens'!$W205&lt;&gt;"",YEAR('Cadastro de Bens'!$W205)=Configurações!$B$5,MONTH('Cadastro de Bens'!$W205)&lt;12)),0,$H206))</f>
        <v/>
      </c>
      <c r="U206" s="13">
        <f t="shared" si="6"/>
        <v>0</v>
      </c>
      <c r="V206" s="13" t="str">
        <f>'Cadastro de Bens'!AG205</f>
        <v/>
      </c>
      <c r="W206" s="13" t="str">
        <f>'Cadastro de Bens'!AH205</f>
        <v/>
      </c>
      <c r="X206" s="13">
        <f>'Cadastro de Bens'!AF205</f>
        <v>0</v>
      </c>
      <c r="Y206" s="13">
        <f t="shared" si="7"/>
        <v>0</v>
      </c>
    </row>
    <row r="207" spans="1:25" x14ac:dyDescent="0.25">
      <c r="A207">
        <f>'Cadastro de Bens'!A206</f>
        <v>0</v>
      </c>
      <c r="B207">
        <f>'Cadastro de Bens'!B206</f>
        <v>0</v>
      </c>
      <c r="C207">
        <f>'Cadastro de Bens'!D206</f>
        <v>0</v>
      </c>
      <c r="D207" s="12">
        <f>'Cadastro de Bens'!J206</f>
        <v>0</v>
      </c>
      <c r="E207" s="13" t="str">
        <f>'Cadastro de Bens'!P206</f>
        <v/>
      </c>
      <c r="F207" s="4">
        <f>'Cadastro de Bens'!R206</f>
        <v>0</v>
      </c>
      <c r="G207" s="4">
        <f>'Cadastro de Bens'!S206</f>
        <v>0</v>
      </c>
      <c r="H207" s="13" t="str">
        <f>'Cadastro de Bens'!AA206</f>
        <v/>
      </c>
      <c r="I207" s="13" t="str">
        <f>IF($A207="","",IF(OR(YEAR($D207)&gt;Configurações!$B$5,AND(YEAR($D207)=Configurações!$B$5,MONTH($D207)&gt;1),AND('Cadastro de Bens'!$W206&lt;&gt;"",YEAR('Cadastro de Bens'!$W206)=Configurações!$B$5,MONTH('Cadastro de Bens'!$W206)&lt;1)),0,$H207))</f>
        <v/>
      </c>
      <c r="J207" s="13" t="str">
        <f>IF($A207="","",IF(OR(YEAR($D207)&gt;Configurações!$B$5,AND(YEAR($D207)=Configurações!$B$5,MONTH($D207)&gt;2),AND('Cadastro de Bens'!$W206&lt;&gt;"",YEAR('Cadastro de Bens'!$W206)=Configurações!$B$5,MONTH('Cadastro de Bens'!$W206)&lt;2)),0,$H207))</f>
        <v/>
      </c>
      <c r="K207" s="13" t="str">
        <f>IF($A207="","",IF(OR(YEAR($D207)&gt;Configurações!$B$5,AND(YEAR($D207)=Configurações!$B$5,MONTH($D207)&gt;3),AND('Cadastro de Bens'!$W206&lt;&gt;"",YEAR('Cadastro de Bens'!$W206)=Configurações!$B$5,MONTH('Cadastro de Bens'!$W206)&lt;3)),0,$H207))</f>
        <v/>
      </c>
      <c r="L207" s="13" t="str">
        <f>IF($A207="","",IF(OR(YEAR($D207)&gt;Configurações!$B$5,AND(YEAR($D207)=Configurações!$B$5,MONTH($D207)&gt;4),AND('Cadastro de Bens'!$W206&lt;&gt;"",YEAR('Cadastro de Bens'!$W206)=Configurações!$B$5,MONTH('Cadastro de Bens'!$W206)&lt;4)),0,$H207))</f>
        <v/>
      </c>
      <c r="M207" s="13" t="str">
        <f>IF($A207="","",IF(OR(YEAR($D207)&gt;Configurações!$B$5,AND(YEAR($D207)=Configurações!$B$5,MONTH($D207)&gt;5),AND('Cadastro de Bens'!$W206&lt;&gt;"",YEAR('Cadastro de Bens'!$W206)=Configurações!$B$5,MONTH('Cadastro de Bens'!$W206)&lt;5)),0,$H207))</f>
        <v/>
      </c>
      <c r="N207" s="13" t="str">
        <f>IF($A207="","",IF(OR(YEAR($D207)&gt;Configurações!$B$5,AND(YEAR($D207)=Configurações!$B$5,MONTH($D207)&gt;6),AND('Cadastro de Bens'!$W206&lt;&gt;"",YEAR('Cadastro de Bens'!$W206)=Configurações!$B$5,MONTH('Cadastro de Bens'!$W206)&lt;6)),0,$H207))</f>
        <v/>
      </c>
      <c r="O207" s="13" t="str">
        <f>IF($A207="","",IF(OR(YEAR($D207)&gt;Configurações!$B$5,AND(YEAR($D207)=Configurações!$B$5,MONTH($D207)&gt;7),AND('Cadastro de Bens'!$W206&lt;&gt;"",YEAR('Cadastro de Bens'!$W206)=Configurações!$B$5,MONTH('Cadastro de Bens'!$W206)&lt;7)),0,$H207))</f>
        <v/>
      </c>
      <c r="P207" s="13" t="str">
        <f>IF($A207="","",IF(OR(YEAR($D207)&gt;Configurações!$B$5,AND(YEAR($D207)=Configurações!$B$5,MONTH($D207)&gt;8),AND('Cadastro de Bens'!$W206&lt;&gt;"",YEAR('Cadastro de Bens'!$W206)=Configurações!$B$5,MONTH('Cadastro de Bens'!$W206)&lt;8)),0,$H207))</f>
        <v/>
      </c>
      <c r="Q207" s="13" t="str">
        <f>IF($A207="","",IF(OR(YEAR($D207)&gt;Configurações!$B$5,AND(YEAR($D207)=Configurações!$B$5,MONTH($D207)&gt;9),AND('Cadastro de Bens'!$W206&lt;&gt;"",YEAR('Cadastro de Bens'!$W206)=Configurações!$B$5,MONTH('Cadastro de Bens'!$W206)&lt;9)),0,$H207))</f>
        <v/>
      </c>
      <c r="R207" s="13" t="str">
        <f>IF($A207="","",IF(OR(YEAR($D207)&gt;Configurações!$B$5,AND(YEAR($D207)=Configurações!$B$5,MONTH($D207)&gt;10),AND('Cadastro de Bens'!$W206&lt;&gt;"",YEAR('Cadastro de Bens'!$W206)=Configurações!$B$5,MONTH('Cadastro de Bens'!$W206)&lt;10)),0,$H207))</f>
        <v/>
      </c>
      <c r="S207" s="13" t="str">
        <f>IF($A207="","",IF(OR(YEAR($D207)&gt;Configurações!$B$5,AND(YEAR($D207)=Configurações!$B$5,MONTH($D207)&gt;11),AND('Cadastro de Bens'!$W206&lt;&gt;"",YEAR('Cadastro de Bens'!$W206)=Configurações!$B$5,MONTH('Cadastro de Bens'!$W206)&lt;11)),0,$H207))</f>
        <v/>
      </c>
      <c r="T207" s="13" t="str">
        <f>IF($A207="","",IF(OR(YEAR($D207)&gt;Configurações!$B$5,AND(YEAR($D207)=Configurações!$B$5,MONTH($D207)&gt;12),AND('Cadastro de Bens'!$W206&lt;&gt;"",YEAR('Cadastro de Bens'!$W206)=Configurações!$B$5,MONTH('Cadastro de Bens'!$W206)&lt;12)),0,$H207))</f>
        <v/>
      </c>
      <c r="U207" s="13">
        <f t="shared" si="6"/>
        <v>0</v>
      </c>
      <c r="V207" s="13" t="str">
        <f>'Cadastro de Bens'!AG206</f>
        <v/>
      </c>
      <c r="W207" s="13" t="str">
        <f>'Cadastro de Bens'!AH206</f>
        <v/>
      </c>
      <c r="X207" s="13">
        <f>'Cadastro de Bens'!AF206</f>
        <v>0</v>
      </c>
      <c r="Y207" s="13">
        <f t="shared" si="7"/>
        <v>0</v>
      </c>
    </row>
    <row r="208" spans="1:25" x14ac:dyDescent="0.25">
      <c r="A208">
        <f>'Cadastro de Bens'!A207</f>
        <v>0</v>
      </c>
      <c r="B208">
        <f>'Cadastro de Bens'!B207</f>
        <v>0</v>
      </c>
      <c r="C208">
        <f>'Cadastro de Bens'!D207</f>
        <v>0</v>
      </c>
      <c r="D208" s="12">
        <f>'Cadastro de Bens'!J207</f>
        <v>0</v>
      </c>
      <c r="E208" s="13" t="str">
        <f>'Cadastro de Bens'!P207</f>
        <v/>
      </c>
      <c r="F208" s="4">
        <f>'Cadastro de Bens'!R207</f>
        <v>0</v>
      </c>
      <c r="G208" s="4">
        <f>'Cadastro de Bens'!S207</f>
        <v>0</v>
      </c>
      <c r="H208" s="13" t="str">
        <f>'Cadastro de Bens'!AA207</f>
        <v/>
      </c>
      <c r="I208" s="13" t="str">
        <f>IF($A208="","",IF(OR(YEAR($D208)&gt;Configurações!$B$5,AND(YEAR($D208)=Configurações!$B$5,MONTH($D208)&gt;1),AND('Cadastro de Bens'!$W207&lt;&gt;"",YEAR('Cadastro de Bens'!$W207)=Configurações!$B$5,MONTH('Cadastro de Bens'!$W207)&lt;1)),0,$H208))</f>
        <v/>
      </c>
      <c r="J208" s="13" t="str">
        <f>IF($A208="","",IF(OR(YEAR($D208)&gt;Configurações!$B$5,AND(YEAR($D208)=Configurações!$B$5,MONTH($D208)&gt;2),AND('Cadastro de Bens'!$W207&lt;&gt;"",YEAR('Cadastro de Bens'!$W207)=Configurações!$B$5,MONTH('Cadastro de Bens'!$W207)&lt;2)),0,$H208))</f>
        <v/>
      </c>
      <c r="K208" s="13" t="str">
        <f>IF($A208="","",IF(OR(YEAR($D208)&gt;Configurações!$B$5,AND(YEAR($D208)=Configurações!$B$5,MONTH($D208)&gt;3),AND('Cadastro de Bens'!$W207&lt;&gt;"",YEAR('Cadastro de Bens'!$W207)=Configurações!$B$5,MONTH('Cadastro de Bens'!$W207)&lt;3)),0,$H208))</f>
        <v/>
      </c>
      <c r="L208" s="13" t="str">
        <f>IF($A208="","",IF(OR(YEAR($D208)&gt;Configurações!$B$5,AND(YEAR($D208)=Configurações!$B$5,MONTH($D208)&gt;4),AND('Cadastro de Bens'!$W207&lt;&gt;"",YEAR('Cadastro de Bens'!$W207)=Configurações!$B$5,MONTH('Cadastro de Bens'!$W207)&lt;4)),0,$H208))</f>
        <v/>
      </c>
      <c r="M208" s="13" t="str">
        <f>IF($A208="","",IF(OR(YEAR($D208)&gt;Configurações!$B$5,AND(YEAR($D208)=Configurações!$B$5,MONTH($D208)&gt;5),AND('Cadastro de Bens'!$W207&lt;&gt;"",YEAR('Cadastro de Bens'!$W207)=Configurações!$B$5,MONTH('Cadastro de Bens'!$W207)&lt;5)),0,$H208))</f>
        <v/>
      </c>
      <c r="N208" s="13" t="str">
        <f>IF($A208="","",IF(OR(YEAR($D208)&gt;Configurações!$B$5,AND(YEAR($D208)=Configurações!$B$5,MONTH($D208)&gt;6),AND('Cadastro de Bens'!$W207&lt;&gt;"",YEAR('Cadastro de Bens'!$W207)=Configurações!$B$5,MONTH('Cadastro de Bens'!$W207)&lt;6)),0,$H208))</f>
        <v/>
      </c>
      <c r="O208" s="13" t="str">
        <f>IF($A208="","",IF(OR(YEAR($D208)&gt;Configurações!$B$5,AND(YEAR($D208)=Configurações!$B$5,MONTH($D208)&gt;7),AND('Cadastro de Bens'!$W207&lt;&gt;"",YEAR('Cadastro de Bens'!$W207)=Configurações!$B$5,MONTH('Cadastro de Bens'!$W207)&lt;7)),0,$H208))</f>
        <v/>
      </c>
      <c r="P208" s="13" t="str">
        <f>IF($A208="","",IF(OR(YEAR($D208)&gt;Configurações!$B$5,AND(YEAR($D208)=Configurações!$B$5,MONTH($D208)&gt;8),AND('Cadastro de Bens'!$W207&lt;&gt;"",YEAR('Cadastro de Bens'!$W207)=Configurações!$B$5,MONTH('Cadastro de Bens'!$W207)&lt;8)),0,$H208))</f>
        <v/>
      </c>
      <c r="Q208" s="13" t="str">
        <f>IF($A208="","",IF(OR(YEAR($D208)&gt;Configurações!$B$5,AND(YEAR($D208)=Configurações!$B$5,MONTH($D208)&gt;9),AND('Cadastro de Bens'!$W207&lt;&gt;"",YEAR('Cadastro de Bens'!$W207)=Configurações!$B$5,MONTH('Cadastro de Bens'!$W207)&lt;9)),0,$H208))</f>
        <v/>
      </c>
      <c r="R208" s="13" t="str">
        <f>IF($A208="","",IF(OR(YEAR($D208)&gt;Configurações!$B$5,AND(YEAR($D208)=Configurações!$B$5,MONTH($D208)&gt;10),AND('Cadastro de Bens'!$W207&lt;&gt;"",YEAR('Cadastro de Bens'!$W207)=Configurações!$B$5,MONTH('Cadastro de Bens'!$W207)&lt;10)),0,$H208))</f>
        <v/>
      </c>
      <c r="S208" s="13" t="str">
        <f>IF($A208="","",IF(OR(YEAR($D208)&gt;Configurações!$B$5,AND(YEAR($D208)=Configurações!$B$5,MONTH($D208)&gt;11),AND('Cadastro de Bens'!$W207&lt;&gt;"",YEAR('Cadastro de Bens'!$W207)=Configurações!$B$5,MONTH('Cadastro de Bens'!$W207)&lt;11)),0,$H208))</f>
        <v/>
      </c>
      <c r="T208" s="13" t="str">
        <f>IF($A208="","",IF(OR(YEAR($D208)&gt;Configurações!$B$5,AND(YEAR($D208)=Configurações!$B$5,MONTH($D208)&gt;12),AND('Cadastro de Bens'!$W207&lt;&gt;"",YEAR('Cadastro de Bens'!$W207)=Configurações!$B$5,MONTH('Cadastro de Bens'!$W207)&lt;12)),0,$H208))</f>
        <v/>
      </c>
      <c r="U208" s="13">
        <f t="shared" si="6"/>
        <v>0</v>
      </c>
      <c r="V208" s="13" t="str">
        <f>'Cadastro de Bens'!AG207</f>
        <v/>
      </c>
      <c r="W208" s="13" t="str">
        <f>'Cadastro de Bens'!AH207</f>
        <v/>
      </c>
      <c r="X208" s="13">
        <f>'Cadastro de Bens'!AF207</f>
        <v>0</v>
      </c>
      <c r="Y208" s="13">
        <f t="shared" si="7"/>
        <v>0</v>
      </c>
    </row>
    <row r="209" spans="1:25" x14ac:dyDescent="0.25">
      <c r="A209">
        <f>'Cadastro de Bens'!A208</f>
        <v>0</v>
      </c>
      <c r="B209">
        <f>'Cadastro de Bens'!B208</f>
        <v>0</v>
      </c>
      <c r="C209">
        <f>'Cadastro de Bens'!D208</f>
        <v>0</v>
      </c>
      <c r="D209" s="12">
        <f>'Cadastro de Bens'!J208</f>
        <v>0</v>
      </c>
      <c r="E209" s="13" t="str">
        <f>'Cadastro de Bens'!P208</f>
        <v/>
      </c>
      <c r="F209" s="4">
        <f>'Cadastro de Bens'!R208</f>
        <v>0</v>
      </c>
      <c r="G209" s="4">
        <f>'Cadastro de Bens'!S208</f>
        <v>0</v>
      </c>
      <c r="H209" s="13" t="str">
        <f>'Cadastro de Bens'!AA208</f>
        <v/>
      </c>
      <c r="I209" s="13" t="str">
        <f>IF($A209="","",IF(OR(YEAR($D209)&gt;Configurações!$B$5,AND(YEAR($D209)=Configurações!$B$5,MONTH($D209)&gt;1),AND('Cadastro de Bens'!$W208&lt;&gt;"",YEAR('Cadastro de Bens'!$W208)=Configurações!$B$5,MONTH('Cadastro de Bens'!$W208)&lt;1)),0,$H209))</f>
        <v/>
      </c>
      <c r="J209" s="13" t="str">
        <f>IF($A209="","",IF(OR(YEAR($D209)&gt;Configurações!$B$5,AND(YEAR($D209)=Configurações!$B$5,MONTH($D209)&gt;2),AND('Cadastro de Bens'!$W208&lt;&gt;"",YEAR('Cadastro de Bens'!$W208)=Configurações!$B$5,MONTH('Cadastro de Bens'!$W208)&lt;2)),0,$H209))</f>
        <v/>
      </c>
      <c r="K209" s="13" t="str">
        <f>IF($A209="","",IF(OR(YEAR($D209)&gt;Configurações!$B$5,AND(YEAR($D209)=Configurações!$B$5,MONTH($D209)&gt;3),AND('Cadastro de Bens'!$W208&lt;&gt;"",YEAR('Cadastro de Bens'!$W208)=Configurações!$B$5,MONTH('Cadastro de Bens'!$W208)&lt;3)),0,$H209))</f>
        <v/>
      </c>
      <c r="L209" s="13" t="str">
        <f>IF($A209="","",IF(OR(YEAR($D209)&gt;Configurações!$B$5,AND(YEAR($D209)=Configurações!$B$5,MONTH($D209)&gt;4),AND('Cadastro de Bens'!$W208&lt;&gt;"",YEAR('Cadastro de Bens'!$W208)=Configurações!$B$5,MONTH('Cadastro de Bens'!$W208)&lt;4)),0,$H209))</f>
        <v/>
      </c>
      <c r="M209" s="13" t="str">
        <f>IF($A209="","",IF(OR(YEAR($D209)&gt;Configurações!$B$5,AND(YEAR($D209)=Configurações!$B$5,MONTH($D209)&gt;5),AND('Cadastro de Bens'!$W208&lt;&gt;"",YEAR('Cadastro de Bens'!$W208)=Configurações!$B$5,MONTH('Cadastro de Bens'!$W208)&lt;5)),0,$H209))</f>
        <v/>
      </c>
      <c r="N209" s="13" t="str">
        <f>IF($A209="","",IF(OR(YEAR($D209)&gt;Configurações!$B$5,AND(YEAR($D209)=Configurações!$B$5,MONTH($D209)&gt;6),AND('Cadastro de Bens'!$W208&lt;&gt;"",YEAR('Cadastro de Bens'!$W208)=Configurações!$B$5,MONTH('Cadastro de Bens'!$W208)&lt;6)),0,$H209))</f>
        <v/>
      </c>
      <c r="O209" s="13" t="str">
        <f>IF($A209="","",IF(OR(YEAR($D209)&gt;Configurações!$B$5,AND(YEAR($D209)=Configurações!$B$5,MONTH($D209)&gt;7),AND('Cadastro de Bens'!$W208&lt;&gt;"",YEAR('Cadastro de Bens'!$W208)=Configurações!$B$5,MONTH('Cadastro de Bens'!$W208)&lt;7)),0,$H209))</f>
        <v/>
      </c>
      <c r="P209" s="13" t="str">
        <f>IF($A209="","",IF(OR(YEAR($D209)&gt;Configurações!$B$5,AND(YEAR($D209)=Configurações!$B$5,MONTH($D209)&gt;8),AND('Cadastro de Bens'!$W208&lt;&gt;"",YEAR('Cadastro de Bens'!$W208)=Configurações!$B$5,MONTH('Cadastro de Bens'!$W208)&lt;8)),0,$H209))</f>
        <v/>
      </c>
      <c r="Q209" s="13" t="str">
        <f>IF($A209="","",IF(OR(YEAR($D209)&gt;Configurações!$B$5,AND(YEAR($D209)=Configurações!$B$5,MONTH($D209)&gt;9),AND('Cadastro de Bens'!$W208&lt;&gt;"",YEAR('Cadastro de Bens'!$W208)=Configurações!$B$5,MONTH('Cadastro de Bens'!$W208)&lt;9)),0,$H209))</f>
        <v/>
      </c>
      <c r="R209" s="13" t="str">
        <f>IF($A209="","",IF(OR(YEAR($D209)&gt;Configurações!$B$5,AND(YEAR($D209)=Configurações!$B$5,MONTH($D209)&gt;10),AND('Cadastro de Bens'!$W208&lt;&gt;"",YEAR('Cadastro de Bens'!$W208)=Configurações!$B$5,MONTH('Cadastro de Bens'!$W208)&lt;10)),0,$H209))</f>
        <v/>
      </c>
      <c r="S209" s="13" t="str">
        <f>IF($A209="","",IF(OR(YEAR($D209)&gt;Configurações!$B$5,AND(YEAR($D209)=Configurações!$B$5,MONTH($D209)&gt;11),AND('Cadastro de Bens'!$W208&lt;&gt;"",YEAR('Cadastro de Bens'!$W208)=Configurações!$B$5,MONTH('Cadastro de Bens'!$W208)&lt;11)),0,$H209))</f>
        <v/>
      </c>
      <c r="T209" s="13" t="str">
        <f>IF($A209="","",IF(OR(YEAR($D209)&gt;Configurações!$B$5,AND(YEAR($D209)=Configurações!$B$5,MONTH($D209)&gt;12),AND('Cadastro de Bens'!$W208&lt;&gt;"",YEAR('Cadastro de Bens'!$W208)=Configurações!$B$5,MONTH('Cadastro de Bens'!$W208)&lt;12)),0,$H209))</f>
        <v/>
      </c>
      <c r="U209" s="13">
        <f t="shared" si="6"/>
        <v>0</v>
      </c>
      <c r="V209" s="13" t="str">
        <f>'Cadastro de Bens'!AG208</f>
        <v/>
      </c>
      <c r="W209" s="13" t="str">
        <f>'Cadastro de Bens'!AH208</f>
        <v/>
      </c>
      <c r="X209" s="13">
        <f>'Cadastro de Bens'!AF208</f>
        <v>0</v>
      </c>
      <c r="Y209" s="13">
        <f t="shared" si="7"/>
        <v>0</v>
      </c>
    </row>
    <row r="210" spans="1:25" x14ac:dyDescent="0.25">
      <c r="A210">
        <f>'Cadastro de Bens'!A209</f>
        <v>0</v>
      </c>
      <c r="B210">
        <f>'Cadastro de Bens'!B209</f>
        <v>0</v>
      </c>
      <c r="C210">
        <f>'Cadastro de Bens'!D209</f>
        <v>0</v>
      </c>
      <c r="D210" s="12">
        <f>'Cadastro de Bens'!J209</f>
        <v>0</v>
      </c>
      <c r="E210" s="13" t="str">
        <f>'Cadastro de Bens'!P209</f>
        <v/>
      </c>
      <c r="F210" s="4">
        <f>'Cadastro de Bens'!R209</f>
        <v>0</v>
      </c>
      <c r="G210" s="4">
        <f>'Cadastro de Bens'!S209</f>
        <v>0</v>
      </c>
      <c r="H210" s="13" t="str">
        <f>'Cadastro de Bens'!AA209</f>
        <v/>
      </c>
      <c r="I210" s="13" t="str">
        <f>IF($A210="","",IF(OR(YEAR($D210)&gt;Configurações!$B$5,AND(YEAR($D210)=Configurações!$B$5,MONTH($D210)&gt;1),AND('Cadastro de Bens'!$W209&lt;&gt;"",YEAR('Cadastro de Bens'!$W209)=Configurações!$B$5,MONTH('Cadastro de Bens'!$W209)&lt;1)),0,$H210))</f>
        <v/>
      </c>
      <c r="J210" s="13" t="str">
        <f>IF($A210="","",IF(OR(YEAR($D210)&gt;Configurações!$B$5,AND(YEAR($D210)=Configurações!$B$5,MONTH($D210)&gt;2),AND('Cadastro de Bens'!$W209&lt;&gt;"",YEAR('Cadastro de Bens'!$W209)=Configurações!$B$5,MONTH('Cadastro de Bens'!$W209)&lt;2)),0,$H210))</f>
        <v/>
      </c>
      <c r="K210" s="13" t="str">
        <f>IF($A210="","",IF(OR(YEAR($D210)&gt;Configurações!$B$5,AND(YEAR($D210)=Configurações!$B$5,MONTH($D210)&gt;3),AND('Cadastro de Bens'!$W209&lt;&gt;"",YEAR('Cadastro de Bens'!$W209)=Configurações!$B$5,MONTH('Cadastro de Bens'!$W209)&lt;3)),0,$H210))</f>
        <v/>
      </c>
      <c r="L210" s="13" t="str">
        <f>IF($A210="","",IF(OR(YEAR($D210)&gt;Configurações!$B$5,AND(YEAR($D210)=Configurações!$B$5,MONTH($D210)&gt;4),AND('Cadastro de Bens'!$W209&lt;&gt;"",YEAR('Cadastro de Bens'!$W209)=Configurações!$B$5,MONTH('Cadastro de Bens'!$W209)&lt;4)),0,$H210))</f>
        <v/>
      </c>
      <c r="M210" s="13" t="str">
        <f>IF($A210="","",IF(OR(YEAR($D210)&gt;Configurações!$B$5,AND(YEAR($D210)=Configurações!$B$5,MONTH($D210)&gt;5),AND('Cadastro de Bens'!$W209&lt;&gt;"",YEAR('Cadastro de Bens'!$W209)=Configurações!$B$5,MONTH('Cadastro de Bens'!$W209)&lt;5)),0,$H210))</f>
        <v/>
      </c>
      <c r="N210" s="13" t="str">
        <f>IF($A210="","",IF(OR(YEAR($D210)&gt;Configurações!$B$5,AND(YEAR($D210)=Configurações!$B$5,MONTH($D210)&gt;6),AND('Cadastro de Bens'!$W209&lt;&gt;"",YEAR('Cadastro de Bens'!$W209)=Configurações!$B$5,MONTH('Cadastro de Bens'!$W209)&lt;6)),0,$H210))</f>
        <v/>
      </c>
      <c r="O210" s="13" t="str">
        <f>IF($A210="","",IF(OR(YEAR($D210)&gt;Configurações!$B$5,AND(YEAR($D210)=Configurações!$B$5,MONTH($D210)&gt;7),AND('Cadastro de Bens'!$W209&lt;&gt;"",YEAR('Cadastro de Bens'!$W209)=Configurações!$B$5,MONTH('Cadastro de Bens'!$W209)&lt;7)),0,$H210))</f>
        <v/>
      </c>
      <c r="P210" s="13" t="str">
        <f>IF($A210="","",IF(OR(YEAR($D210)&gt;Configurações!$B$5,AND(YEAR($D210)=Configurações!$B$5,MONTH($D210)&gt;8),AND('Cadastro de Bens'!$W209&lt;&gt;"",YEAR('Cadastro de Bens'!$W209)=Configurações!$B$5,MONTH('Cadastro de Bens'!$W209)&lt;8)),0,$H210))</f>
        <v/>
      </c>
      <c r="Q210" s="13" t="str">
        <f>IF($A210="","",IF(OR(YEAR($D210)&gt;Configurações!$B$5,AND(YEAR($D210)=Configurações!$B$5,MONTH($D210)&gt;9),AND('Cadastro de Bens'!$W209&lt;&gt;"",YEAR('Cadastro de Bens'!$W209)=Configurações!$B$5,MONTH('Cadastro de Bens'!$W209)&lt;9)),0,$H210))</f>
        <v/>
      </c>
      <c r="R210" s="13" t="str">
        <f>IF($A210="","",IF(OR(YEAR($D210)&gt;Configurações!$B$5,AND(YEAR($D210)=Configurações!$B$5,MONTH($D210)&gt;10),AND('Cadastro de Bens'!$W209&lt;&gt;"",YEAR('Cadastro de Bens'!$W209)=Configurações!$B$5,MONTH('Cadastro de Bens'!$W209)&lt;10)),0,$H210))</f>
        <v/>
      </c>
      <c r="S210" s="13" t="str">
        <f>IF($A210="","",IF(OR(YEAR($D210)&gt;Configurações!$B$5,AND(YEAR($D210)=Configurações!$B$5,MONTH($D210)&gt;11),AND('Cadastro de Bens'!$W209&lt;&gt;"",YEAR('Cadastro de Bens'!$W209)=Configurações!$B$5,MONTH('Cadastro de Bens'!$W209)&lt;11)),0,$H210))</f>
        <v/>
      </c>
      <c r="T210" s="13" t="str">
        <f>IF($A210="","",IF(OR(YEAR($D210)&gt;Configurações!$B$5,AND(YEAR($D210)=Configurações!$B$5,MONTH($D210)&gt;12),AND('Cadastro de Bens'!$W209&lt;&gt;"",YEAR('Cadastro de Bens'!$W209)=Configurações!$B$5,MONTH('Cadastro de Bens'!$W209)&lt;12)),0,$H210))</f>
        <v/>
      </c>
      <c r="U210" s="13">
        <f t="shared" si="6"/>
        <v>0</v>
      </c>
      <c r="V210" s="13" t="str">
        <f>'Cadastro de Bens'!AG209</f>
        <v/>
      </c>
      <c r="W210" s="13" t="str">
        <f>'Cadastro de Bens'!AH209</f>
        <v/>
      </c>
      <c r="X210" s="13">
        <f>'Cadastro de Bens'!AF209</f>
        <v>0</v>
      </c>
      <c r="Y210" s="13">
        <f t="shared" si="7"/>
        <v>0</v>
      </c>
    </row>
    <row r="211" spans="1:25" x14ac:dyDescent="0.25">
      <c r="A211">
        <f>'Cadastro de Bens'!A210</f>
        <v>0</v>
      </c>
      <c r="B211">
        <f>'Cadastro de Bens'!B210</f>
        <v>0</v>
      </c>
      <c r="C211">
        <f>'Cadastro de Bens'!D210</f>
        <v>0</v>
      </c>
      <c r="D211" s="12">
        <f>'Cadastro de Bens'!J210</f>
        <v>0</v>
      </c>
      <c r="E211" s="13" t="str">
        <f>'Cadastro de Bens'!P210</f>
        <v/>
      </c>
      <c r="F211" s="4">
        <f>'Cadastro de Bens'!R210</f>
        <v>0</v>
      </c>
      <c r="G211" s="4">
        <f>'Cadastro de Bens'!S210</f>
        <v>0</v>
      </c>
      <c r="H211" s="13" t="str">
        <f>'Cadastro de Bens'!AA210</f>
        <v/>
      </c>
      <c r="I211" s="13" t="str">
        <f>IF($A211="","",IF(OR(YEAR($D211)&gt;Configurações!$B$5,AND(YEAR($D211)=Configurações!$B$5,MONTH($D211)&gt;1),AND('Cadastro de Bens'!$W210&lt;&gt;"",YEAR('Cadastro de Bens'!$W210)=Configurações!$B$5,MONTH('Cadastro de Bens'!$W210)&lt;1)),0,$H211))</f>
        <v/>
      </c>
      <c r="J211" s="13" t="str">
        <f>IF($A211="","",IF(OR(YEAR($D211)&gt;Configurações!$B$5,AND(YEAR($D211)=Configurações!$B$5,MONTH($D211)&gt;2),AND('Cadastro de Bens'!$W210&lt;&gt;"",YEAR('Cadastro de Bens'!$W210)=Configurações!$B$5,MONTH('Cadastro de Bens'!$W210)&lt;2)),0,$H211))</f>
        <v/>
      </c>
      <c r="K211" s="13" t="str">
        <f>IF($A211="","",IF(OR(YEAR($D211)&gt;Configurações!$B$5,AND(YEAR($D211)=Configurações!$B$5,MONTH($D211)&gt;3),AND('Cadastro de Bens'!$W210&lt;&gt;"",YEAR('Cadastro de Bens'!$W210)=Configurações!$B$5,MONTH('Cadastro de Bens'!$W210)&lt;3)),0,$H211))</f>
        <v/>
      </c>
      <c r="L211" s="13" t="str">
        <f>IF($A211="","",IF(OR(YEAR($D211)&gt;Configurações!$B$5,AND(YEAR($D211)=Configurações!$B$5,MONTH($D211)&gt;4),AND('Cadastro de Bens'!$W210&lt;&gt;"",YEAR('Cadastro de Bens'!$W210)=Configurações!$B$5,MONTH('Cadastro de Bens'!$W210)&lt;4)),0,$H211))</f>
        <v/>
      </c>
      <c r="M211" s="13" t="str">
        <f>IF($A211="","",IF(OR(YEAR($D211)&gt;Configurações!$B$5,AND(YEAR($D211)=Configurações!$B$5,MONTH($D211)&gt;5),AND('Cadastro de Bens'!$W210&lt;&gt;"",YEAR('Cadastro de Bens'!$W210)=Configurações!$B$5,MONTH('Cadastro de Bens'!$W210)&lt;5)),0,$H211))</f>
        <v/>
      </c>
      <c r="N211" s="13" t="str">
        <f>IF($A211="","",IF(OR(YEAR($D211)&gt;Configurações!$B$5,AND(YEAR($D211)=Configurações!$B$5,MONTH($D211)&gt;6),AND('Cadastro de Bens'!$W210&lt;&gt;"",YEAR('Cadastro de Bens'!$W210)=Configurações!$B$5,MONTH('Cadastro de Bens'!$W210)&lt;6)),0,$H211))</f>
        <v/>
      </c>
      <c r="O211" s="13" t="str">
        <f>IF($A211="","",IF(OR(YEAR($D211)&gt;Configurações!$B$5,AND(YEAR($D211)=Configurações!$B$5,MONTH($D211)&gt;7),AND('Cadastro de Bens'!$W210&lt;&gt;"",YEAR('Cadastro de Bens'!$W210)=Configurações!$B$5,MONTH('Cadastro de Bens'!$W210)&lt;7)),0,$H211))</f>
        <v/>
      </c>
      <c r="P211" s="13" t="str">
        <f>IF($A211="","",IF(OR(YEAR($D211)&gt;Configurações!$B$5,AND(YEAR($D211)=Configurações!$B$5,MONTH($D211)&gt;8),AND('Cadastro de Bens'!$W210&lt;&gt;"",YEAR('Cadastro de Bens'!$W210)=Configurações!$B$5,MONTH('Cadastro de Bens'!$W210)&lt;8)),0,$H211))</f>
        <v/>
      </c>
      <c r="Q211" s="13" t="str">
        <f>IF($A211="","",IF(OR(YEAR($D211)&gt;Configurações!$B$5,AND(YEAR($D211)=Configurações!$B$5,MONTH($D211)&gt;9),AND('Cadastro de Bens'!$W210&lt;&gt;"",YEAR('Cadastro de Bens'!$W210)=Configurações!$B$5,MONTH('Cadastro de Bens'!$W210)&lt;9)),0,$H211))</f>
        <v/>
      </c>
      <c r="R211" s="13" t="str">
        <f>IF($A211="","",IF(OR(YEAR($D211)&gt;Configurações!$B$5,AND(YEAR($D211)=Configurações!$B$5,MONTH($D211)&gt;10),AND('Cadastro de Bens'!$W210&lt;&gt;"",YEAR('Cadastro de Bens'!$W210)=Configurações!$B$5,MONTH('Cadastro de Bens'!$W210)&lt;10)),0,$H211))</f>
        <v/>
      </c>
      <c r="S211" s="13" t="str">
        <f>IF($A211="","",IF(OR(YEAR($D211)&gt;Configurações!$B$5,AND(YEAR($D211)=Configurações!$B$5,MONTH($D211)&gt;11),AND('Cadastro de Bens'!$W210&lt;&gt;"",YEAR('Cadastro de Bens'!$W210)=Configurações!$B$5,MONTH('Cadastro de Bens'!$W210)&lt;11)),0,$H211))</f>
        <v/>
      </c>
      <c r="T211" s="13" t="str">
        <f>IF($A211="","",IF(OR(YEAR($D211)&gt;Configurações!$B$5,AND(YEAR($D211)=Configurações!$B$5,MONTH($D211)&gt;12),AND('Cadastro de Bens'!$W210&lt;&gt;"",YEAR('Cadastro de Bens'!$W210)=Configurações!$B$5,MONTH('Cadastro de Bens'!$W210)&lt;12)),0,$H211))</f>
        <v/>
      </c>
      <c r="U211" s="13">
        <f t="shared" si="6"/>
        <v>0</v>
      </c>
      <c r="V211" s="13" t="str">
        <f>'Cadastro de Bens'!AG210</f>
        <v/>
      </c>
      <c r="W211" s="13" t="str">
        <f>'Cadastro de Bens'!AH210</f>
        <v/>
      </c>
      <c r="X211" s="13">
        <f>'Cadastro de Bens'!AF210</f>
        <v>0</v>
      </c>
      <c r="Y211" s="13">
        <f t="shared" si="7"/>
        <v>0</v>
      </c>
    </row>
    <row r="212" spans="1:25" x14ac:dyDescent="0.25">
      <c r="A212">
        <f>'Cadastro de Bens'!A211</f>
        <v>0</v>
      </c>
      <c r="B212">
        <f>'Cadastro de Bens'!B211</f>
        <v>0</v>
      </c>
      <c r="C212">
        <f>'Cadastro de Bens'!D211</f>
        <v>0</v>
      </c>
      <c r="D212" s="12">
        <f>'Cadastro de Bens'!J211</f>
        <v>0</v>
      </c>
      <c r="E212" s="13" t="str">
        <f>'Cadastro de Bens'!P211</f>
        <v/>
      </c>
      <c r="F212" s="4">
        <f>'Cadastro de Bens'!R211</f>
        <v>0</v>
      </c>
      <c r="G212" s="4">
        <f>'Cadastro de Bens'!S211</f>
        <v>0</v>
      </c>
      <c r="H212" s="13" t="str">
        <f>'Cadastro de Bens'!AA211</f>
        <v/>
      </c>
      <c r="I212" s="13" t="str">
        <f>IF($A212="","",IF(OR(YEAR($D212)&gt;Configurações!$B$5,AND(YEAR($D212)=Configurações!$B$5,MONTH($D212)&gt;1),AND('Cadastro de Bens'!$W211&lt;&gt;"",YEAR('Cadastro de Bens'!$W211)=Configurações!$B$5,MONTH('Cadastro de Bens'!$W211)&lt;1)),0,$H212))</f>
        <v/>
      </c>
      <c r="J212" s="13" t="str">
        <f>IF($A212="","",IF(OR(YEAR($D212)&gt;Configurações!$B$5,AND(YEAR($D212)=Configurações!$B$5,MONTH($D212)&gt;2),AND('Cadastro de Bens'!$W211&lt;&gt;"",YEAR('Cadastro de Bens'!$W211)=Configurações!$B$5,MONTH('Cadastro de Bens'!$W211)&lt;2)),0,$H212))</f>
        <v/>
      </c>
      <c r="K212" s="13" t="str">
        <f>IF($A212="","",IF(OR(YEAR($D212)&gt;Configurações!$B$5,AND(YEAR($D212)=Configurações!$B$5,MONTH($D212)&gt;3),AND('Cadastro de Bens'!$W211&lt;&gt;"",YEAR('Cadastro de Bens'!$W211)=Configurações!$B$5,MONTH('Cadastro de Bens'!$W211)&lt;3)),0,$H212))</f>
        <v/>
      </c>
      <c r="L212" s="13" t="str">
        <f>IF($A212="","",IF(OR(YEAR($D212)&gt;Configurações!$B$5,AND(YEAR($D212)=Configurações!$B$5,MONTH($D212)&gt;4),AND('Cadastro de Bens'!$W211&lt;&gt;"",YEAR('Cadastro de Bens'!$W211)=Configurações!$B$5,MONTH('Cadastro de Bens'!$W211)&lt;4)),0,$H212))</f>
        <v/>
      </c>
      <c r="M212" s="13" t="str">
        <f>IF($A212="","",IF(OR(YEAR($D212)&gt;Configurações!$B$5,AND(YEAR($D212)=Configurações!$B$5,MONTH($D212)&gt;5),AND('Cadastro de Bens'!$W211&lt;&gt;"",YEAR('Cadastro de Bens'!$W211)=Configurações!$B$5,MONTH('Cadastro de Bens'!$W211)&lt;5)),0,$H212))</f>
        <v/>
      </c>
      <c r="N212" s="13" t="str">
        <f>IF($A212="","",IF(OR(YEAR($D212)&gt;Configurações!$B$5,AND(YEAR($D212)=Configurações!$B$5,MONTH($D212)&gt;6),AND('Cadastro de Bens'!$W211&lt;&gt;"",YEAR('Cadastro de Bens'!$W211)=Configurações!$B$5,MONTH('Cadastro de Bens'!$W211)&lt;6)),0,$H212))</f>
        <v/>
      </c>
      <c r="O212" s="13" t="str">
        <f>IF($A212="","",IF(OR(YEAR($D212)&gt;Configurações!$B$5,AND(YEAR($D212)=Configurações!$B$5,MONTH($D212)&gt;7),AND('Cadastro de Bens'!$W211&lt;&gt;"",YEAR('Cadastro de Bens'!$W211)=Configurações!$B$5,MONTH('Cadastro de Bens'!$W211)&lt;7)),0,$H212))</f>
        <v/>
      </c>
      <c r="P212" s="13" t="str">
        <f>IF($A212="","",IF(OR(YEAR($D212)&gt;Configurações!$B$5,AND(YEAR($D212)=Configurações!$B$5,MONTH($D212)&gt;8),AND('Cadastro de Bens'!$W211&lt;&gt;"",YEAR('Cadastro de Bens'!$W211)=Configurações!$B$5,MONTH('Cadastro de Bens'!$W211)&lt;8)),0,$H212))</f>
        <v/>
      </c>
      <c r="Q212" s="13" t="str">
        <f>IF($A212="","",IF(OR(YEAR($D212)&gt;Configurações!$B$5,AND(YEAR($D212)=Configurações!$B$5,MONTH($D212)&gt;9),AND('Cadastro de Bens'!$W211&lt;&gt;"",YEAR('Cadastro de Bens'!$W211)=Configurações!$B$5,MONTH('Cadastro de Bens'!$W211)&lt;9)),0,$H212))</f>
        <v/>
      </c>
      <c r="R212" s="13" t="str">
        <f>IF($A212="","",IF(OR(YEAR($D212)&gt;Configurações!$B$5,AND(YEAR($D212)=Configurações!$B$5,MONTH($D212)&gt;10),AND('Cadastro de Bens'!$W211&lt;&gt;"",YEAR('Cadastro de Bens'!$W211)=Configurações!$B$5,MONTH('Cadastro de Bens'!$W211)&lt;10)),0,$H212))</f>
        <v/>
      </c>
      <c r="S212" s="13" t="str">
        <f>IF($A212="","",IF(OR(YEAR($D212)&gt;Configurações!$B$5,AND(YEAR($D212)=Configurações!$B$5,MONTH($D212)&gt;11),AND('Cadastro de Bens'!$W211&lt;&gt;"",YEAR('Cadastro de Bens'!$W211)=Configurações!$B$5,MONTH('Cadastro de Bens'!$W211)&lt;11)),0,$H212))</f>
        <v/>
      </c>
      <c r="T212" s="13" t="str">
        <f>IF($A212="","",IF(OR(YEAR($D212)&gt;Configurações!$B$5,AND(YEAR($D212)=Configurações!$B$5,MONTH($D212)&gt;12),AND('Cadastro de Bens'!$W211&lt;&gt;"",YEAR('Cadastro de Bens'!$W211)=Configurações!$B$5,MONTH('Cadastro de Bens'!$W211)&lt;12)),0,$H212))</f>
        <v/>
      </c>
      <c r="U212" s="13">
        <f t="shared" si="6"/>
        <v>0</v>
      </c>
      <c r="V212" s="13" t="str">
        <f>'Cadastro de Bens'!AG211</f>
        <v/>
      </c>
      <c r="W212" s="13" t="str">
        <f>'Cadastro de Bens'!AH211</f>
        <v/>
      </c>
      <c r="X212" s="13">
        <f>'Cadastro de Bens'!AF211</f>
        <v>0</v>
      </c>
      <c r="Y212" s="13">
        <f t="shared" si="7"/>
        <v>0</v>
      </c>
    </row>
    <row r="213" spans="1:25" x14ac:dyDescent="0.25">
      <c r="A213">
        <f>'Cadastro de Bens'!A212</f>
        <v>0</v>
      </c>
      <c r="B213">
        <f>'Cadastro de Bens'!B212</f>
        <v>0</v>
      </c>
      <c r="C213">
        <f>'Cadastro de Bens'!D212</f>
        <v>0</v>
      </c>
      <c r="D213" s="12">
        <f>'Cadastro de Bens'!J212</f>
        <v>0</v>
      </c>
      <c r="E213" s="13" t="str">
        <f>'Cadastro de Bens'!P212</f>
        <v/>
      </c>
      <c r="F213" s="4">
        <f>'Cadastro de Bens'!R212</f>
        <v>0</v>
      </c>
      <c r="G213" s="4">
        <f>'Cadastro de Bens'!S212</f>
        <v>0</v>
      </c>
      <c r="H213" s="13" t="str">
        <f>'Cadastro de Bens'!AA212</f>
        <v/>
      </c>
      <c r="I213" s="13" t="str">
        <f>IF($A213="","",IF(OR(YEAR($D213)&gt;Configurações!$B$5,AND(YEAR($D213)=Configurações!$B$5,MONTH($D213)&gt;1),AND('Cadastro de Bens'!$W212&lt;&gt;"",YEAR('Cadastro de Bens'!$W212)=Configurações!$B$5,MONTH('Cadastro de Bens'!$W212)&lt;1)),0,$H213))</f>
        <v/>
      </c>
      <c r="J213" s="13" t="str">
        <f>IF($A213="","",IF(OR(YEAR($D213)&gt;Configurações!$B$5,AND(YEAR($D213)=Configurações!$B$5,MONTH($D213)&gt;2),AND('Cadastro de Bens'!$W212&lt;&gt;"",YEAR('Cadastro de Bens'!$W212)=Configurações!$B$5,MONTH('Cadastro de Bens'!$W212)&lt;2)),0,$H213))</f>
        <v/>
      </c>
      <c r="K213" s="13" t="str">
        <f>IF($A213="","",IF(OR(YEAR($D213)&gt;Configurações!$B$5,AND(YEAR($D213)=Configurações!$B$5,MONTH($D213)&gt;3),AND('Cadastro de Bens'!$W212&lt;&gt;"",YEAR('Cadastro de Bens'!$W212)=Configurações!$B$5,MONTH('Cadastro de Bens'!$W212)&lt;3)),0,$H213))</f>
        <v/>
      </c>
      <c r="L213" s="13" t="str">
        <f>IF($A213="","",IF(OR(YEAR($D213)&gt;Configurações!$B$5,AND(YEAR($D213)=Configurações!$B$5,MONTH($D213)&gt;4),AND('Cadastro de Bens'!$W212&lt;&gt;"",YEAR('Cadastro de Bens'!$W212)=Configurações!$B$5,MONTH('Cadastro de Bens'!$W212)&lt;4)),0,$H213))</f>
        <v/>
      </c>
      <c r="M213" s="13" t="str">
        <f>IF($A213="","",IF(OR(YEAR($D213)&gt;Configurações!$B$5,AND(YEAR($D213)=Configurações!$B$5,MONTH($D213)&gt;5),AND('Cadastro de Bens'!$W212&lt;&gt;"",YEAR('Cadastro de Bens'!$W212)=Configurações!$B$5,MONTH('Cadastro de Bens'!$W212)&lt;5)),0,$H213))</f>
        <v/>
      </c>
      <c r="N213" s="13" t="str">
        <f>IF($A213="","",IF(OR(YEAR($D213)&gt;Configurações!$B$5,AND(YEAR($D213)=Configurações!$B$5,MONTH($D213)&gt;6),AND('Cadastro de Bens'!$W212&lt;&gt;"",YEAR('Cadastro de Bens'!$W212)=Configurações!$B$5,MONTH('Cadastro de Bens'!$W212)&lt;6)),0,$H213))</f>
        <v/>
      </c>
      <c r="O213" s="13" t="str">
        <f>IF($A213="","",IF(OR(YEAR($D213)&gt;Configurações!$B$5,AND(YEAR($D213)=Configurações!$B$5,MONTH($D213)&gt;7),AND('Cadastro de Bens'!$W212&lt;&gt;"",YEAR('Cadastro de Bens'!$W212)=Configurações!$B$5,MONTH('Cadastro de Bens'!$W212)&lt;7)),0,$H213))</f>
        <v/>
      </c>
      <c r="P213" s="13" t="str">
        <f>IF($A213="","",IF(OR(YEAR($D213)&gt;Configurações!$B$5,AND(YEAR($D213)=Configurações!$B$5,MONTH($D213)&gt;8),AND('Cadastro de Bens'!$W212&lt;&gt;"",YEAR('Cadastro de Bens'!$W212)=Configurações!$B$5,MONTH('Cadastro de Bens'!$W212)&lt;8)),0,$H213))</f>
        <v/>
      </c>
      <c r="Q213" s="13" t="str">
        <f>IF($A213="","",IF(OR(YEAR($D213)&gt;Configurações!$B$5,AND(YEAR($D213)=Configurações!$B$5,MONTH($D213)&gt;9),AND('Cadastro de Bens'!$W212&lt;&gt;"",YEAR('Cadastro de Bens'!$W212)=Configurações!$B$5,MONTH('Cadastro de Bens'!$W212)&lt;9)),0,$H213))</f>
        <v/>
      </c>
      <c r="R213" s="13" t="str">
        <f>IF($A213="","",IF(OR(YEAR($D213)&gt;Configurações!$B$5,AND(YEAR($D213)=Configurações!$B$5,MONTH($D213)&gt;10),AND('Cadastro de Bens'!$W212&lt;&gt;"",YEAR('Cadastro de Bens'!$W212)=Configurações!$B$5,MONTH('Cadastro de Bens'!$W212)&lt;10)),0,$H213))</f>
        <v/>
      </c>
      <c r="S213" s="13" t="str">
        <f>IF($A213="","",IF(OR(YEAR($D213)&gt;Configurações!$B$5,AND(YEAR($D213)=Configurações!$B$5,MONTH($D213)&gt;11),AND('Cadastro de Bens'!$W212&lt;&gt;"",YEAR('Cadastro de Bens'!$W212)=Configurações!$B$5,MONTH('Cadastro de Bens'!$W212)&lt;11)),0,$H213))</f>
        <v/>
      </c>
      <c r="T213" s="13" t="str">
        <f>IF($A213="","",IF(OR(YEAR($D213)&gt;Configurações!$B$5,AND(YEAR($D213)=Configurações!$B$5,MONTH($D213)&gt;12),AND('Cadastro de Bens'!$W212&lt;&gt;"",YEAR('Cadastro de Bens'!$W212)=Configurações!$B$5,MONTH('Cadastro de Bens'!$W212)&lt;12)),0,$H213))</f>
        <v/>
      </c>
      <c r="U213" s="13">
        <f t="shared" si="6"/>
        <v>0</v>
      </c>
      <c r="V213" s="13" t="str">
        <f>'Cadastro de Bens'!AG212</f>
        <v/>
      </c>
      <c r="W213" s="13" t="str">
        <f>'Cadastro de Bens'!AH212</f>
        <v/>
      </c>
      <c r="X213" s="13">
        <f>'Cadastro de Bens'!AF212</f>
        <v>0</v>
      </c>
      <c r="Y213" s="13">
        <f t="shared" si="7"/>
        <v>0</v>
      </c>
    </row>
    <row r="214" spans="1:25" x14ac:dyDescent="0.25">
      <c r="A214">
        <f>'Cadastro de Bens'!A213</f>
        <v>0</v>
      </c>
      <c r="B214">
        <f>'Cadastro de Bens'!B213</f>
        <v>0</v>
      </c>
      <c r="C214">
        <f>'Cadastro de Bens'!D213</f>
        <v>0</v>
      </c>
      <c r="D214" s="12">
        <f>'Cadastro de Bens'!J213</f>
        <v>0</v>
      </c>
      <c r="E214" s="13" t="str">
        <f>'Cadastro de Bens'!P213</f>
        <v/>
      </c>
      <c r="F214" s="4">
        <f>'Cadastro de Bens'!R213</f>
        <v>0</v>
      </c>
      <c r="G214" s="4">
        <f>'Cadastro de Bens'!S213</f>
        <v>0</v>
      </c>
      <c r="H214" s="13" t="str">
        <f>'Cadastro de Bens'!AA213</f>
        <v/>
      </c>
      <c r="I214" s="13" t="str">
        <f>IF($A214="","",IF(OR(YEAR($D214)&gt;Configurações!$B$5,AND(YEAR($D214)=Configurações!$B$5,MONTH($D214)&gt;1),AND('Cadastro de Bens'!$W213&lt;&gt;"",YEAR('Cadastro de Bens'!$W213)=Configurações!$B$5,MONTH('Cadastro de Bens'!$W213)&lt;1)),0,$H214))</f>
        <v/>
      </c>
      <c r="J214" s="13" t="str">
        <f>IF($A214="","",IF(OR(YEAR($D214)&gt;Configurações!$B$5,AND(YEAR($D214)=Configurações!$B$5,MONTH($D214)&gt;2),AND('Cadastro de Bens'!$W213&lt;&gt;"",YEAR('Cadastro de Bens'!$W213)=Configurações!$B$5,MONTH('Cadastro de Bens'!$W213)&lt;2)),0,$H214))</f>
        <v/>
      </c>
      <c r="K214" s="13" t="str">
        <f>IF($A214="","",IF(OR(YEAR($D214)&gt;Configurações!$B$5,AND(YEAR($D214)=Configurações!$B$5,MONTH($D214)&gt;3),AND('Cadastro de Bens'!$W213&lt;&gt;"",YEAR('Cadastro de Bens'!$W213)=Configurações!$B$5,MONTH('Cadastro de Bens'!$W213)&lt;3)),0,$H214))</f>
        <v/>
      </c>
      <c r="L214" s="13" t="str">
        <f>IF($A214="","",IF(OR(YEAR($D214)&gt;Configurações!$B$5,AND(YEAR($D214)=Configurações!$B$5,MONTH($D214)&gt;4),AND('Cadastro de Bens'!$W213&lt;&gt;"",YEAR('Cadastro de Bens'!$W213)=Configurações!$B$5,MONTH('Cadastro de Bens'!$W213)&lt;4)),0,$H214))</f>
        <v/>
      </c>
      <c r="M214" s="13" t="str">
        <f>IF($A214="","",IF(OR(YEAR($D214)&gt;Configurações!$B$5,AND(YEAR($D214)=Configurações!$B$5,MONTH($D214)&gt;5),AND('Cadastro de Bens'!$W213&lt;&gt;"",YEAR('Cadastro de Bens'!$W213)=Configurações!$B$5,MONTH('Cadastro de Bens'!$W213)&lt;5)),0,$H214))</f>
        <v/>
      </c>
      <c r="N214" s="13" t="str">
        <f>IF($A214="","",IF(OR(YEAR($D214)&gt;Configurações!$B$5,AND(YEAR($D214)=Configurações!$B$5,MONTH($D214)&gt;6),AND('Cadastro de Bens'!$W213&lt;&gt;"",YEAR('Cadastro de Bens'!$W213)=Configurações!$B$5,MONTH('Cadastro de Bens'!$W213)&lt;6)),0,$H214))</f>
        <v/>
      </c>
      <c r="O214" s="13" t="str">
        <f>IF($A214="","",IF(OR(YEAR($D214)&gt;Configurações!$B$5,AND(YEAR($D214)=Configurações!$B$5,MONTH($D214)&gt;7),AND('Cadastro de Bens'!$W213&lt;&gt;"",YEAR('Cadastro de Bens'!$W213)=Configurações!$B$5,MONTH('Cadastro de Bens'!$W213)&lt;7)),0,$H214))</f>
        <v/>
      </c>
      <c r="P214" s="13" t="str">
        <f>IF($A214="","",IF(OR(YEAR($D214)&gt;Configurações!$B$5,AND(YEAR($D214)=Configurações!$B$5,MONTH($D214)&gt;8),AND('Cadastro de Bens'!$W213&lt;&gt;"",YEAR('Cadastro de Bens'!$W213)=Configurações!$B$5,MONTH('Cadastro de Bens'!$W213)&lt;8)),0,$H214))</f>
        <v/>
      </c>
      <c r="Q214" s="13" t="str">
        <f>IF($A214="","",IF(OR(YEAR($D214)&gt;Configurações!$B$5,AND(YEAR($D214)=Configurações!$B$5,MONTH($D214)&gt;9),AND('Cadastro de Bens'!$W213&lt;&gt;"",YEAR('Cadastro de Bens'!$W213)=Configurações!$B$5,MONTH('Cadastro de Bens'!$W213)&lt;9)),0,$H214))</f>
        <v/>
      </c>
      <c r="R214" s="13" t="str">
        <f>IF($A214="","",IF(OR(YEAR($D214)&gt;Configurações!$B$5,AND(YEAR($D214)=Configurações!$B$5,MONTH($D214)&gt;10),AND('Cadastro de Bens'!$W213&lt;&gt;"",YEAR('Cadastro de Bens'!$W213)=Configurações!$B$5,MONTH('Cadastro de Bens'!$W213)&lt;10)),0,$H214))</f>
        <v/>
      </c>
      <c r="S214" s="13" t="str">
        <f>IF($A214="","",IF(OR(YEAR($D214)&gt;Configurações!$B$5,AND(YEAR($D214)=Configurações!$B$5,MONTH($D214)&gt;11),AND('Cadastro de Bens'!$W213&lt;&gt;"",YEAR('Cadastro de Bens'!$W213)=Configurações!$B$5,MONTH('Cadastro de Bens'!$W213)&lt;11)),0,$H214))</f>
        <v/>
      </c>
      <c r="T214" s="13" t="str">
        <f>IF($A214="","",IF(OR(YEAR($D214)&gt;Configurações!$B$5,AND(YEAR($D214)=Configurações!$B$5,MONTH($D214)&gt;12),AND('Cadastro de Bens'!$W213&lt;&gt;"",YEAR('Cadastro de Bens'!$W213)=Configurações!$B$5,MONTH('Cadastro de Bens'!$W213)&lt;12)),0,$H214))</f>
        <v/>
      </c>
      <c r="U214" s="13">
        <f t="shared" si="6"/>
        <v>0</v>
      </c>
      <c r="V214" s="13" t="str">
        <f>'Cadastro de Bens'!AG213</f>
        <v/>
      </c>
      <c r="W214" s="13" t="str">
        <f>'Cadastro de Bens'!AH213</f>
        <v/>
      </c>
      <c r="X214" s="13">
        <f>'Cadastro de Bens'!AF213</f>
        <v>0</v>
      </c>
      <c r="Y214" s="13">
        <f t="shared" si="7"/>
        <v>0</v>
      </c>
    </row>
    <row r="215" spans="1:25" x14ac:dyDescent="0.25">
      <c r="A215">
        <f>'Cadastro de Bens'!A214</f>
        <v>0</v>
      </c>
      <c r="B215">
        <f>'Cadastro de Bens'!B214</f>
        <v>0</v>
      </c>
      <c r="C215">
        <f>'Cadastro de Bens'!D214</f>
        <v>0</v>
      </c>
      <c r="D215" s="12">
        <f>'Cadastro de Bens'!J214</f>
        <v>0</v>
      </c>
      <c r="E215" s="13" t="str">
        <f>'Cadastro de Bens'!P214</f>
        <v/>
      </c>
      <c r="F215" s="4">
        <f>'Cadastro de Bens'!R214</f>
        <v>0</v>
      </c>
      <c r="G215" s="4">
        <f>'Cadastro de Bens'!S214</f>
        <v>0</v>
      </c>
      <c r="H215" s="13" t="str">
        <f>'Cadastro de Bens'!AA214</f>
        <v/>
      </c>
      <c r="I215" s="13" t="str">
        <f>IF($A215="","",IF(OR(YEAR($D215)&gt;Configurações!$B$5,AND(YEAR($D215)=Configurações!$B$5,MONTH($D215)&gt;1),AND('Cadastro de Bens'!$W214&lt;&gt;"",YEAR('Cadastro de Bens'!$W214)=Configurações!$B$5,MONTH('Cadastro de Bens'!$W214)&lt;1)),0,$H215))</f>
        <v/>
      </c>
      <c r="J215" s="13" t="str">
        <f>IF($A215="","",IF(OR(YEAR($D215)&gt;Configurações!$B$5,AND(YEAR($D215)=Configurações!$B$5,MONTH($D215)&gt;2),AND('Cadastro de Bens'!$W214&lt;&gt;"",YEAR('Cadastro de Bens'!$W214)=Configurações!$B$5,MONTH('Cadastro de Bens'!$W214)&lt;2)),0,$H215))</f>
        <v/>
      </c>
      <c r="K215" s="13" t="str">
        <f>IF($A215="","",IF(OR(YEAR($D215)&gt;Configurações!$B$5,AND(YEAR($D215)=Configurações!$B$5,MONTH($D215)&gt;3),AND('Cadastro de Bens'!$W214&lt;&gt;"",YEAR('Cadastro de Bens'!$W214)=Configurações!$B$5,MONTH('Cadastro de Bens'!$W214)&lt;3)),0,$H215))</f>
        <v/>
      </c>
      <c r="L215" s="13" t="str">
        <f>IF($A215="","",IF(OR(YEAR($D215)&gt;Configurações!$B$5,AND(YEAR($D215)=Configurações!$B$5,MONTH($D215)&gt;4),AND('Cadastro de Bens'!$W214&lt;&gt;"",YEAR('Cadastro de Bens'!$W214)=Configurações!$B$5,MONTH('Cadastro de Bens'!$W214)&lt;4)),0,$H215))</f>
        <v/>
      </c>
      <c r="M215" s="13" t="str">
        <f>IF($A215="","",IF(OR(YEAR($D215)&gt;Configurações!$B$5,AND(YEAR($D215)=Configurações!$B$5,MONTH($D215)&gt;5),AND('Cadastro de Bens'!$W214&lt;&gt;"",YEAR('Cadastro de Bens'!$W214)=Configurações!$B$5,MONTH('Cadastro de Bens'!$W214)&lt;5)),0,$H215))</f>
        <v/>
      </c>
      <c r="N215" s="13" t="str">
        <f>IF($A215="","",IF(OR(YEAR($D215)&gt;Configurações!$B$5,AND(YEAR($D215)=Configurações!$B$5,MONTH($D215)&gt;6),AND('Cadastro de Bens'!$W214&lt;&gt;"",YEAR('Cadastro de Bens'!$W214)=Configurações!$B$5,MONTH('Cadastro de Bens'!$W214)&lt;6)),0,$H215))</f>
        <v/>
      </c>
      <c r="O215" s="13" t="str">
        <f>IF($A215="","",IF(OR(YEAR($D215)&gt;Configurações!$B$5,AND(YEAR($D215)=Configurações!$B$5,MONTH($D215)&gt;7),AND('Cadastro de Bens'!$W214&lt;&gt;"",YEAR('Cadastro de Bens'!$W214)=Configurações!$B$5,MONTH('Cadastro de Bens'!$W214)&lt;7)),0,$H215))</f>
        <v/>
      </c>
      <c r="P215" s="13" t="str">
        <f>IF($A215="","",IF(OR(YEAR($D215)&gt;Configurações!$B$5,AND(YEAR($D215)=Configurações!$B$5,MONTH($D215)&gt;8),AND('Cadastro de Bens'!$W214&lt;&gt;"",YEAR('Cadastro de Bens'!$W214)=Configurações!$B$5,MONTH('Cadastro de Bens'!$W214)&lt;8)),0,$H215))</f>
        <v/>
      </c>
      <c r="Q215" s="13" t="str">
        <f>IF($A215="","",IF(OR(YEAR($D215)&gt;Configurações!$B$5,AND(YEAR($D215)=Configurações!$B$5,MONTH($D215)&gt;9),AND('Cadastro de Bens'!$W214&lt;&gt;"",YEAR('Cadastro de Bens'!$W214)=Configurações!$B$5,MONTH('Cadastro de Bens'!$W214)&lt;9)),0,$H215))</f>
        <v/>
      </c>
      <c r="R215" s="13" t="str">
        <f>IF($A215="","",IF(OR(YEAR($D215)&gt;Configurações!$B$5,AND(YEAR($D215)=Configurações!$B$5,MONTH($D215)&gt;10),AND('Cadastro de Bens'!$W214&lt;&gt;"",YEAR('Cadastro de Bens'!$W214)=Configurações!$B$5,MONTH('Cadastro de Bens'!$W214)&lt;10)),0,$H215))</f>
        <v/>
      </c>
      <c r="S215" s="13" t="str">
        <f>IF($A215="","",IF(OR(YEAR($D215)&gt;Configurações!$B$5,AND(YEAR($D215)=Configurações!$B$5,MONTH($D215)&gt;11),AND('Cadastro de Bens'!$W214&lt;&gt;"",YEAR('Cadastro de Bens'!$W214)=Configurações!$B$5,MONTH('Cadastro de Bens'!$W214)&lt;11)),0,$H215))</f>
        <v/>
      </c>
      <c r="T215" s="13" t="str">
        <f>IF($A215="","",IF(OR(YEAR($D215)&gt;Configurações!$B$5,AND(YEAR($D215)=Configurações!$B$5,MONTH($D215)&gt;12),AND('Cadastro de Bens'!$W214&lt;&gt;"",YEAR('Cadastro de Bens'!$W214)=Configurações!$B$5,MONTH('Cadastro de Bens'!$W214)&lt;12)),0,$H215))</f>
        <v/>
      </c>
      <c r="U215" s="13">
        <f t="shared" si="6"/>
        <v>0</v>
      </c>
      <c r="V215" s="13" t="str">
        <f>'Cadastro de Bens'!AG214</f>
        <v/>
      </c>
      <c r="W215" s="13" t="str">
        <f>'Cadastro de Bens'!AH214</f>
        <v/>
      </c>
      <c r="X215" s="13">
        <f>'Cadastro de Bens'!AF214</f>
        <v>0</v>
      </c>
      <c r="Y215" s="13">
        <f t="shared" si="7"/>
        <v>0</v>
      </c>
    </row>
    <row r="216" spans="1:25" x14ac:dyDescent="0.25">
      <c r="A216">
        <f>'Cadastro de Bens'!A215</f>
        <v>0</v>
      </c>
      <c r="B216">
        <f>'Cadastro de Bens'!B215</f>
        <v>0</v>
      </c>
      <c r="C216">
        <f>'Cadastro de Bens'!D215</f>
        <v>0</v>
      </c>
      <c r="D216" s="12">
        <f>'Cadastro de Bens'!J215</f>
        <v>0</v>
      </c>
      <c r="E216" s="13" t="str">
        <f>'Cadastro de Bens'!P215</f>
        <v/>
      </c>
      <c r="F216" s="4">
        <f>'Cadastro de Bens'!R215</f>
        <v>0</v>
      </c>
      <c r="G216" s="4">
        <f>'Cadastro de Bens'!S215</f>
        <v>0</v>
      </c>
      <c r="H216" s="13" t="str">
        <f>'Cadastro de Bens'!AA215</f>
        <v/>
      </c>
      <c r="I216" s="13" t="str">
        <f>IF($A216="","",IF(OR(YEAR($D216)&gt;Configurações!$B$5,AND(YEAR($D216)=Configurações!$B$5,MONTH($D216)&gt;1),AND('Cadastro de Bens'!$W215&lt;&gt;"",YEAR('Cadastro de Bens'!$W215)=Configurações!$B$5,MONTH('Cadastro de Bens'!$W215)&lt;1)),0,$H216))</f>
        <v/>
      </c>
      <c r="J216" s="13" t="str">
        <f>IF($A216="","",IF(OR(YEAR($D216)&gt;Configurações!$B$5,AND(YEAR($D216)=Configurações!$B$5,MONTH($D216)&gt;2),AND('Cadastro de Bens'!$W215&lt;&gt;"",YEAR('Cadastro de Bens'!$W215)=Configurações!$B$5,MONTH('Cadastro de Bens'!$W215)&lt;2)),0,$H216))</f>
        <v/>
      </c>
      <c r="K216" s="13" t="str">
        <f>IF($A216="","",IF(OR(YEAR($D216)&gt;Configurações!$B$5,AND(YEAR($D216)=Configurações!$B$5,MONTH($D216)&gt;3),AND('Cadastro de Bens'!$W215&lt;&gt;"",YEAR('Cadastro de Bens'!$W215)=Configurações!$B$5,MONTH('Cadastro de Bens'!$W215)&lt;3)),0,$H216))</f>
        <v/>
      </c>
      <c r="L216" s="13" t="str">
        <f>IF($A216="","",IF(OR(YEAR($D216)&gt;Configurações!$B$5,AND(YEAR($D216)=Configurações!$B$5,MONTH($D216)&gt;4),AND('Cadastro de Bens'!$W215&lt;&gt;"",YEAR('Cadastro de Bens'!$W215)=Configurações!$B$5,MONTH('Cadastro de Bens'!$W215)&lt;4)),0,$H216))</f>
        <v/>
      </c>
      <c r="M216" s="13" t="str">
        <f>IF($A216="","",IF(OR(YEAR($D216)&gt;Configurações!$B$5,AND(YEAR($D216)=Configurações!$B$5,MONTH($D216)&gt;5),AND('Cadastro de Bens'!$W215&lt;&gt;"",YEAR('Cadastro de Bens'!$W215)=Configurações!$B$5,MONTH('Cadastro de Bens'!$W215)&lt;5)),0,$H216))</f>
        <v/>
      </c>
      <c r="N216" s="13" t="str">
        <f>IF($A216="","",IF(OR(YEAR($D216)&gt;Configurações!$B$5,AND(YEAR($D216)=Configurações!$B$5,MONTH($D216)&gt;6),AND('Cadastro de Bens'!$W215&lt;&gt;"",YEAR('Cadastro de Bens'!$W215)=Configurações!$B$5,MONTH('Cadastro de Bens'!$W215)&lt;6)),0,$H216))</f>
        <v/>
      </c>
      <c r="O216" s="13" t="str">
        <f>IF($A216="","",IF(OR(YEAR($D216)&gt;Configurações!$B$5,AND(YEAR($D216)=Configurações!$B$5,MONTH($D216)&gt;7),AND('Cadastro de Bens'!$W215&lt;&gt;"",YEAR('Cadastro de Bens'!$W215)=Configurações!$B$5,MONTH('Cadastro de Bens'!$W215)&lt;7)),0,$H216))</f>
        <v/>
      </c>
      <c r="P216" s="13" t="str">
        <f>IF($A216="","",IF(OR(YEAR($D216)&gt;Configurações!$B$5,AND(YEAR($D216)=Configurações!$B$5,MONTH($D216)&gt;8),AND('Cadastro de Bens'!$W215&lt;&gt;"",YEAR('Cadastro de Bens'!$W215)=Configurações!$B$5,MONTH('Cadastro de Bens'!$W215)&lt;8)),0,$H216))</f>
        <v/>
      </c>
      <c r="Q216" s="13" t="str">
        <f>IF($A216="","",IF(OR(YEAR($D216)&gt;Configurações!$B$5,AND(YEAR($D216)=Configurações!$B$5,MONTH($D216)&gt;9),AND('Cadastro de Bens'!$W215&lt;&gt;"",YEAR('Cadastro de Bens'!$W215)=Configurações!$B$5,MONTH('Cadastro de Bens'!$W215)&lt;9)),0,$H216))</f>
        <v/>
      </c>
      <c r="R216" s="13" t="str">
        <f>IF($A216="","",IF(OR(YEAR($D216)&gt;Configurações!$B$5,AND(YEAR($D216)=Configurações!$B$5,MONTH($D216)&gt;10),AND('Cadastro de Bens'!$W215&lt;&gt;"",YEAR('Cadastro de Bens'!$W215)=Configurações!$B$5,MONTH('Cadastro de Bens'!$W215)&lt;10)),0,$H216))</f>
        <v/>
      </c>
      <c r="S216" s="13" t="str">
        <f>IF($A216="","",IF(OR(YEAR($D216)&gt;Configurações!$B$5,AND(YEAR($D216)=Configurações!$B$5,MONTH($D216)&gt;11),AND('Cadastro de Bens'!$W215&lt;&gt;"",YEAR('Cadastro de Bens'!$W215)=Configurações!$B$5,MONTH('Cadastro de Bens'!$W215)&lt;11)),0,$H216))</f>
        <v/>
      </c>
      <c r="T216" s="13" t="str">
        <f>IF($A216="","",IF(OR(YEAR($D216)&gt;Configurações!$B$5,AND(YEAR($D216)=Configurações!$B$5,MONTH($D216)&gt;12),AND('Cadastro de Bens'!$W215&lt;&gt;"",YEAR('Cadastro de Bens'!$W215)=Configurações!$B$5,MONTH('Cadastro de Bens'!$W215)&lt;12)),0,$H216))</f>
        <v/>
      </c>
      <c r="U216" s="13">
        <f t="shared" si="6"/>
        <v>0</v>
      </c>
      <c r="V216" s="13" t="str">
        <f>'Cadastro de Bens'!AG215</f>
        <v/>
      </c>
      <c r="W216" s="13" t="str">
        <f>'Cadastro de Bens'!AH215</f>
        <v/>
      </c>
      <c r="X216" s="13">
        <f>'Cadastro de Bens'!AF215</f>
        <v>0</v>
      </c>
      <c r="Y216" s="13">
        <f t="shared" si="7"/>
        <v>0</v>
      </c>
    </row>
    <row r="217" spans="1:25" x14ac:dyDescent="0.25">
      <c r="A217">
        <f>'Cadastro de Bens'!A216</f>
        <v>0</v>
      </c>
      <c r="B217">
        <f>'Cadastro de Bens'!B216</f>
        <v>0</v>
      </c>
      <c r="C217">
        <f>'Cadastro de Bens'!D216</f>
        <v>0</v>
      </c>
      <c r="D217" s="12">
        <f>'Cadastro de Bens'!J216</f>
        <v>0</v>
      </c>
      <c r="E217" s="13" t="str">
        <f>'Cadastro de Bens'!P216</f>
        <v/>
      </c>
      <c r="F217" s="4">
        <f>'Cadastro de Bens'!R216</f>
        <v>0</v>
      </c>
      <c r="G217" s="4">
        <f>'Cadastro de Bens'!S216</f>
        <v>0</v>
      </c>
      <c r="H217" s="13" t="str">
        <f>'Cadastro de Bens'!AA216</f>
        <v/>
      </c>
      <c r="I217" s="13" t="str">
        <f>IF($A217="","",IF(OR(YEAR($D217)&gt;Configurações!$B$5,AND(YEAR($D217)=Configurações!$B$5,MONTH($D217)&gt;1),AND('Cadastro de Bens'!$W216&lt;&gt;"",YEAR('Cadastro de Bens'!$W216)=Configurações!$B$5,MONTH('Cadastro de Bens'!$W216)&lt;1)),0,$H217))</f>
        <v/>
      </c>
      <c r="J217" s="13" t="str">
        <f>IF($A217="","",IF(OR(YEAR($D217)&gt;Configurações!$B$5,AND(YEAR($D217)=Configurações!$B$5,MONTH($D217)&gt;2),AND('Cadastro de Bens'!$W216&lt;&gt;"",YEAR('Cadastro de Bens'!$W216)=Configurações!$B$5,MONTH('Cadastro de Bens'!$W216)&lt;2)),0,$H217))</f>
        <v/>
      </c>
      <c r="K217" s="13" t="str">
        <f>IF($A217="","",IF(OR(YEAR($D217)&gt;Configurações!$B$5,AND(YEAR($D217)=Configurações!$B$5,MONTH($D217)&gt;3),AND('Cadastro de Bens'!$W216&lt;&gt;"",YEAR('Cadastro de Bens'!$W216)=Configurações!$B$5,MONTH('Cadastro de Bens'!$W216)&lt;3)),0,$H217))</f>
        <v/>
      </c>
      <c r="L217" s="13" t="str">
        <f>IF($A217="","",IF(OR(YEAR($D217)&gt;Configurações!$B$5,AND(YEAR($D217)=Configurações!$B$5,MONTH($D217)&gt;4),AND('Cadastro de Bens'!$W216&lt;&gt;"",YEAR('Cadastro de Bens'!$W216)=Configurações!$B$5,MONTH('Cadastro de Bens'!$W216)&lt;4)),0,$H217))</f>
        <v/>
      </c>
      <c r="M217" s="13" t="str">
        <f>IF($A217="","",IF(OR(YEAR($D217)&gt;Configurações!$B$5,AND(YEAR($D217)=Configurações!$B$5,MONTH($D217)&gt;5),AND('Cadastro de Bens'!$W216&lt;&gt;"",YEAR('Cadastro de Bens'!$W216)=Configurações!$B$5,MONTH('Cadastro de Bens'!$W216)&lt;5)),0,$H217))</f>
        <v/>
      </c>
      <c r="N217" s="13" t="str">
        <f>IF($A217="","",IF(OR(YEAR($D217)&gt;Configurações!$B$5,AND(YEAR($D217)=Configurações!$B$5,MONTH($D217)&gt;6),AND('Cadastro de Bens'!$W216&lt;&gt;"",YEAR('Cadastro de Bens'!$W216)=Configurações!$B$5,MONTH('Cadastro de Bens'!$W216)&lt;6)),0,$H217))</f>
        <v/>
      </c>
      <c r="O217" s="13" t="str">
        <f>IF($A217="","",IF(OR(YEAR($D217)&gt;Configurações!$B$5,AND(YEAR($D217)=Configurações!$B$5,MONTH($D217)&gt;7),AND('Cadastro de Bens'!$W216&lt;&gt;"",YEAR('Cadastro de Bens'!$W216)=Configurações!$B$5,MONTH('Cadastro de Bens'!$W216)&lt;7)),0,$H217))</f>
        <v/>
      </c>
      <c r="P217" s="13" t="str">
        <f>IF($A217="","",IF(OR(YEAR($D217)&gt;Configurações!$B$5,AND(YEAR($D217)=Configurações!$B$5,MONTH($D217)&gt;8),AND('Cadastro de Bens'!$W216&lt;&gt;"",YEAR('Cadastro de Bens'!$W216)=Configurações!$B$5,MONTH('Cadastro de Bens'!$W216)&lt;8)),0,$H217))</f>
        <v/>
      </c>
      <c r="Q217" s="13" t="str">
        <f>IF($A217="","",IF(OR(YEAR($D217)&gt;Configurações!$B$5,AND(YEAR($D217)=Configurações!$B$5,MONTH($D217)&gt;9),AND('Cadastro de Bens'!$W216&lt;&gt;"",YEAR('Cadastro de Bens'!$W216)=Configurações!$B$5,MONTH('Cadastro de Bens'!$W216)&lt;9)),0,$H217))</f>
        <v/>
      </c>
      <c r="R217" s="13" t="str">
        <f>IF($A217="","",IF(OR(YEAR($D217)&gt;Configurações!$B$5,AND(YEAR($D217)=Configurações!$B$5,MONTH($D217)&gt;10),AND('Cadastro de Bens'!$W216&lt;&gt;"",YEAR('Cadastro de Bens'!$W216)=Configurações!$B$5,MONTH('Cadastro de Bens'!$W216)&lt;10)),0,$H217))</f>
        <v/>
      </c>
      <c r="S217" s="13" t="str">
        <f>IF($A217="","",IF(OR(YEAR($D217)&gt;Configurações!$B$5,AND(YEAR($D217)=Configurações!$B$5,MONTH($D217)&gt;11),AND('Cadastro de Bens'!$W216&lt;&gt;"",YEAR('Cadastro de Bens'!$W216)=Configurações!$B$5,MONTH('Cadastro de Bens'!$W216)&lt;11)),0,$H217))</f>
        <v/>
      </c>
      <c r="T217" s="13" t="str">
        <f>IF($A217="","",IF(OR(YEAR($D217)&gt;Configurações!$B$5,AND(YEAR($D217)=Configurações!$B$5,MONTH($D217)&gt;12),AND('Cadastro de Bens'!$W216&lt;&gt;"",YEAR('Cadastro de Bens'!$W216)=Configurações!$B$5,MONTH('Cadastro de Bens'!$W216)&lt;12)),0,$H217))</f>
        <v/>
      </c>
      <c r="U217" s="13">
        <f t="shared" si="6"/>
        <v>0</v>
      </c>
      <c r="V217" s="13" t="str">
        <f>'Cadastro de Bens'!AG216</f>
        <v/>
      </c>
      <c r="W217" s="13" t="str">
        <f>'Cadastro de Bens'!AH216</f>
        <v/>
      </c>
      <c r="X217" s="13">
        <f>'Cadastro de Bens'!AF216</f>
        <v>0</v>
      </c>
      <c r="Y217" s="13">
        <f t="shared" si="7"/>
        <v>0</v>
      </c>
    </row>
    <row r="218" spans="1:25" x14ac:dyDescent="0.25">
      <c r="A218">
        <f>'Cadastro de Bens'!A217</f>
        <v>0</v>
      </c>
      <c r="B218">
        <f>'Cadastro de Bens'!B217</f>
        <v>0</v>
      </c>
      <c r="C218">
        <f>'Cadastro de Bens'!D217</f>
        <v>0</v>
      </c>
      <c r="D218" s="12">
        <f>'Cadastro de Bens'!J217</f>
        <v>0</v>
      </c>
      <c r="E218" s="13" t="str">
        <f>'Cadastro de Bens'!P217</f>
        <v/>
      </c>
      <c r="F218" s="4">
        <f>'Cadastro de Bens'!R217</f>
        <v>0</v>
      </c>
      <c r="G218" s="4">
        <f>'Cadastro de Bens'!S217</f>
        <v>0</v>
      </c>
      <c r="H218" s="13" t="str">
        <f>'Cadastro de Bens'!AA217</f>
        <v/>
      </c>
      <c r="I218" s="13" t="str">
        <f>IF($A218="","",IF(OR(YEAR($D218)&gt;Configurações!$B$5,AND(YEAR($D218)=Configurações!$B$5,MONTH($D218)&gt;1),AND('Cadastro de Bens'!$W217&lt;&gt;"",YEAR('Cadastro de Bens'!$W217)=Configurações!$B$5,MONTH('Cadastro de Bens'!$W217)&lt;1)),0,$H218))</f>
        <v/>
      </c>
      <c r="J218" s="13" t="str">
        <f>IF($A218="","",IF(OR(YEAR($D218)&gt;Configurações!$B$5,AND(YEAR($D218)=Configurações!$B$5,MONTH($D218)&gt;2),AND('Cadastro de Bens'!$W217&lt;&gt;"",YEAR('Cadastro de Bens'!$W217)=Configurações!$B$5,MONTH('Cadastro de Bens'!$W217)&lt;2)),0,$H218))</f>
        <v/>
      </c>
      <c r="K218" s="13" t="str">
        <f>IF($A218="","",IF(OR(YEAR($D218)&gt;Configurações!$B$5,AND(YEAR($D218)=Configurações!$B$5,MONTH($D218)&gt;3),AND('Cadastro de Bens'!$W217&lt;&gt;"",YEAR('Cadastro de Bens'!$W217)=Configurações!$B$5,MONTH('Cadastro de Bens'!$W217)&lt;3)),0,$H218))</f>
        <v/>
      </c>
      <c r="L218" s="13" t="str">
        <f>IF($A218="","",IF(OR(YEAR($D218)&gt;Configurações!$B$5,AND(YEAR($D218)=Configurações!$B$5,MONTH($D218)&gt;4),AND('Cadastro de Bens'!$W217&lt;&gt;"",YEAR('Cadastro de Bens'!$W217)=Configurações!$B$5,MONTH('Cadastro de Bens'!$W217)&lt;4)),0,$H218))</f>
        <v/>
      </c>
      <c r="M218" s="13" t="str">
        <f>IF($A218="","",IF(OR(YEAR($D218)&gt;Configurações!$B$5,AND(YEAR($D218)=Configurações!$B$5,MONTH($D218)&gt;5),AND('Cadastro de Bens'!$W217&lt;&gt;"",YEAR('Cadastro de Bens'!$W217)=Configurações!$B$5,MONTH('Cadastro de Bens'!$W217)&lt;5)),0,$H218))</f>
        <v/>
      </c>
      <c r="N218" s="13" t="str">
        <f>IF($A218="","",IF(OR(YEAR($D218)&gt;Configurações!$B$5,AND(YEAR($D218)=Configurações!$B$5,MONTH($D218)&gt;6),AND('Cadastro de Bens'!$W217&lt;&gt;"",YEAR('Cadastro de Bens'!$W217)=Configurações!$B$5,MONTH('Cadastro de Bens'!$W217)&lt;6)),0,$H218))</f>
        <v/>
      </c>
      <c r="O218" s="13" t="str">
        <f>IF($A218="","",IF(OR(YEAR($D218)&gt;Configurações!$B$5,AND(YEAR($D218)=Configurações!$B$5,MONTH($D218)&gt;7),AND('Cadastro de Bens'!$W217&lt;&gt;"",YEAR('Cadastro de Bens'!$W217)=Configurações!$B$5,MONTH('Cadastro de Bens'!$W217)&lt;7)),0,$H218))</f>
        <v/>
      </c>
      <c r="P218" s="13" t="str">
        <f>IF($A218="","",IF(OR(YEAR($D218)&gt;Configurações!$B$5,AND(YEAR($D218)=Configurações!$B$5,MONTH($D218)&gt;8),AND('Cadastro de Bens'!$W217&lt;&gt;"",YEAR('Cadastro de Bens'!$W217)=Configurações!$B$5,MONTH('Cadastro de Bens'!$W217)&lt;8)),0,$H218))</f>
        <v/>
      </c>
      <c r="Q218" s="13" t="str">
        <f>IF($A218="","",IF(OR(YEAR($D218)&gt;Configurações!$B$5,AND(YEAR($D218)=Configurações!$B$5,MONTH($D218)&gt;9),AND('Cadastro de Bens'!$W217&lt;&gt;"",YEAR('Cadastro de Bens'!$W217)=Configurações!$B$5,MONTH('Cadastro de Bens'!$W217)&lt;9)),0,$H218))</f>
        <v/>
      </c>
      <c r="R218" s="13" t="str">
        <f>IF($A218="","",IF(OR(YEAR($D218)&gt;Configurações!$B$5,AND(YEAR($D218)=Configurações!$B$5,MONTH($D218)&gt;10),AND('Cadastro de Bens'!$W217&lt;&gt;"",YEAR('Cadastro de Bens'!$W217)=Configurações!$B$5,MONTH('Cadastro de Bens'!$W217)&lt;10)),0,$H218))</f>
        <v/>
      </c>
      <c r="S218" s="13" t="str">
        <f>IF($A218="","",IF(OR(YEAR($D218)&gt;Configurações!$B$5,AND(YEAR($D218)=Configurações!$B$5,MONTH($D218)&gt;11),AND('Cadastro de Bens'!$W217&lt;&gt;"",YEAR('Cadastro de Bens'!$W217)=Configurações!$B$5,MONTH('Cadastro de Bens'!$W217)&lt;11)),0,$H218))</f>
        <v/>
      </c>
      <c r="T218" s="13" t="str">
        <f>IF($A218="","",IF(OR(YEAR($D218)&gt;Configurações!$B$5,AND(YEAR($D218)=Configurações!$B$5,MONTH($D218)&gt;12),AND('Cadastro de Bens'!$W217&lt;&gt;"",YEAR('Cadastro de Bens'!$W217)=Configurações!$B$5,MONTH('Cadastro de Bens'!$W217)&lt;12)),0,$H218))</f>
        <v/>
      </c>
      <c r="U218" s="13">
        <f t="shared" si="6"/>
        <v>0</v>
      </c>
      <c r="V218" s="13" t="str">
        <f>'Cadastro de Bens'!AG217</f>
        <v/>
      </c>
      <c r="W218" s="13" t="str">
        <f>'Cadastro de Bens'!AH217</f>
        <v/>
      </c>
      <c r="X218" s="13">
        <f>'Cadastro de Bens'!AF217</f>
        <v>0</v>
      </c>
      <c r="Y218" s="13">
        <f t="shared" si="7"/>
        <v>0</v>
      </c>
    </row>
    <row r="219" spans="1:25" x14ac:dyDescent="0.25">
      <c r="A219">
        <f>'Cadastro de Bens'!A218</f>
        <v>0</v>
      </c>
      <c r="B219">
        <f>'Cadastro de Bens'!B218</f>
        <v>0</v>
      </c>
      <c r="C219">
        <f>'Cadastro de Bens'!D218</f>
        <v>0</v>
      </c>
      <c r="D219" s="12">
        <f>'Cadastro de Bens'!J218</f>
        <v>0</v>
      </c>
      <c r="E219" s="13" t="str">
        <f>'Cadastro de Bens'!P218</f>
        <v/>
      </c>
      <c r="F219" s="4">
        <f>'Cadastro de Bens'!R218</f>
        <v>0</v>
      </c>
      <c r="G219" s="4">
        <f>'Cadastro de Bens'!S218</f>
        <v>0</v>
      </c>
      <c r="H219" s="13" t="str">
        <f>'Cadastro de Bens'!AA218</f>
        <v/>
      </c>
      <c r="I219" s="13" t="str">
        <f>IF($A219="","",IF(OR(YEAR($D219)&gt;Configurações!$B$5,AND(YEAR($D219)=Configurações!$B$5,MONTH($D219)&gt;1),AND('Cadastro de Bens'!$W218&lt;&gt;"",YEAR('Cadastro de Bens'!$W218)=Configurações!$B$5,MONTH('Cadastro de Bens'!$W218)&lt;1)),0,$H219))</f>
        <v/>
      </c>
      <c r="J219" s="13" t="str">
        <f>IF($A219="","",IF(OR(YEAR($D219)&gt;Configurações!$B$5,AND(YEAR($D219)=Configurações!$B$5,MONTH($D219)&gt;2),AND('Cadastro de Bens'!$W218&lt;&gt;"",YEAR('Cadastro de Bens'!$W218)=Configurações!$B$5,MONTH('Cadastro de Bens'!$W218)&lt;2)),0,$H219))</f>
        <v/>
      </c>
      <c r="K219" s="13" t="str">
        <f>IF($A219="","",IF(OR(YEAR($D219)&gt;Configurações!$B$5,AND(YEAR($D219)=Configurações!$B$5,MONTH($D219)&gt;3),AND('Cadastro de Bens'!$W218&lt;&gt;"",YEAR('Cadastro de Bens'!$W218)=Configurações!$B$5,MONTH('Cadastro de Bens'!$W218)&lt;3)),0,$H219))</f>
        <v/>
      </c>
      <c r="L219" s="13" t="str">
        <f>IF($A219="","",IF(OR(YEAR($D219)&gt;Configurações!$B$5,AND(YEAR($D219)=Configurações!$B$5,MONTH($D219)&gt;4),AND('Cadastro de Bens'!$W218&lt;&gt;"",YEAR('Cadastro de Bens'!$W218)=Configurações!$B$5,MONTH('Cadastro de Bens'!$W218)&lt;4)),0,$H219))</f>
        <v/>
      </c>
      <c r="M219" s="13" t="str">
        <f>IF($A219="","",IF(OR(YEAR($D219)&gt;Configurações!$B$5,AND(YEAR($D219)=Configurações!$B$5,MONTH($D219)&gt;5),AND('Cadastro de Bens'!$W218&lt;&gt;"",YEAR('Cadastro de Bens'!$W218)=Configurações!$B$5,MONTH('Cadastro de Bens'!$W218)&lt;5)),0,$H219))</f>
        <v/>
      </c>
      <c r="N219" s="13" t="str">
        <f>IF($A219="","",IF(OR(YEAR($D219)&gt;Configurações!$B$5,AND(YEAR($D219)=Configurações!$B$5,MONTH($D219)&gt;6),AND('Cadastro de Bens'!$W218&lt;&gt;"",YEAR('Cadastro de Bens'!$W218)=Configurações!$B$5,MONTH('Cadastro de Bens'!$W218)&lt;6)),0,$H219))</f>
        <v/>
      </c>
      <c r="O219" s="13" t="str">
        <f>IF($A219="","",IF(OR(YEAR($D219)&gt;Configurações!$B$5,AND(YEAR($D219)=Configurações!$B$5,MONTH($D219)&gt;7),AND('Cadastro de Bens'!$W218&lt;&gt;"",YEAR('Cadastro de Bens'!$W218)=Configurações!$B$5,MONTH('Cadastro de Bens'!$W218)&lt;7)),0,$H219))</f>
        <v/>
      </c>
      <c r="P219" s="13" t="str">
        <f>IF($A219="","",IF(OR(YEAR($D219)&gt;Configurações!$B$5,AND(YEAR($D219)=Configurações!$B$5,MONTH($D219)&gt;8),AND('Cadastro de Bens'!$W218&lt;&gt;"",YEAR('Cadastro de Bens'!$W218)=Configurações!$B$5,MONTH('Cadastro de Bens'!$W218)&lt;8)),0,$H219))</f>
        <v/>
      </c>
      <c r="Q219" s="13" t="str">
        <f>IF($A219="","",IF(OR(YEAR($D219)&gt;Configurações!$B$5,AND(YEAR($D219)=Configurações!$B$5,MONTH($D219)&gt;9),AND('Cadastro de Bens'!$W218&lt;&gt;"",YEAR('Cadastro de Bens'!$W218)=Configurações!$B$5,MONTH('Cadastro de Bens'!$W218)&lt;9)),0,$H219))</f>
        <v/>
      </c>
      <c r="R219" s="13" t="str">
        <f>IF($A219="","",IF(OR(YEAR($D219)&gt;Configurações!$B$5,AND(YEAR($D219)=Configurações!$B$5,MONTH($D219)&gt;10),AND('Cadastro de Bens'!$W218&lt;&gt;"",YEAR('Cadastro de Bens'!$W218)=Configurações!$B$5,MONTH('Cadastro de Bens'!$W218)&lt;10)),0,$H219))</f>
        <v/>
      </c>
      <c r="S219" s="13" t="str">
        <f>IF($A219="","",IF(OR(YEAR($D219)&gt;Configurações!$B$5,AND(YEAR($D219)=Configurações!$B$5,MONTH($D219)&gt;11),AND('Cadastro de Bens'!$W218&lt;&gt;"",YEAR('Cadastro de Bens'!$W218)=Configurações!$B$5,MONTH('Cadastro de Bens'!$W218)&lt;11)),0,$H219))</f>
        <v/>
      </c>
      <c r="T219" s="13" t="str">
        <f>IF($A219="","",IF(OR(YEAR($D219)&gt;Configurações!$B$5,AND(YEAR($D219)=Configurações!$B$5,MONTH($D219)&gt;12),AND('Cadastro de Bens'!$W218&lt;&gt;"",YEAR('Cadastro de Bens'!$W218)=Configurações!$B$5,MONTH('Cadastro de Bens'!$W218)&lt;12)),0,$H219))</f>
        <v/>
      </c>
      <c r="U219" s="13">
        <f t="shared" si="6"/>
        <v>0</v>
      </c>
      <c r="V219" s="13" t="str">
        <f>'Cadastro de Bens'!AG218</f>
        <v/>
      </c>
      <c r="W219" s="13" t="str">
        <f>'Cadastro de Bens'!AH218</f>
        <v/>
      </c>
      <c r="X219" s="13">
        <f>'Cadastro de Bens'!AF218</f>
        <v>0</v>
      </c>
      <c r="Y219" s="13">
        <f t="shared" si="7"/>
        <v>0</v>
      </c>
    </row>
    <row r="220" spans="1:25" x14ac:dyDescent="0.25">
      <c r="A220">
        <f>'Cadastro de Bens'!A219</f>
        <v>0</v>
      </c>
      <c r="B220">
        <f>'Cadastro de Bens'!B219</f>
        <v>0</v>
      </c>
      <c r="C220">
        <f>'Cadastro de Bens'!D219</f>
        <v>0</v>
      </c>
      <c r="D220" s="12">
        <f>'Cadastro de Bens'!J219</f>
        <v>0</v>
      </c>
      <c r="E220" s="13" t="str">
        <f>'Cadastro de Bens'!P219</f>
        <v/>
      </c>
      <c r="F220" s="4">
        <f>'Cadastro de Bens'!R219</f>
        <v>0</v>
      </c>
      <c r="G220" s="4">
        <f>'Cadastro de Bens'!S219</f>
        <v>0</v>
      </c>
      <c r="H220" s="13" t="str">
        <f>'Cadastro de Bens'!AA219</f>
        <v/>
      </c>
      <c r="I220" s="13" t="str">
        <f>IF($A220="","",IF(OR(YEAR($D220)&gt;Configurações!$B$5,AND(YEAR($D220)=Configurações!$B$5,MONTH($D220)&gt;1),AND('Cadastro de Bens'!$W219&lt;&gt;"",YEAR('Cadastro de Bens'!$W219)=Configurações!$B$5,MONTH('Cadastro de Bens'!$W219)&lt;1)),0,$H220))</f>
        <v/>
      </c>
      <c r="J220" s="13" t="str">
        <f>IF($A220="","",IF(OR(YEAR($D220)&gt;Configurações!$B$5,AND(YEAR($D220)=Configurações!$B$5,MONTH($D220)&gt;2),AND('Cadastro de Bens'!$W219&lt;&gt;"",YEAR('Cadastro de Bens'!$W219)=Configurações!$B$5,MONTH('Cadastro de Bens'!$W219)&lt;2)),0,$H220))</f>
        <v/>
      </c>
      <c r="K220" s="13" t="str">
        <f>IF($A220="","",IF(OR(YEAR($D220)&gt;Configurações!$B$5,AND(YEAR($D220)=Configurações!$B$5,MONTH($D220)&gt;3),AND('Cadastro de Bens'!$W219&lt;&gt;"",YEAR('Cadastro de Bens'!$W219)=Configurações!$B$5,MONTH('Cadastro de Bens'!$W219)&lt;3)),0,$H220))</f>
        <v/>
      </c>
      <c r="L220" s="13" t="str">
        <f>IF($A220="","",IF(OR(YEAR($D220)&gt;Configurações!$B$5,AND(YEAR($D220)=Configurações!$B$5,MONTH($D220)&gt;4),AND('Cadastro de Bens'!$W219&lt;&gt;"",YEAR('Cadastro de Bens'!$W219)=Configurações!$B$5,MONTH('Cadastro de Bens'!$W219)&lt;4)),0,$H220))</f>
        <v/>
      </c>
      <c r="M220" s="13" t="str">
        <f>IF($A220="","",IF(OR(YEAR($D220)&gt;Configurações!$B$5,AND(YEAR($D220)=Configurações!$B$5,MONTH($D220)&gt;5),AND('Cadastro de Bens'!$W219&lt;&gt;"",YEAR('Cadastro de Bens'!$W219)=Configurações!$B$5,MONTH('Cadastro de Bens'!$W219)&lt;5)),0,$H220))</f>
        <v/>
      </c>
      <c r="N220" s="13" t="str">
        <f>IF($A220="","",IF(OR(YEAR($D220)&gt;Configurações!$B$5,AND(YEAR($D220)=Configurações!$B$5,MONTH($D220)&gt;6),AND('Cadastro de Bens'!$W219&lt;&gt;"",YEAR('Cadastro de Bens'!$W219)=Configurações!$B$5,MONTH('Cadastro de Bens'!$W219)&lt;6)),0,$H220))</f>
        <v/>
      </c>
      <c r="O220" s="13" t="str">
        <f>IF($A220="","",IF(OR(YEAR($D220)&gt;Configurações!$B$5,AND(YEAR($D220)=Configurações!$B$5,MONTH($D220)&gt;7),AND('Cadastro de Bens'!$W219&lt;&gt;"",YEAR('Cadastro de Bens'!$W219)=Configurações!$B$5,MONTH('Cadastro de Bens'!$W219)&lt;7)),0,$H220))</f>
        <v/>
      </c>
      <c r="P220" s="13" t="str">
        <f>IF($A220="","",IF(OR(YEAR($D220)&gt;Configurações!$B$5,AND(YEAR($D220)=Configurações!$B$5,MONTH($D220)&gt;8),AND('Cadastro de Bens'!$W219&lt;&gt;"",YEAR('Cadastro de Bens'!$W219)=Configurações!$B$5,MONTH('Cadastro de Bens'!$W219)&lt;8)),0,$H220))</f>
        <v/>
      </c>
      <c r="Q220" s="13" t="str">
        <f>IF($A220="","",IF(OR(YEAR($D220)&gt;Configurações!$B$5,AND(YEAR($D220)=Configurações!$B$5,MONTH($D220)&gt;9),AND('Cadastro de Bens'!$W219&lt;&gt;"",YEAR('Cadastro de Bens'!$W219)=Configurações!$B$5,MONTH('Cadastro de Bens'!$W219)&lt;9)),0,$H220))</f>
        <v/>
      </c>
      <c r="R220" s="13" t="str">
        <f>IF($A220="","",IF(OR(YEAR($D220)&gt;Configurações!$B$5,AND(YEAR($D220)=Configurações!$B$5,MONTH($D220)&gt;10),AND('Cadastro de Bens'!$W219&lt;&gt;"",YEAR('Cadastro de Bens'!$W219)=Configurações!$B$5,MONTH('Cadastro de Bens'!$W219)&lt;10)),0,$H220))</f>
        <v/>
      </c>
      <c r="S220" s="13" t="str">
        <f>IF($A220="","",IF(OR(YEAR($D220)&gt;Configurações!$B$5,AND(YEAR($D220)=Configurações!$B$5,MONTH($D220)&gt;11),AND('Cadastro de Bens'!$W219&lt;&gt;"",YEAR('Cadastro de Bens'!$W219)=Configurações!$B$5,MONTH('Cadastro de Bens'!$W219)&lt;11)),0,$H220))</f>
        <v/>
      </c>
      <c r="T220" s="13" t="str">
        <f>IF($A220="","",IF(OR(YEAR($D220)&gt;Configurações!$B$5,AND(YEAR($D220)=Configurações!$B$5,MONTH($D220)&gt;12),AND('Cadastro de Bens'!$W219&lt;&gt;"",YEAR('Cadastro de Bens'!$W219)=Configurações!$B$5,MONTH('Cadastro de Bens'!$W219)&lt;12)),0,$H220))</f>
        <v/>
      </c>
      <c r="U220" s="13">
        <f t="shared" si="6"/>
        <v>0</v>
      </c>
      <c r="V220" s="13" t="str">
        <f>'Cadastro de Bens'!AG219</f>
        <v/>
      </c>
      <c r="W220" s="13" t="str">
        <f>'Cadastro de Bens'!AH219</f>
        <v/>
      </c>
      <c r="X220" s="13">
        <f>'Cadastro de Bens'!AF219</f>
        <v>0</v>
      </c>
      <c r="Y220" s="13">
        <f t="shared" si="7"/>
        <v>0</v>
      </c>
    </row>
    <row r="221" spans="1:25" x14ac:dyDescent="0.25">
      <c r="A221">
        <f>'Cadastro de Bens'!A220</f>
        <v>0</v>
      </c>
      <c r="B221">
        <f>'Cadastro de Bens'!B220</f>
        <v>0</v>
      </c>
      <c r="C221">
        <f>'Cadastro de Bens'!D220</f>
        <v>0</v>
      </c>
      <c r="D221" s="12">
        <f>'Cadastro de Bens'!J220</f>
        <v>0</v>
      </c>
      <c r="E221" s="13" t="str">
        <f>'Cadastro de Bens'!P220</f>
        <v/>
      </c>
      <c r="F221" s="4">
        <f>'Cadastro de Bens'!R220</f>
        <v>0</v>
      </c>
      <c r="G221" s="4">
        <f>'Cadastro de Bens'!S220</f>
        <v>0</v>
      </c>
      <c r="H221" s="13" t="str">
        <f>'Cadastro de Bens'!AA220</f>
        <v/>
      </c>
      <c r="I221" s="13" t="str">
        <f>IF($A221="","",IF(OR(YEAR($D221)&gt;Configurações!$B$5,AND(YEAR($D221)=Configurações!$B$5,MONTH($D221)&gt;1),AND('Cadastro de Bens'!$W220&lt;&gt;"",YEAR('Cadastro de Bens'!$W220)=Configurações!$B$5,MONTH('Cadastro de Bens'!$W220)&lt;1)),0,$H221))</f>
        <v/>
      </c>
      <c r="J221" s="13" t="str">
        <f>IF($A221="","",IF(OR(YEAR($D221)&gt;Configurações!$B$5,AND(YEAR($D221)=Configurações!$B$5,MONTH($D221)&gt;2),AND('Cadastro de Bens'!$W220&lt;&gt;"",YEAR('Cadastro de Bens'!$W220)=Configurações!$B$5,MONTH('Cadastro de Bens'!$W220)&lt;2)),0,$H221))</f>
        <v/>
      </c>
      <c r="K221" s="13" t="str">
        <f>IF($A221="","",IF(OR(YEAR($D221)&gt;Configurações!$B$5,AND(YEAR($D221)=Configurações!$B$5,MONTH($D221)&gt;3),AND('Cadastro de Bens'!$W220&lt;&gt;"",YEAR('Cadastro de Bens'!$W220)=Configurações!$B$5,MONTH('Cadastro de Bens'!$W220)&lt;3)),0,$H221))</f>
        <v/>
      </c>
      <c r="L221" s="13" t="str">
        <f>IF($A221="","",IF(OR(YEAR($D221)&gt;Configurações!$B$5,AND(YEAR($D221)=Configurações!$B$5,MONTH($D221)&gt;4),AND('Cadastro de Bens'!$W220&lt;&gt;"",YEAR('Cadastro de Bens'!$W220)=Configurações!$B$5,MONTH('Cadastro de Bens'!$W220)&lt;4)),0,$H221))</f>
        <v/>
      </c>
      <c r="M221" s="13" t="str">
        <f>IF($A221="","",IF(OR(YEAR($D221)&gt;Configurações!$B$5,AND(YEAR($D221)=Configurações!$B$5,MONTH($D221)&gt;5),AND('Cadastro de Bens'!$W220&lt;&gt;"",YEAR('Cadastro de Bens'!$W220)=Configurações!$B$5,MONTH('Cadastro de Bens'!$W220)&lt;5)),0,$H221))</f>
        <v/>
      </c>
      <c r="N221" s="13" t="str">
        <f>IF($A221="","",IF(OR(YEAR($D221)&gt;Configurações!$B$5,AND(YEAR($D221)=Configurações!$B$5,MONTH($D221)&gt;6),AND('Cadastro de Bens'!$W220&lt;&gt;"",YEAR('Cadastro de Bens'!$W220)=Configurações!$B$5,MONTH('Cadastro de Bens'!$W220)&lt;6)),0,$H221))</f>
        <v/>
      </c>
      <c r="O221" s="13" t="str">
        <f>IF($A221="","",IF(OR(YEAR($D221)&gt;Configurações!$B$5,AND(YEAR($D221)=Configurações!$B$5,MONTH($D221)&gt;7),AND('Cadastro de Bens'!$W220&lt;&gt;"",YEAR('Cadastro de Bens'!$W220)=Configurações!$B$5,MONTH('Cadastro de Bens'!$W220)&lt;7)),0,$H221))</f>
        <v/>
      </c>
      <c r="P221" s="13" t="str">
        <f>IF($A221="","",IF(OR(YEAR($D221)&gt;Configurações!$B$5,AND(YEAR($D221)=Configurações!$B$5,MONTH($D221)&gt;8),AND('Cadastro de Bens'!$W220&lt;&gt;"",YEAR('Cadastro de Bens'!$W220)=Configurações!$B$5,MONTH('Cadastro de Bens'!$W220)&lt;8)),0,$H221))</f>
        <v/>
      </c>
      <c r="Q221" s="13" t="str">
        <f>IF($A221="","",IF(OR(YEAR($D221)&gt;Configurações!$B$5,AND(YEAR($D221)=Configurações!$B$5,MONTH($D221)&gt;9),AND('Cadastro de Bens'!$W220&lt;&gt;"",YEAR('Cadastro de Bens'!$W220)=Configurações!$B$5,MONTH('Cadastro de Bens'!$W220)&lt;9)),0,$H221))</f>
        <v/>
      </c>
      <c r="R221" s="13" t="str">
        <f>IF($A221="","",IF(OR(YEAR($D221)&gt;Configurações!$B$5,AND(YEAR($D221)=Configurações!$B$5,MONTH($D221)&gt;10),AND('Cadastro de Bens'!$W220&lt;&gt;"",YEAR('Cadastro de Bens'!$W220)=Configurações!$B$5,MONTH('Cadastro de Bens'!$W220)&lt;10)),0,$H221))</f>
        <v/>
      </c>
      <c r="S221" s="13" t="str">
        <f>IF($A221="","",IF(OR(YEAR($D221)&gt;Configurações!$B$5,AND(YEAR($D221)=Configurações!$B$5,MONTH($D221)&gt;11),AND('Cadastro de Bens'!$W220&lt;&gt;"",YEAR('Cadastro de Bens'!$W220)=Configurações!$B$5,MONTH('Cadastro de Bens'!$W220)&lt;11)),0,$H221))</f>
        <v/>
      </c>
      <c r="T221" s="13" t="str">
        <f>IF($A221="","",IF(OR(YEAR($D221)&gt;Configurações!$B$5,AND(YEAR($D221)=Configurações!$B$5,MONTH($D221)&gt;12),AND('Cadastro de Bens'!$W220&lt;&gt;"",YEAR('Cadastro de Bens'!$W220)=Configurações!$B$5,MONTH('Cadastro de Bens'!$W220)&lt;12)),0,$H221))</f>
        <v/>
      </c>
      <c r="U221" s="13">
        <f t="shared" si="6"/>
        <v>0</v>
      </c>
      <c r="V221" s="13" t="str">
        <f>'Cadastro de Bens'!AG220</f>
        <v/>
      </c>
      <c r="W221" s="13" t="str">
        <f>'Cadastro de Bens'!AH220</f>
        <v/>
      </c>
      <c r="X221" s="13">
        <f>'Cadastro de Bens'!AF220</f>
        <v>0</v>
      </c>
      <c r="Y221" s="13">
        <f t="shared" si="7"/>
        <v>0</v>
      </c>
    </row>
    <row r="222" spans="1:25" x14ac:dyDescent="0.25">
      <c r="A222">
        <f>'Cadastro de Bens'!A221</f>
        <v>0</v>
      </c>
      <c r="B222">
        <f>'Cadastro de Bens'!B221</f>
        <v>0</v>
      </c>
      <c r="C222">
        <f>'Cadastro de Bens'!D221</f>
        <v>0</v>
      </c>
      <c r="D222" s="12">
        <f>'Cadastro de Bens'!J221</f>
        <v>0</v>
      </c>
      <c r="E222" s="13" t="str">
        <f>'Cadastro de Bens'!P221</f>
        <v/>
      </c>
      <c r="F222" s="4">
        <f>'Cadastro de Bens'!R221</f>
        <v>0</v>
      </c>
      <c r="G222" s="4">
        <f>'Cadastro de Bens'!S221</f>
        <v>0</v>
      </c>
      <c r="H222" s="13" t="str">
        <f>'Cadastro de Bens'!AA221</f>
        <v/>
      </c>
      <c r="I222" s="13" t="str">
        <f>IF($A222="","",IF(OR(YEAR($D222)&gt;Configurações!$B$5,AND(YEAR($D222)=Configurações!$B$5,MONTH($D222)&gt;1),AND('Cadastro de Bens'!$W221&lt;&gt;"",YEAR('Cadastro de Bens'!$W221)=Configurações!$B$5,MONTH('Cadastro de Bens'!$W221)&lt;1)),0,$H222))</f>
        <v/>
      </c>
      <c r="J222" s="13" t="str">
        <f>IF($A222="","",IF(OR(YEAR($D222)&gt;Configurações!$B$5,AND(YEAR($D222)=Configurações!$B$5,MONTH($D222)&gt;2),AND('Cadastro de Bens'!$W221&lt;&gt;"",YEAR('Cadastro de Bens'!$W221)=Configurações!$B$5,MONTH('Cadastro de Bens'!$W221)&lt;2)),0,$H222))</f>
        <v/>
      </c>
      <c r="K222" s="13" t="str">
        <f>IF($A222="","",IF(OR(YEAR($D222)&gt;Configurações!$B$5,AND(YEAR($D222)=Configurações!$B$5,MONTH($D222)&gt;3),AND('Cadastro de Bens'!$W221&lt;&gt;"",YEAR('Cadastro de Bens'!$W221)=Configurações!$B$5,MONTH('Cadastro de Bens'!$W221)&lt;3)),0,$H222))</f>
        <v/>
      </c>
      <c r="L222" s="13" t="str">
        <f>IF($A222="","",IF(OR(YEAR($D222)&gt;Configurações!$B$5,AND(YEAR($D222)=Configurações!$B$5,MONTH($D222)&gt;4),AND('Cadastro de Bens'!$W221&lt;&gt;"",YEAR('Cadastro de Bens'!$W221)=Configurações!$B$5,MONTH('Cadastro de Bens'!$W221)&lt;4)),0,$H222))</f>
        <v/>
      </c>
      <c r="M222" s="13" t="str">
        <f>IF($A222="","",IF(OR(YEAR($D222)&gt;Configurações!$B$5,AND(YEAR($D222)=Configurações!$B$5,MONTH($D222)&gt;5),AND('Cadastro de Bens'!$W221&lt;&gt;"",YEAR('Cadastro de Bens'!$W221)=Configurações!$B$5,MONTH('Cadastro de Bens'!$W221)&lt;5)),0,$H222))</f>
        <v/>
      </c>
      <c r="N222" s="13" t="str">
        <f>IF($A222="","",IF(OR(YEAR($D222)&gt;Configurações!$B$5,AND(YEAR($D222)=Configurações!$B$5,MONTH($D222)&gt;6),AND('Cadastro de Bens'!$W221&lt;&gt;"",YEAR('Cadastro de Bens'!$W221)=Configurações!$B$5,MONTH('Cadastro de Bens'!$W221)&lt;6)),0,$H222))</f>
        <v/>
      </c>
      <c r="O222" s="13" t="str">
        <f>IF($A222="","",IF(OR(YEAR($D222)&gt;Configurações!$B$5,AND(YEAR($D222)=Configurações!$B$5,MONTH($D222)&gt;7),AND('Cadastro de Bens'!$W221&lt;&gt;"",YEAR('Cadastro de Bens'!$W221)=Configurações!$B$5,MONTH('Cadastro de Bens'!$W221)&lt;7)),0,$H222))</f>
        <v/>
      </c>
      <c r="P222" s="13" t="str">
        <f>IF($A222="","",IF(OR(YEAR($D222)&gt;Configurações!$B$5,AND(YEAR($D222)=Configurações!$B$5,MONTH($D222)&gt;8),AND('Cadastro de Bens'!$W221&lt;&gt;"",YEAR('Cadastro de Bens'!$W221)=Configurações!$B$5,MONTH('Cadastro de Bens'!$W221)&lt;8)),0,$H222))</f>
        <v/>
      </c>
      <c r="Q222" s="13" t="str">
        <f>IF($A222="","",IF(OR(YEAR($D222)&gt;Configurações!$B$5,AND(YEAR($D222)=Configurações!$B$5,MONTH($D222)&gt;9),AND('Cadastro de Bens'!$W221&lt;&gt;"",YEAR('Cadastro de Bens'!$W221)=Configurações!$B$5,MONTH('Cadastro de Bens'!$W221)&lt;9)),0,$H222))</f>
        <v/>
      </c>
      <c r="R222" s="13" t="str">
        <f>IF($A222="","",IF(OR(YEAR($D222)&gt;Configurações!$B$5,AND(YEAR($D222)=Configurações!$B$5,MONTH($D222)&gt;10),AND('Cadastro de Bens'!$W221&lt;&gt;"",YEAR('Cadastro de Bens'!$W221)=Configurações!$B$5,MONTH('Cadastro de Bens'!$W221)&lt;10)),0,$H222))</f>
        <v/>
      </c>
      <c r="S222" s="13" t="str">
        <f>IF($A222="","",IF(OR(YEAR($D222)&gt;Configurações!$B$5,AND(YEAR($D222)=Configurações!$B$5,MONTH($D222)&gt;11),AND('Cadastro de Bens'!$W221&lt;&gt;"",YEAR('Cadastro de Bens'!$W221)=Configurações!$B$5,MONTH('Cadastro de Bens'!$W221)&lt;11)),0,$H222))</f>
        <v/>
      </c>
      <c r="T222" s="13" t="str">
        <f>IF($A222="","",IF(OR(YEAR($D222)&gt;Configurações!$B$5,AND(YEAR($D222)=Configurações!$B$5,MONTH($D222)&gt;12),AND('Cadastro de Bens'!$W221&lt;&gt;"",YEAR('Cadastro de Bens'!$W221)=Configurações!$B$5,MONTH('Cadastro de Bens'!$W221)&lt;12)),0,$H222))</f>
        <v/>
      </c>
      <c r="U222" s="13">
        <f t="shared" si="6"/>
        <v>0</v>
      </c>
      <c r="V222" s="13" t="str">
        <f>'Cadastro de Bens'!AG221</f>
        <v/>
      </c>
      <c r="W222" s="13" t="str">
        <f>'Cadastro de Bens'!AH221</f>
        <v/>
      </c>
      <c r="X222" s="13">
        <f>'Cadastro de Bens'!AF221</f>
        <v>0</v>
      </c>
      <c r="Y222" s="13">
        <f t="shared" si="7"/>
        <v>0</v>
      </c>
    </row>
    <row r="223" spans="1:25" x14ac:dyDescent="0.25">
      <c r="A223">
        <f>'Cadastro de Bens'!A222</f>
        <v>0</v>
      </c>
      <c r="B223">
        <f>'Cadastro de Bens'!B222</f>
        <v>0</v>
      </c>
      <c r="C223">
        <f>'Cadastro de Bens'!D222</f>
        <v>0</v>
      </c>
      <c r="D223" s="12">
        <f>'Cadastro de Bens'!J222</f>
        <v>0</v>
      </c>
      <c r="E223" s="13" t="str">
        <f>'Cadastro de Bens'!P222</f>
        <v/>
      </c>
      <c r="F223" s="4">
        <f>'Cadastro de Bens'!R222</f>
        <v>0</v>
      </c>
      <c r="G223" s="4">
        <f>'Cadastro de Bens'!S222</f>
        <v>0</v>
      </c>
      <c r="H223" s="13" t="str">
        <f>'Cadastro de Bens'!AA222</f>
        <v/>
      </c>
      <c r="I223" s="13" t="str">
        <f>IF($A223="","",IF(OR(YEAR($D223)&gt;Configurações!$B$5,AND(YEAR($D223)=Configurações!$B$5,MONTH($D223)&gt;1),AND('Cadastro de Bens'!$W222&lt;&gt;"",YEAR('Cadastro de Bens'!$W222)=Configurações!$B$5,MONTH('Cadastro de Bens'!$W222)&lt;1)),0,$H223))</f>
        <v/>
      </c>
      <c r="J223" s="13" t="str">
        <f>IF($A223="","",IF(OR(YEAR($D223)&gt;Configurações!$B$5,AND(YEAR($D223)=Configurações!$B$5,MONTH($D223)&gt;2),AND('Cadastro de Bens'!$W222&lt;&gt;"",YEAR('Cadastro de Bens'!$W222)=Configurações!$B$5,MONTH('Cadastro de Bens'!$W222)&lt;2)),0,$H223))</f>
        <v/>
      </c>
      <c r="K223" s="13" t="str">
        <f>IF($A223="","",IF(OR(YEAR($D223)&gt;Configurações!$B$5,AND(YEAR($D223)=Configurações!$B$5,MONTH($D223)&gt;3),AND('Cadastro de Bens'!$W222&lt;&gt;"",YEAR('Cadastro de Bens'!$W222)=Configurações!$B$5,MONTH('Cadastro de Bens'!$W222)&lt;3)),0,$H223))</f>
        <v/>
      </c>
      <c r="L223" s="13" t="str">
        <f>IF($A223="","",IF(OR(YEAR($D223)&gt;Configurações!$B$5,AND(YEAR($D223)=Configurações!$B$5,MONTH($D223)&gt;4),AND('Cadastro de Bens'!$W222&lt;&gt;"",YEAR('Cadastro de Bens'!$W222)=Configurações!$B$5,MONTH('Cadastro de Bens'!$W222)&lt;4)),0,$H223))</f>
        <v/>
      </c>
      <c r="M223" s="13" t="str">
        <f>IF($A223="","",IF(OR(YEAR($D223)&gt;Configurações!$B$5,AND(YEAR($D223)=Configurações!$B$5,MONTH($D223)&gt;5),AND('Cadastro de Bens'!$W222&lt;&gt;"",YEAR('Cadastro de Bens'!$W222)=Configurações!$B$5,MONTH('Cadastro de Bens'!$W222)&lt;5)),0,$H223))</f>
        <v/>
      </c>
      <c r="N223" s="13" t="str">
        <f>IF($A223="","",IF(OR(YEAR($D223)&gt;Configurações!$B$5,AND(YEAR($D223)=Configurações!$B$5,MONTH($D223)&gt;6),AND('Cadastro de Bens'!$W222&lt;&gt;"",YEAR('Cadastro de Bens'!$W222)=Configurações!$B$5,MONTH('Cadastro de Bens'!$W222)&lt;6)),0,$H223))</f>
        <v/>
      </c>
      <c r="O223" s="13" t="str">
        <f>IF($A223="","",IF(OR(YEAR($D223)&gt;Configurações!$B$5,AND(YEAR($D223)=Configurações!$B$5,MONTH($D223)&gt;7),AND('Cadastro de Bens'!$W222&lt;&gt;"",YEAR('Cadastro de Bens'!$W222)=Configurações!$B$5,MONTH('Cadastro de Bens'!$W222)&lt;7)),0,$H223))</f>
        <v/>
      </c>
      <c r="P223" s="13" t="str">
        <f>IF($A223="","",IF(OR(YEAR($D223)&gt;Configurações!$B$5,AND(YEAR($D223)=Configurações!$B$5,MONTH($D223)&gt;8),AND('Cadastro de Bens'!$W222&lt;&gt;"",YEAR('Cadastro de Bens'!$W222)=Configurações!$B$5,MONTH('Cadastro de Bens'!$W222)&lt;8)),0,$H223))</f>
        <v/>
      </c>
      <c r="Q223" s="13" t="str">
        <f>IF($A223="","",IF(OR(YEAR($D223)&gt;Configurações!$B$5,AND(YEAR($D223)=Configurações!$B$5,MONTH($D223)&gt;9),AND('Cadastro de Bens'!$W222&lt;&gt;"",YEAR('Cadastro de Bens'!$W222)=Configurações!$B$5,MONTH('Cadastro de Bens'!$W222)&lt;9)),0,$H223))</f>
        <v/>
      </c>
      <c r="R223" s="13" t="str">
        <f>IF($A223="","",IF(OR(YEAR($D223)&gt;Configurações!$B$5,AND(YEAR($D223)=Configurações!$B$5,MONTH($D223)&gt;10),AND('Cadastro de Bens'!$W222&lt;&gt;"",YEAR('Cadastro de Bens'!$W222)=Configurações!$B$5,MONTH('Cadastro de Bens'!$W222)&lt;10)),0,$H223))</f>
        <v/>
      </c>
      <c r="S223" s="13" t="str">
        <f>IF($A223="","",IF(OR(YEAR($D223)&gt;Configurações!$B$5,AND(YEAR($D223)=Configurações!$B$5,MONTH($D223)&gt;11),AND('Cadastro de Bens'!$W222&lt;&gt;"",YEAR('Cadastro de Bens'!$W222)=Configurações!$B$5,MONTH('Cadastro de Bens'!$W222)&lt;11)),0,$H223))</f>
        <v/>
      </c>
      <c r="T223" s="13" t="str">
        <f>IF($A223="","",IF(OR(YEAR($D223)&gt;Configurações!$B$5,AND(YEAR($D223)=Configurações!$B$5,MONTH($D223)&gt;12),AND('Cadastro de Bens'!$W222&lt;&gt;"",YEAR('Cadastro de Bens'!$W222)=Configurações!$B$5,MONTH('Cadastro de Bens'!$W222)&lt;12)),0,$H223))</f>
        <v/>
      </c>
      <c r="U223" s="13">
        <f t="shared" si="6"/>
        <v>0</v>
      </c>
      <c r="V223" s="13" t="str">
        <f>'Cadastro de Bens'!AG222</f>
        <v/>
      </c>
      <c r="W223" s="13" t="str">
        <f>'Cadastro de Bens'!AH222</f>
        <v/>
      </c>
      <c r="X223" s="13">
        <f>'Cadastro de Bens'!AF222</f>
        <v>0</v>
      </c>
      <c r="Y223" s="13">
        <f t="shared" si="7"/>
        <v>0</v>
      </c>
    </row>
    <row r="224" spans="1:25" x14ac:dyDescent="0.25">
      <c r="A224">
        <f>'Cadastro de Bens'!A223</f>
        <v>0</v>
      </c>
      <c r="B224">
        <f>'Cadastro de Bens'!B223</f>
        <v>0</v>
      </c>
      <c r="C224">
        <f>'Cadastro de Bens'!D223</f>
        <v>0</v>
      </c>
      <c r="D224" s="12">
        <f>'Cadastro de Bens'!J223</f>
        <v>0</v>
      </c>
      <c r="E224" s="13" t="str">
        <f>'Cadastro de Bens'!P223</f>
        <v/>
      </c>
      <c r="F224" s="4">
        <f>'Cadastro de Bens'!R223</f>
        <v>0</v>
      </c>
      <c r="G224" s="4">
        <f>'Cadastro de Bens'!S223</f>
        <v>0</v>
      </c>
      <c r="H224" s="13" t="str">
        <f>'Cadastro de Bens'!AA223</f>
        <v/>
      </c>
      <c r="I224" s="13" t="str">
        <f>IF($A224="","",IF(OR(YEAR($D224)&gt;Configurações!$B$5,AND(YEAR($D224)=Configurações!$B$5,MONTH($D224)&gt;1),AND('Cadastro de Bens'!$W223&lt;&gt;"",YEAR('Cadastro de Bens'!$W223)=Configurações!$B$5,MONTH('Cadastro de Bens'!$W223)&lt;1)),0,$H224))</f>
        <v/>
      </c>
      <c r="J224" s="13" t="str">
        <f>IF($A224="","",IF(OR(YEAR($D224)&gt;Configurações!$B$5,AND(YEAR($D224)=Configurações!$B$5,MONTH($D224)&gt;2),AND('Cadastro de Bens'!$W223&lt;&gt;"",YEAR('Cadastro de Bens'!$W223)=Configurações!$B$5,MONTH('Cadastro de Bens'!$W223)&lt;2)),0,$H224))</f>
        <v/>
      </c>
      <c r="K224" s="13" t="str">
        <f>IF($A224="","",IF(OR(YEAR($D224)&gt;Configurações!$B$5,AND(YEAR($D224)=Configurações!$B$5,MONTH($D224)&gt;3),AND('Cadastro de Bens'!$W223&lt;&gt;"",YEAR('Cadastro de Bens'!$W223)=Configurações!$B$5,MONTH('Cadastro de Bens'!$W223)&lt;3)),0,$H224))</f>
        <v/>
      </c>
      <c r="L224" s="13" t="str">
        <f>IF($A224="","",IF(OR(YEAR($D224)&gt;Configurações!$B$5,AND(YEAR($D224)=Configurações!$B$5,MONTH($D224)&gt;4),AND('Cadastro de Bens'!$W223&lt;&gt;"",YEAR('Cadastro de Bens'!$W223)=Configurações!$B$5,MONTH('Cadastro de Bens'!$W223)&lt;4)),0,$H224))</f>
        <v/>
      </c>
      <c r="M224" s="13" t="str">
        <f>IF($A224="","",IF(OR(YEAR($D224)&gt;Configurações!$B$5,AND(YEAR($D224)=Configurações!$B$5,MONTH($D224)&gt;5),AND('Cadastro de Bens'!$W223&lt;&gt;"",YEAR('Cadastro de Bens'!$W223)=Configurações!$B$5,MONTH('Cadastro de Bens'!$W223)&lt;5)),0,$H224))</f>
        <v/>
      </c>
      <c r="N224" s="13" t="str">
        <f>IF($A224="","",IF(OR(YEAR($D224)&gt;Configurações!$B$5,AND(YEAR($D224)=Configurações!$B$5,MONTH($D224)&gt;6),AND('Cadastro de Bens'!$W223&lt;&gt;"",YEAR('Cadastro de Bens'!$W223)=Configurações!$B$5,MONTH('Cadastro de Bens'!$W223)&lt;6)),0,$H224))</f>
        <v/>
      </c>
      <c r="O224" s="13" t="str">
        <f>IF($A224="","",IF(OR(YEAR($D224)&gt;Configurações!$B$5,AND(YEAR($D224)=Configurações!$B$5,MONTH($D224)&gt;7),AND('Cadastro de Bens'!$W223&lt;&gt;"",YEAR('Cadastro de Bens'!$W223)=Configurações!$B$5,MONTH('Cadastro de Bens'!$W223)&lt;7)),0,$H224))</f>
        <v/>
      </c>
      <c r="P224" s="13" t="str">
        <f>IF($A224="","",IF(OR(YEAR($D224)&gt;Configurações!$B$5,AND(YEAR($D224)=Configurações!$B$5,MONTH($D224)&gt;8),AND('Cadastro de Bens'!$W223&lt;&gt;"",YEAR('Cadastro de Bens'!$W223)=Configurações!$B$5,MONTH('Cadastro de Bens'!$W223)&lt;8)),0,$H224))</f>
        <v/>
      </c>
      <c r="Q224" s="13" t="str">
        <f>IF($A224="","",IF(OR(YEAR($D224)&gt;Configurações!$B$5,AND(YEAR($D224)=Configurações!$B$5,MONTH($D224)&gt;9),AND('Cadastro de Bens'!$W223&lt;&gt;"",YEAR('Cadastro de Bens'!$W223)=Configurações!$B$5,MONTH('Cadastro de Bens'!$W223)&lt;9)),0,$H224))</f>
        <v/>
      </c>
      <c r="R224" s="13" t="str">
        <f>IF($A224="","",IF(OR(YEAR($D224)&gt;Configurações!$B$5,AND(YEAR($D224)=Configurações!$B$5,MONTH($D224)&gt;10),AND('Cadastro de Bens'!$W223&lt;&gt;"",YEAR('Cadastro de Bens'!$W223)=Configurações!$B$5,MONTH('Cadastro de Bens'!$W223)&lt;10)),0,$H224))</f>
        <v/>
      </c>
      <c r="S224" s="13" t="str">
        <f>IF($A224="","",IF(OR(YEAR($D224)&gt;Configurações!$B$5,AND(YEAR($D224)=Configurações!$B$5,MONTH($D224)&gt;11),AND('Cadastro de Bens'!$W223&lt;&gt;"",YEAR('Cadastro de Bens'!$W223)=Configurações!$B$5,MONTH('Cadastro de Bens'!$W223)&lt;11)),0,$H224))</f>
        <v/>
      </c>
      <c r="T224" s="13" t="str">
        <f>IF($A224="","",IF(OR(YEAR($D224)&gt;Configurações!$B$5,AND(YEAR($D224)=Configurações!$B$5,MONTH($D224)&gt;12),AND('Cadastro de Bens'!$W223&lt;&gt;"",YEAR('Cadastro de Bens'!$W223)=Configurações!$B$5,MONTH('Cadastro de Bens'!$W223)&lt;12)),0,$H224))</f>
        <v/>
      </c>
      <c r="U224" s="13">
        <f t="shared" si="6"/>
        <v>0</v>
      </c>
      <c r="V224" s="13" t="str">
        <f>'Cadastro de Bens'!AG223</f>
        <v/>
      </c>
      <c r="W224" s="13" t="str">
        <f>'Cadastro de Bens'!AH223</f>
        <v/>
      </c>
      <c r="X224" s="13">
        <f>'Cadastro de Bens'!AF223</f>
        <v>0</v>
      </c>
      <c r="Y224" s="13">
        <f t="shared" si="7"/>
        <v>0</v>
      </c>
    </row>
    <row r="225" spans="1:25" x14ac:dyDescent="0.25">
      <c r="A225">
        <f>'Cadastro de Bens'!A224</f>
        <v>0</v>
      </c>
      <c r="B225">
        <f>'Cadastro de Bens'!B224</f>
        <v>0</v>
      </c>
      <c r="C225">
        <f>'Cadastro de Bens'!D224</f>
        <v>0</v>
      </c>
      <c r="D225" s="12">
        <f>'Cadastro de Bens'!J224</f>
        <v>0</v>
      </c>
      <c r="E225" s="13" t="str">
        <f>'Cadastro de Bens'!P224</f>
        <v/>
      </c>
      <c r="F225" s="4">
        <f>'Cadastro de Bens'!R224</f>
        <v>0</v>
      </c>
      <c r="G225" s="4">
        <f>'Cadastro de Bens'!S224</f>
        <v>0</v>
      </c>
      <c r="H225" s="13" t="str">
        <f>'Cadastro de Bens'!AA224</f>
        <v/>
      </c>
      <c r="I225" s="13" t="str">
        <f>IF($A225="","",IF(OR(YEAR($D225)&gt;Configurações!$B$5,AND(YEAR($D225)=Configurações!$B$5,MONTH($D225)&gt;1),AND('Cadastro de Bens'!$W224&lt;&gt;"",YEAR('Cadastro de Bens'!$W224)=Configurações!$B$5,MONTH('Cadastro de Bens'!$W224)&lt;1)),0,$H225))</f>
        <v/>
      </c>
      <c r="J225" s="13" t="str">
        <f>IF($A225="","",IF(OR(YEAR($D225)&gt;Configurações!$B$5,AND(YEAR($D225)=Configurações!$B$5,MONTH($D225)&gt;2),AND('Cadastro de Bens'!$W224&lt;&gt;"",YEAR('Cadastro de Bens'!$W224)=Configurações!$B$5,MONTH('Cadastro de Bens'!$W224)&lt;2)),0,$H225))</f>
        <v/>
      </c>
      <c r="K225" s="13" t="str">
        <f>IF($A225="","",IF(OR(YEAR($D225)&gt;Configurações!$B$5,AND(YEAR($D225)=Configurações!$B$5,MONTH($D225)&gt;3),AND('Cadastro de Bens'!$W224&lt;&gt;"",YEAR('Cadastro de Bens'!$W224)=Configurações!$B$5,MONTH('Cadastro de Bens'!$W224)&lt;3)),0,$H225))</f>
        <v/>
      </c>
      <c r="L225" s="13" t="str">
        <f>IF($A225="","",IF(OR(YEAR($D225)&gt;Configurações!$B$5,AND(YEAR($D225)=Configurações!$B$5,MONTH($D225)&gt;4),AND('Cadastro de Bens'!$W224&lt;&gt;"",YEAR('Cadastro de Bens'!$W224)=Configurações!$B$5,MONTH('Cadastro de Bens'!$W224)&lt;4)),0,$H225))</f>
        <v/>
      </c>
      <c r="M225" s="13" t="str">
        <f>IF($A225="","",IF(OR(YEAR($D225)&gt;Configurações!$B$5,AND(YEAR($D225)=Configurações!$B$5,MONTH($D225)&gt;5),AND('Cadastro de Bens'!$W224&lt;&gt;"",YEAR('Cadastro de Bens'!$W224)=Configurações!$B$5,MONTH('Cadastro de Bens'!$W224)&lt;5)),0,$H225))</f>
        <v/>
      </c>
      <c r="N225" s="13" t="str">
        <f>IF($A225="","",IF(OR(YEAR($D225)&gt;Configurações!$B$5,AND(YEAR($D225)=Configurações!$B$5,MONTH($D225)&gt;6),AND('Cadastro de Bens'!$W224&lt;&gt;"",YEAR('Cadastro de Bens'!$W224)=Configurações!$B$5,MONTH('Cadastro de Bens'!$W224)&lt;6)),0,$H225))</f>
        <v/>
      </c>
      <c r="O225" s="13" t="str">
        <f>IF($A225="","",IF(OR(YEAR($D225)&gt;Configurações!$B$5,AND(YEAR($D225)=Configurações!$B$5,MONTH($D225)&gt;7),AND('Cadastro de Bens'!$W224&lt;&gt;"",YEAR('Cadastro de Bens'!$W224)=Configurações!$B$5,MONTH('Cadastro de Bens'!$W224)&lt;7)),0,$H225))</f>
        <v/>
      </c>
      <c r="P225" s="13" t="str">
        <f>IF($A225="","",IF(OR(YEAR($D225)&gt;Configurações!$B$5,AND(YEAR($D225)=Configurações!$B$5,MONTH($D225)&gt;8),AND('Cadastro de Bens'!$W224&lt;&gt;"",YEAR('Cadastro de Bens'!$W224)=Configurações!$B$5,MONTH('Cadastro de Bens'!$W224)&lt;8)),0,$H225))</f>
        <v/>
      </c>
      <c r="Q225" s="13" t="str">
        <f>IF($A225="","",IF(OR(YEAR($D225)&gt;Configurações!$B$5,AND(YEAR($D225)=Configurações!$B$5,MONTH($D225)&gt;9),AND('Cadastro de Bens'!$W224&lt;&gt;"",YEAR('Cadastro de Bens'!$W224)=Configurações!$B$5,MONTH('Cadastro de Bens'!$W224)&lt;9)),0,$H225))</f>
        <v/>
      </c>
      <c r="R225" s="13" t="str">
        <f>IF($A225="","",IF(OR(YEAR($D225)&gt;Configurações!$B$5,AND(YEAR($D225)=Configurações!$B$5,MONTH($D225)&gt;10),AND('Cadastro de Bens'!$W224&lt;&gt;"",YEAR('Cadastro de Bens'!$W224)=Configurações!$B$5,MONTH('Cadastro de Bens'!$W224)&lt;10)),0,$H225))</f>
        <v/>
      </c>
      <c r="S225" s="13" t="str">
        <f>IF($A225="","",IF(OR(YEAR($D225)&gt;Configurações!$B$5,AND(YEAR($D225)=Configurações!$B$5,MONTH($D225)&gt;11),AND('Cadastro de Bens'!$W224&lt;&gt;"",YEAR('Cadastro de Bens'!$W224)=Configurações!$B$5,MONTH('Cadastro de Bens'!$W224)&lt;11)),0,$H225))</f>
        <v/>
      </c>
      <c r="T225" s="13" t="str">
        <f>IF($A225="","",IF(OR(YEAR($D225)&gt;Configurações!$B$5,AND(YEAR($D225)=Configurações!$B$5,MONTH($D225)&gt;12),AND('Cadastro de Bens'!$W224&lt;&gt;"",YEAR('Cadastro de Bens'!$W224)=Configurações!$B$5,MONTH('Cadastro de Bens'!$W224)&lt;12)),0,$H225))</f>
        <v/>
      </c>
      <c r="U225" s="13">
        <f t="shared" si="6"/>
        <v>0</v>
      </c>
      <c r="V225" s="13" t="str">
        <f>'Cadastro de Bens'!AG224</f>
        <v/>
      </c>
      <c r="W225" s="13" t="str">
        <f>'Cadastro de Bens'!AH224</f>
        <v/>
      </c>
      <c r="X225" s="13">
        <f>'Cadastro de Bens'!AF224</f>
        <v>0</v>
      </c>
      <c r="Y225" s="13">
        <f t="shared" si="7"/>
        <v>0</v>
      </c>
    </row>
    <row r="226" spans="1:25" x14ac:dyDescent="0.25">
      <c r="A226">
        <f>'Cadastro de Bens'!A225</f>
        <v>0</v>
      </c>
      <c r="B226">
        <f>'Cadastro de Bens'!B225</f>
        <v>0</v>
      </c>
      <c r="C226">
        <f>'Cadastro de Bens'!D225</f>
        <v>0</v>
      </c>
      <c r="D226" s="12">
        <f>'Cadastro de Bens'!J225</f>
        <v>0</v>
      </c>
      <c r="E226" s="13" t="str">
        <f>'Cadastro de Bens'!P225</f>
        <v/>
      </c>
      <c r="F226" s="4">
        <f>'Cadastro de Bens'!R225</f>
        <v>0</v>
      </c>
      <c r="G226" s="4">
        <f>'Cadastro de Bens'!S225</f>
        <v>0</v>
      </c>
      <c r="H226" s="13" t="str">
        <f>'Cadastro de Bens'!AA225</f>
        <v/>
      </c>
      <c r="I226" s="13" t="str">
        <f>IF($A226="","",IF(OR(YEAR($D226)&gt;Configurações!$B$5,AND(YEAR($D226)=Configurações!$B$5,MONTH($D226)&gt;1),AND('Cadastro de Bens'!$W225&lt;&gt;"",YEAR('Cadastro de Bens'!$W225)=Configurações!$B$5,MONTH('Cadastro de Bens'!$W225)&lt;1)),0,$H226))</f>
        <v/>
      </c>
      <c r="J226" s="13" t="str">
        <f>IF($A226="","",IF(OR(YEAR($D226)&gt;Configurações!$B$5,AND(YEAR($D226)=Configurações!$B$5,MONTH($D226)&gt;2),AND('Cadastro de Bens'!$W225&lt;&gt;"",YEAR('Cadastro de Bens'!$W225)=Configurações!$B$5,MONTH('Cadastro de Bens'!$W225)&lt;2)),0,$H226))</f>
        <v/>
      </c>
      <c r="K226" s="13" t="str">
        <f>IF($A226="","",IF(OR(YEAR($D226)&gt;Configurações!$B$5,AND(YEAR($D226)=Configurações!$B$5,MONTH($D226)&gt;3),AND('Cadastro de Bens'!$W225&lt;&gt;"",YEAR('Cadastro de Bens'!$W225)=Configurações!$B$5,MONTH('Cadastro de Bens'!$W225)&lt;3)),0,$H226))</f>
        <v/>
      </c>
      <c r="L226" s="13" t="str">
        <f>IF($A226="","",IF(OR(YEAR($D226)&gt;Configurações!$B$5,AND(YEAR($D226)=Configurações!$B$5,MONTH($D226)&gt;4),AND('Cadastro de Bens'!$W225&lt;&gt;"",YEAR('Cadastro de Bens'!$W225)=Configurações!$B$5,MONTH('Cadastro de Bens'!$W225)&lt;4)),0,$H226))</f>
        <v/>
      </c>
      <c r="M226" s="13" t="str">
        <f>IF($A226="","",IF(OR(YEAR($D226)&gt;Configurações!$B$5,AND(YEAR($D226)=Configurações!$B$5,MONTH($D226)&gt;5),AND('Cadastro de Bens'!$W225&lt;&gt;"",YEAR('Cadastro de Bens'!$W225)=Configurações!$B$5,MONTH('Cadastro de Bens'!$W225)&lt;5)),0,$H226))</f>
        <v/>
      </c>
      <c r="N226" s="13" t="str">
        <f>IF($A226="","",IF(OR(YEAR($D226)&gt;Configurações!$B$5,AND(YEAR($D226)=Configurações!$B$5,MONTH($D226)&gt;6),AND('Cadastro de Bens'!$W225&lt;&gt;"",YEAR('Cadastro de Bens'!$W225)=Configurações!$B$5,MONTH('Cadastro de Bens'!$W225)&lt;6)),0,$H226))</f>
        <v/>
      </c>
      <c r="O226" s="13" t="str">
        <f>IF($A226="","",IF(OR(YEAR($D226)&gt;Configurações!$B$5,AND(YEAR($D226)=Configurações!$B$5,MONTH($D226)&gt;7),AND('Cadastro de Bens'!$W225&lt;&gt;"",YEAR('Cadastro de Bens'!$W225)=Configurações!$B$5,MONTH('Cadastro de Bens'!$W225)&lt;7)),0,$H226))</f>
        <v/>
      </c>
      <c r="P226" s="13" t="str">
        <f>IF($A226="","",IF(OR(YEAR($D226)&gt;Configurações!$B$5,AND(YEAR($D226)=Configurações!$B$5,MONTH($D226)&gt;8),AND('Cadastro de Bens'!$W225&lt;&gt;"",YEAR('Cadastro de Bens'!$W225)=Configurações!$B$5,MONTH('Cadastro de Bens'!$W225)&lt;8)),0,$H226))</f>
        <v/>
      </c>
      <c r="Q226" s="13" t="str">
        <f>IF($A226="","",IF(OR(YEAR($D226)&gt;Configurações!$B$5,AND(YEAR($D226)=Configurações!$B$5,MONTH($D226)&gt;9),AND('Cadastro de Bens'!$W225&lt;&gt;"",YEAR('Cadastro de Bens'!$W225)=Configurações!$B$5,MONTH('Cadastro de Bens'!$W225)&lt;9)),0,$H226))</f>
        <v/>
      </c>
      <c r="R226" s="13" t="str">
        <f>IF($A226="","",IF(OR(YEAR($D226)&gt;Configurações!$B$5,AND(YEAR($D226)=Configurações!$B$5,MONTH($D226)&gt;10),AND('Cadastro de Bens'!$W225&lt;&gt;"",YEAR('Cadastro de Bens'!$W225)=Configurações!$B$5,MONTH('Cadastro de Bens'!$W225)&lt;10)),0,$H226))</f>
        <v/>
      </c>
      <c r="S226" s="13" t="str">
        <f>IF($A226="","",IF(OR(YEAR($D226)&gt;Configurações!$B$5,AND(YEAR($D226)=Configurações!$B$5,MONTH($D226)&gt;11),AND('Cadastro de Bens'!$W225&lt;&gt;"",YEAR('Cadastro de Bens'!$W225)=Configurações!$B$5,MONTH('Cadastro de Bens'!$W225)&lt;11)),0,$H226))</f>
        <v/>
      </c>
      <c r="T226" s="13" t="str">
        <f>IF($A226="","",IF(OR(YEAR($D226)&gt;Configurações!$B$5,AND(YEAR($D226)=Configurações!$B$5,MONTH($D226)&gt;12),AND('Cadastro de Bens'!$W225&lt;&gt;"",YEAR('Cadastro de Bens'!$W225)=Configurações!$B$5,MONTH('Cadastro de Bens'!$W225)&lt;12)),0,$H226))</f>
        <v/>
      </c>
      <c r="U226" s="13">
        <f t="shared" si="6"/>
        <v>0</v>
      </c>
      <c r="V226" s="13" t="str">
        <f>'Cadastro de Bens'!AG225</f>
        <v/>
      </c>
      <c r="W226" s="13" t="str">
        <f>'Cadastro de Bens'!AH225</f>
        <v/>
      </c>
      <c r="X226" s="13">
        <f>'Cadastro de Bens'!AF225</f>
        <v>0</v>
      </c>
      <c r="Y226" s="13">
        <f t="shared" si="7"/>
        <v>0</v>
      </c>
    </row>
    <row r="227" spans="1:25" x14ac:dyDescent="0.25">
      <c r="A227">
        <f>'Cadastro de Bens'!A226</f>
        <v>0</v>
      </c>
      <c r="B227">
        <f>'Cadastro de Bens'!B226</f>
        <v>0</v>
      </c>
      <c r="C227">
        <f>'Cadastro de Bens'!D226</f>
        <v>0</v>
      </c>
      <c r="D227" s="12">
        <f>'Cadastro de Bens'!J226</f>
        <v>0</v>
      </c>
      <c r="E227" s="13" t="str">
        <f>'Cadastro de Bens'!P226</f>
        <v/>
      </c>
      <c r="F227" s="4">
        <f>'Cadastro de Bens'!R226</f>
        <v>0</v>
      </c>
      <c r="G227" s="4">
        <f>'Cadastro de Bens'!S226</f>
        <v>0</v>
      </c>
      <c r="H227" s="13" t="str">
        <f>'Cadastro de Bens'!AA226</f>
        <v/>
      </c>
      <c r="I227" s="13" t="str">
        <f>IF($A227="","",IF(OR(YEAR($D227)&gt;Configurações!$B$5,AND(YEAR($D227)=Configurações!$B$5,MONTH($D227)&gt;1),AND('Cadastro de Bens'!$W226&lt;&gt;"",YEAR('Cadastro de Bens'!$W226)=Configurações!$B$5,MONTH('Cadastro de Bens'!$W226)&lt;1)),0,$H227))</f>
        <v/>
      </c>
      <c r="J227" s="13" t="str">
        <f>IF($A227="","",IF(OR(YEAR($D227)&gt;Configurações!$B$5,AND(YEAR($D227)=Configurações!$B$5,MONTH($D227)&gt;2),AND('Cadastro de Bens'!$W226&lt;&gt;"",YEAR('Cadastro de Bens'!$W226)=Configurações!$B$5,MONTH('Cadastro de Bens'!$W226)&lt;2)),0,$H227))</f>
        <v/>
      </c>
      <c r="K227" s="13" t="str">
        <f>IF($A227="","",IF(OR(YEAR($D227)&gt;Configurações!$B$5,AND(YEAR($D227)=Configurações!$B$5,MONTH($D227)&gt;3),AND('Cadastro de Bens'!$W226&lt;&gt;"",YEAR('Cadastro de Bens'!$W226)=Configurações!$B$5,MONTH('Cadastro de Bens'!$W226)&lt;3)),0,$H227))</f>
        <v/>
      </c>
      <c r="L227" s="13" t="str">
        <f>IF($A227="","",IF(OR(YEAR($D227)&gt;Configurações!$B$5,AND(YEAR($D227)=Configurações!$B$5,MONTH($D227)&gt;4),AND('Cadastro de Bens'!$W226&lt;&gt;"",YEAR('Cadastro de Bens'!$W226)=Configurações!$B$5,MONTH('Cadastro de Bens'!$W226)&lt;4)),0,$H227))</f>
        <v/>
      </c>
      <c r="M227" s="13" t="str">
        <f>IF($A227="","",IF(OR(YEAR($D227)&gt;Configurações!$B$5,AND(YEAR($D227)=Configurações!$B$5,MONTH($D227)&gt;5),AND('Cadastro de Bens'!$W226&lt;&gt;"",YEAR('Cadastro de Bens'!$W226)=Configurações!$B$5,MONTH('Cadastro de Bens'!$W226)&lt;5)),0,$H227))</f>
        <v/>
      </c>
      <c r="N227" s="13" t="str">
        <f>IF($A227="","",IF(OR(YEAR($D227)&gt;Configurações!$B$5,AND(YEAR($D227)=Configurações!$B$5,MONTH($D227)&gt;6),AND('Cadastro de Bens'!$W226&lt;&gt;"",YEAR('Cadastro de Bens'!$W226)=Configurações!$B$5,MONTH('Cadastro de Bens'!$W226)&lt;6)),0,$H227))</f>
        <v/>
      </c>
      <c r="O227" s="13" t="str">
        <f>IF($A227="","",IF(OR(YEAR($D227)&gt;Configurações!$B$5,AND(YEAR($D227)=Configurações!$B$5,MONTH($D227)&gt;7),AND('Cadastro de Bens'!$W226&lt;&gt;"",YEAR('Cadastro de Bens'!$W226)=Configurações!$B$5,MONTH('Cadastro de Bens'!$W226)&lt;7)),0,$H227))</f>
        <v/>
      </c>
      <c r="P227" s="13" t="str">
        <f>IF($A227="","",IF(OR(YEAR($D227)&gt;Configurações!$B$5,AND(YEAR($D227)=Configurações!$B$5,MONTH($D227)&gt;8),AND('Cadastro de Bens'!$W226&lt;&gt;"",YEAR('Cadastro de Bens'!$W226)=Configurações!$B$5,MONTH('Cadastro de Bens'!$W226)&lt;8)),0,$H227))</f>
        <v/>
      </c>
      <c r="Q227" s="13" t="str">
        <f>IF($A227="","",IF(OR(YEAR($D227)&gt;Configurações!$B$5,AND(YEAR($D227)=Configurações!$B$5,MONTH($D227)&gt;9),AND('Cadastro de Bens'!$W226&lt;&gt;"",YEAR('Cadastro de Bens'!$W226)=Configurações!$B$5,MONTH('Cadastro de Bens'!$W226)&lt;9)),0,$H227))</f>
        <v/>
      </c>
      <c r="R227" s="13" t="str">
        <f>IF($A227="","",IF(OR(YEAR($D227)&gt;Configurações!$B$5,AND(YEAR($D227)=Configurações!$B$5,MONTH($D227)&gt;10),AND('Cadastro de Bens'!$W226&lt;&gt;"",YEAR('Cadastro de Bens'!$W226)=Configurações!$B$5,MONTH('Cadastro de Bens'!$W226)&lt;10)),0,$H227))</f>
        <v/>
      </c>
      <c r="S227" s="13" t="str">
        <f>IF($A227="","",IF(OR(YEAR($D227)&gt;Configurações!$B$5,AND(YEAR($D227)=Configurações!$B$5,MONTH($D227)&gt;11),AND('Cadastro de Bens'!$W226&lt;&gt;"",YEAR('Cadastro de Bens'!$W226)=Configurações!$B$5,MONTH('Cadastro de Bens'!$W226)&lt;11)),0,$H227))</f>
        <v/>
      </c>
      <c r="T227" s="13" t="str">
        <f>IF($A227="","",IF(OR(YEAR($D227)&gt;Configurações!$B$5,AND(YEAR($D227)=Configurações!$B$5,MONTH($D227)&gt;12),AND('Cadastro de Bens'!$W226&lt;&gt;"",YEAR('Cadastro de Bens'!$W226)=Configurações!$B$5,MONTH('Cadastro de Bens'!$W226)&lt;12)),0,$H227))</f>
        <v/>
      </c>
      <c r="U227" s="13">
        <f t="shared" si="6"/>
        <v>0</v>
      </c>
      <c r="V227" s="13" t="str">
        <f>'Cadastro de Bens'!AG226</f>
        <v/>
      </c>
      <c r="W227" s="13" t="str">
        <f>'Cadastro de Bens'!AH226</f>
        <v/>
      </c>
      <c r="X227" s="13">
        <f>'Cadastro de Bens'!AF226</f>
        <v>0</v>
      </c>
      <c r="Y227" s="13">
        <f t="shared" si="7"/>
        <v>0</v>
      </c>
    </row>
    <row r="228" spans="1:25" x14ac:dyDescent="0.25">
      <c r="A228">
        <f>'Cadastro de Bens'!A227</f>
        <v>0</v>
      </c>
      <c r="B228">
        <f>'Cadastro de Bens'!B227</f>
        <v>0</v>
      </c>
      <c r="C228">
        <f>'Cadastro de Bens'!D227</f>
        <v>0</v>
      </c>
      <c r="D228" s="12">
        <f>'Cadastro de Bens'!J227</f>
        <v>0</v>
      </c>
      <c r="E228" s="13" t="str">
        <f>'Cadastro de Bens'!P227</f>
        <v/>
      </c>
      <c r="F228" s="4">
        <f>'Cadastro de Bens'!R227</f>
        <v>0</v>
      </c>
      <c r="G228" s="4">
        <f>'Cadastro de Bens'!S227</f>
        <v>0</v>
      </c>
      <c r="H228" s="13" t="str">
        <f>'Cadastro de Bens'!AA227</f>
        <v/>
      </c>
      <c r="I228" s="13" t="str">
        <f>IF($A228="","",IF(OR(YEAR($D228)&gt;Configurações!$B$5,AND(YEAR($D228)=Configurações!$B$5,MONTH($D228)&gt;1),AND('Cadastro de Bens'!$W227&lt;&gt;"",YEAR('Cadastro de Bens'!$W227)=Configurações!$B$5,MONTH('Cadastro de Bens'!$W227)&lt;1)),0,$H228))</f>
        <v/>
      </c>
      <c r="J228" s="13" t="str">
        <f>IF($A228="","",IF(OR(YEAR($D228)&gt;Configurações!$B$5,AND(YEAR($D228)=Configurações!$B$5,MONTH($D228)&gt;2),AND('Cadastro de Bens'!$W227&lt;&gt;"",YEAR('Cadastro de Bens'!$W227)=Configurações!$B$5,MONTH('Cadastro de Bens'!$W227)&lt;2)),0,$H228))</f>
        <v/>
      </c>
      <c r="K228" s="13" t="str">
        <f>IF($A228="","",IF(OR(YEAR($D228)&gt;Configurações!$B$5,AND(YEAR($D228)=Configurações!$B$5,MONTH($D228)&gt;3),AND('Cadastro de Bens'!$W227&lt;&gt;"",YEAR('Cadastro de Bens'!$W227)=Configurações!$B$5,MONTH('Cadastro de Bens'!$W227)&lt;3)),0,$H228))</f>
        <v/>
      </c>
      <c r="L228" s="13" t="str">
        <f>IF($A228="","",IF(OR(YEAR($D228)&gt;Configurações!$B$5,AND(YEAR($D228)=Configurações!$B$5,MONTH($D228)&gt;4),AND('Cadastro de Bens'!$W227&lt;&gt;"",YEAR('Cadastro de Bens'!$W227)=Configurações!$B$5,MONTH('Cadastro de Bens'!$W227)&lt;4)),0,$H228))</f>
        <v/>
      </c>
      <c r="M228" s="13" t="str">
        <f>IF($A228="","",IF(OR(YEAR($D228)&gt;Configurações!$B$5,AND(YEAR($D228)=Configurações!$B$5,MONTH($D228)&gt;5),AND('Cadastro de Bens'!$W227&lt;&gt;"",YEAR('Cadastro de Bens'!$W227)=Configurações!$B$5,MONTH('Cadastro de Bens'!$W227)&lt;5)),0,$H228))</f>
        <v/>
      </c>
      <c r="N228" s="13" t="str">
        <f>IF($A228="","",IF(OR(YEAR($D228)&gt;Configurações!$B$5,AND(YEAR($D228)=Configurações!$B$5,MONTH($D228)&gt;6),AND('Cadastro de Bens'!$W227&lt;&gt;"",YEAR('Cadastro de Bens'!$W227)=Configurações!$B$5,MONTH('Cadastro de Bens'!$W227)&lt;6)),0,$H228))</f>
        <v/>
      </c>
      <c r="O228" s="13" t="str">
        <f>IF($A228="","",IF(OR(YEAR($D228)&gt;Configurações!$B$5,AND(YEAR($D228)=Configurações!$B$5,MONTH($D228)&gt;7),AND('Cadastro de Bens'!$W227&lt;&gt;"",YEAR('Cadastro de Bens'!$W227)=Configurações!$B$5,MONTH('Cadastro de Bens'!$W227)&lt;7)),0,$H228))</f>
        <v/>
      </c>
      <c r="P228" s="13" t="str">
        <f>IF($A228="","",IF(OR(YEAR($D228)&gt;Configurações!$B$5,AND(YEAR($D228)=Configurações!$B$5,MONTH($D228)&gt;8),AND('Cadastro de Bens'!$W227&lt;&gt;"",YEAR('Cadastro de Bens'!$W227)=Configurações!$B$5,MONTH('Cadastro de Bens'!$W227)&lt;8)),0,$H228))</f>
        <v/>
      </c>
      <c r="Q228" s="13" t="str">
        <f>IF($A228="","",IF(OR(YEAR($D228)&gt;Configurações!$B$5,AND(YEAR($D228)=Configurações!$B$5,MONTH($D228)&gt;9),AND('Cadastro de Bens'!$W227&lt;&gt;"",YEAR('Cadastro de Bens'!$W227)=Configurações!$B$5,MONTH('Cadastro de Bens'!$W227)&lt;9)),0,$H228))</f>
        <v/>
      </c>
      <c r="R228" s="13" t="str">
        <f>IF($A228="","",IF(OR(YEAR($D228)&gt;Configurações!$B$5,AND(YEAR($D228)=Configurações!$B$5,MONTH($D228)&gt;10),AND('Cadastro de Bens'!$W227&lt;&gt;"",YEAR('Cadastro de Bens'!$W227)=Configurações!$B$5,MONTH('Cadastro de Bens'!$W227)&lt;10)),0,$H228))</f>
        <v/>
      </c>
      <c r="S228" s="13" t="str">
        <f>IF($A228="","",IF(OR(YEAR($D228)&gt;Configurações!$B$5,AND(YEAR($D228)=Configurações!$B$5,MONTH($D228)&gt;11),AND('Cadastro de Bens'!$W227&lt;&gt;"",YEAR('Cadastro de Bens'!$W227)=Configurações!$B$5,MONTH('Cadastro de Bens'!$W227)&lt;11)),0,$H228))</f>
        <v/>
      </c>
      <c r="T228" s="13" t="str">
        <f>IF($A228="","",IF(OR(YEAR($D228)&gt;Configurações!$B$5,AND(YEAR($D228)=Configurações!$B$5,MONTH($D228)&gt;12),AND('Cadastro de Bens'!$W227&lt;&gt;"",YEAR('Cadastro de Bens'!$W227)=Configurações!$B$5,MONTH('Cadastro de Bens'!$W227)&lt;12)),0,$H228))</f>
        <v/>
      </c>
      <c r="U228" s="13">
        <f t="shared" si="6"/>
        <v>0</v>
      </c>
      <c r="V228" s="13" t="str">
        <f>'Cadastro de Bens'!AG227</f>
        <v/>
      </c>
      <c r="W228" s="13" t="str">
        <f>'Cadastro de Bens'!AH227</f>
        <v/>
      </c>
      <c r="X228" s="13">
        <f>'Cadastro de Bens'!AF227</f>
        <v>0</v>
      </c>
      <c r="Y228" s="13">
        <f t="shared" si="7"/>
        <v>0</v>
      </c>
    </row>
    <row r="229" spans="1:25" x14ac:dyDescent="0.25">
      <c r="A229">
        <f>'Cadastro de Bens'!A228</f>
        <v>0</v>
      </c>
      <c r="B229">
        <f>'Cadastro de Bens'!B228</f>
        <v>0</v>
      </c>
      <c r="C229">
        <f>'Cadastro de Bens'!D228</f>
        <v>0</v>
      </c>
      <c r="D229" s="12">
        <f>'Cadastro de Bens'!J228</f>
        <v>0</v>
      </c>
      <c r="E229" s="13" t="str">
        <f>'Cadastro de Bens'!P228</f>
        <v/>
      </c>
      <c r="F229" s="4">
        <f>'Cadastro de Bens'!R228</f>
        <v>0</v>
      </c>
      <c r="G229" s="4">
        <f>'Cadastro de Bens'!S228</f>
        <v>0</v>
      </c>
      <c r="H229" s="13" t="str">
        <f>'Cadastro de Bens'!AA228</f>
        <v/>
      </c>
      <c r="I229" s="13" t="str">
        <f>IF($A229="","",IF(OR(YEAR($D229)&gt;Configurações!$B$5,AND(YEAR($D229)=Configurações!$B$5,MONTH($D229)&gt;1),AND('Cadastro de Bens'!$W228&lt;&gt;"",YEAR('Cadastro de Bens'!$W228)=Configurações!$B$5,MONTH('Cadastro de Bens'!$W228)&lt;1)),0,$H229))</f>
        <v/>
      </c>
      <c r="J229" s="13" t="str">
        <f>IF($A229="","",IF(OR(YEAR($D229)&gt;Configurações!$B$5,AND(YEAR($D229)=Configurações!$B$5,MONTH($D229)&gt;2),AND('Cadastro de Bens'!$W228&lt;&gt;"",YEAR('Cadastro de Bens'!$W228)=Configurações!$B$5,MONTH('Cadastro de Bens'!$W228)&lt;2)),0,$H229))</f>
        <v/>
      </c>
      <c r="K229" s="13" t="str">
        <f>IF($A229="","",IF(OR(YEAR($D229)&gt;Configurações!$B$5,AND(YEAR($D229)=Configurações!$B$5,MONTH($D229)&gt;3),AND('Cadastro de Bens'!$W228&lt;&gt;"",YEAR('Cadastro de Bens'!$W228)=Configurações!$B$5,MONTH('Cadastro de Bens'!$W228)&lt;3)),0,$H229))</f>
        <v/>
      </c>
      <c r="L229" s="13" t="str">
        <f>IF($A229="","",IF(OR(YEAR($D229)&gt;Configurações!$B$5,AND(YEAR($D229)=Configurações!$B$5,MONTH($D229)&gt;4),AND('Cadastro de Bens'!$W228&lt;&gt;"",YEAR('Cadastro de Bens'!$W228)=Configurações!$B$5,MONTH('Cadastro de Bens'!$W228)&lt;4)),0,$H229))</f>
        <v/>
      </c>
      <c r="M229" s="13" t="str">
        <f>IF($A229="","",IF(OR(YEAR($D229)&gt;Configurações!$B$5,AND(YEAR($D229)=Configurações!$B$5,MONTH($D229)&gt;5),AND('Cadastro de Bens'!$W228&lt;&gt;"",YEAR('Cadastro de Bens'!$W228)=Configurações!$B$5,MONTH('Cadastro de Bens'!$W228)&lt;5)),0,$H229))</f>
        <v/>
      </c>
      <c r="N229" s="13" t="str">
        <f>IF($A229="","",IF(OR(YEAR($D229)&gt;Configurações!$B$5,AND(YEAR($D229)=Configurações!$B$5,MONTH($D229)&gt;6),AND('Cadastro de Bens'!$W228&lt;&gt;"",YEAR('Cadastro de Bens'!$W228)=Configurações!$B$5,MONTH('Cadastro de Bens'!$W228)&lt;6)),0,$H229))</f>
        <v/>
      </c>
      <c r="O229" s="13" t="str">
        <f>IF($A229="","",IF(OR(YEAR($D229)&gt;Configurações!$B$5,AND(YEAR($D229)=Configurações!$B$5,MONTH($D229)&gt;7),AND('Cadastro de Bens'!$W228&lt;&gt;"",YEAR('Cadastro de Bens'!$W228)=Configurações!$B$5,MONTH('Cadastro de Bens'!$W228)&lt;7)),0,$H229))</f>
        <v/>
      </c>
      <c r="P229" s="13" t="str">
        <f>IF($A229="","",IF(OR(YEAR($D229)&gt;Configurações!$B$5,AND(YEAR($D229)=Configurações!$B$5,MONTH($D229)&gt;8),AND('Cadastro de Bens'!$W228&lt;&gt;"",YEAR('Cadastro de Bens'!$W228)=Configurações!$B$5,MONTH('Cadastro de Bens'!$W228)&lt;8)),0,$H229))</f>
        <v/>
      </c>
      <c r="Q229" s="13" t="str">
        <f>IF($A229="","",IF(OR(YEAR($D229)&gt;Configurações!$B$5,AND(YEAR($D229)=Configurações!$B$5,MONTH($D229)&gt;9),AND('Cadastro de Bens'!$W228&lt;&gt;"",YEAR('Cadastro de Bens'!$W228)=Configurações!$B$5,MONTH('Cadastro de Bens'!$W228)&lt;9)),0,$H229))</f>
        <v/>
      </c>
      <c r="R229" s="13" t="str">
        <f>IF($A229="","",IF(OR(YEAR($D229)&gt;Configurações!$B$5,AND(YEAR($D229)=Configurações!$B$5,MONTH($D229)&gt;10),AND('Cadastro de Bens'!$W228&lt;&gt;"",YEAR('Cadastro de Bens'!$W228)=Configurações!$B$5,MONTH('Cadastro de Bens'!$W228)&lt;10)),0,$H229))</f>
        <v/>
      </c>
      <c r="S229" s="13" t="str">
        <f>IF($A229="","",IF(OR(YEAR($D229)&gt;Configurações!$B$5,AND(YEAR($D229)=Configurações!$B$5,MONTH($D229)&gt;11),AND('Cadastro de Bens'!$W228&lt;&gt;"",YEAR('Cadastro de Bens'!$W228)=Configurações!$B$5,MONTH('Cadastro de Bens'!$W228)&lt;11)),0,$H229))</f>
        <v/>
      </c>
      <c r="T229" s="13" t="str">
        <f>IF($A229="","",IF(OR(YEAR($D229)&gt;Configurações!$B$5,AND(YEAR($D229)=Configurações!$B$5,MONTH($D229)&gt;12),AND('Cadastro de Bens'!$W228&lt;&gt;"",YEAR('Cadastro de Bens'!$W228)=Configurações!$B$5,MONTH('Cadastro de Bens'!$W228)&lt;12)),0,$H229))</f>
        <v/>
      </c>
      <c r="U229" s="13">
        <f t="shared" si="6"/>
        <v>0</v>
      </c>
      <c r="V229" s="13" t="str">
        <f>'Cadastro de Bens'!AG228</f>
        <v/>
      </c>
      <c r="W229" s="13" t="str">
        <f>'Cadastro de Bens'!AH228</f>
        <v/>
      </c>
      <c r="X229" s="13">
        <f>'Cadastro de Bens'!AF228</f>
        <v>0</v>
      </c>
      <c r="Y229" s="13">
        <f t="shared" si="7"/>
        <v>0</v>
      </c>
    </row>
    <row r="230" spans="1:25" x14ac:dyDescent="0.25">
      <c r="A230">
        <f>'Cadastro de Bens'!A229</f>
        <v>0</v>
      </c>
      <c r="B230">
        <f>'Cadastro de Bens'!B229</f>
        <v>0</v>
      </c>
      <c r="C230">
        <f>'Cadastro de Bens'!D229</f>
        <v>0</v>
      </c>
      <c r="D230" s="12">
        <f>'Cadastro de Bens'!J229</f>
        <v>0</v>
      </c>
      <c r="E230" s="13" t="str">
        <f>'Cadastro de Bens'!P229</f>
        <v/>
      </c>
      <c r="F230" s="4">
        <f>'Cadastro de Bens'!R229</f>
        <v>0</v>
      </c>
      <c r="G230" s="4">
        <f>'Cadastro de Bens'!S229</f>
        <v>0</v>
      </c>
      <c r="H230" s="13" t="str">
        <f>'Cadastro de Bens'!AA229</f>
        <v/>
      </c>
      <c r="I230" s="13" t="str">
        <f>IF($A230="","",IF(OR(YEAR($D230)&gt;Configurações!$B$5,AND(YEAR($D230)=Configurações!$B$5,MONTH($D230)&gt;1),AND('Cadastro de Bens'!$W229&lt;&gt;"",YEAR('Cadastro de Bens'!$W229)=Configurações!$B$5,MONTH('Cadastro de Bens'!$W229)&lt;1)),0,$H230))</f>
        <v/>
      </c>
      <c r="J230" s="13" t="str">
        <f>IF($A230="","",IF(OR(YEAR($D230)&gt;Configurações!$B$5,AND(YEAR($D230)=Configurações!$B$5,MONTH($D230)&gt;2),AND('Cadastro de Bens'!$W229&lt;&gt;"",YEAR('Cadastro de Bens'!$W229)=Configurações!$B$5,MONTH('Cadastro de Bens'!$W229)&lt;2)),0,$H230))</f>
        <v/>
      </c>
      <c r="K230" s="13" t="str">
        <f>IF($A230="","",IF(OR(YEAR($D230)&gt;Configurações!$B$5,AND(YEAR($D230)=Configurações!$B$5,MONTH($D230)&gt;3),AND('Cadastro de Bens'!$W229&lt;&gt;"",YEAR('Cadastro de Bens'!$W229)=Configurações!$B$5,MONTH('Cadastro de Bens'!$W229)&lt;3)),0,$H230))</f>
        <v/>
      </c>
      <c r="L230" s="13" t="str">
        <f>IF($A230="","",IF(OR(YEAR($D230)&gt;Configurações!$B$5,AND(YEAR($D230)=Configurações!$B$5,MONTH($D230)&gt;4),AND('Cadastro de Bens'!$W229&lt;&gt;"",YEAR('Cadastro de Bens'!$W229)=Configurações!$B$5,MONTH('Cadastro de Bens'!$W229)&lt;4)),0,$H230))</f>
        <v/>
      </c>
      <c r="M230" s="13" t="str">
        <f>IF($A230="","",IF(OR(YEAR($D230)&gt;Configurações!$B$5,AND(YEAR($D230)=Configurações!$B$5,MONTH($D230)&gt;5),AND('Cadastro de Bens'!$W229&lt;&gt;"",YEAR('Cadastro de Bens'!$W229)=Configurações!$B$5,MONTH('Cadastro de Bens'!$W229)&lt;5)),0,$H230))</f>
        <v/>
      </c>
      <c r="N230" s="13" t="str">
        <f>IF($A230="","",IF(OR(YEAR($D230)&gt;Configurações!$B$5,AND(YEAR($D230)=Configurações!$B$5,MONTH($D230)&gt;6),AND('Cadastro de Bens'!$W229&lt;&gt;"",YEAR('Cadastro de Bens'!$W229)=Configurações!$B$5,MONTH('Cadastro de Bens'!$W229)&lt;6)),0,$H230))</f>
        <v/>
      </c>
      <c r="O230" s="13" t="str">
        <f>IF($A230="","",IF(OR(YEAR($D230)&gt;Configurações!$B$5,AND(YEAR($D230)=Configurações!$B$5,MONTH($D230)&gt;7),AND('Cadastro de Bens'!$W229&lt;&gt;"",YEAR('Cadastro de Bens'!$W229)=Configurações!$B$5,MONTH('Cadastro de Bens'!$W229)&lt;7)),0,$H230))</f>
        <v/>
      </c>
      <c r="P230" s="13" t="str">
        <f>IF($A230="","",IF(OR(YEAR($D230)&gt;Configurações!$B$5,AND(YEAR($D230)=Configurações!$B$5,MONTH($D230)&gt;8),AND('Cadastro de Bens'!$W229&lt;&gt;"",YEAR('Cadastro de Bens'!$W229)=Configurações!$B$5,MONTH('Cadastro de Bens'!$W229)&lt;8)),0,$H230))</f>
        <v/>
      </c>
      <c r="Q230" s="13" t="str">
        <f>IF($A230="","",IF(OR(YEAR($D230)&gt;Configurações!$B$5,AND(YEAR($D230)=Configurações!$B$5,MONTH($D230)&gt;9),AND('Cadastro de Bens'!$W229&lt;&gt;"",YEAR('Cadastro de Bens'!$W229)=Configurações!$B$5,MONTH('Cadastro de Bens'!$W229)&lt;9)),0,$H230))</f>
        <v/>
      </c>
      <c r="R230" s="13" t="str">
        <f>IF($A230="","",IF(OR(YEAR($D230)&gt;Configurações!$B$5,AND(YEAR($D230)=Configurações!$B$5,MONTH($D230)&gt;10),AND('Cadastro de Bens'!$W229&lt;&gt;"",YEAR('Cadastro de Bens'!$W229)=Configurações!$B$5,MONTH('Cadastro de Bens'!$W229)&lt;10)),0,$H230))</f>
        <v/>
      </c>
      <c r="S230" s="13" t="str">
        <f>IF($A230="","",IF(OR(YEAR($D230)&gt;Configurações!$B$5,AND(YEAR($D230)=Configurações!$B$5,MONTH($D230)&gt;11),AND('Cadastro de Bens'!$W229&lt;&gt;"",YEAR('Cadastro de Bens'!$W229)=Configurações!$B$5,MONTH('Cadastro de Bens'!$W229)&lt;11)),0,$H230))</f>
        <v/>
      </c>
      <c r="T230" s="13" t="str">
        <f>IF($A230="","",IF(OR(YEAR($D230)&gt;Configurações!$B$5,AND(YEAR($D230)=Configurações!$B$5,MONTH($D230)&gt;12),AND('Cadastro de Bens'!$W229&lt;&gt;"",YEAR('Cadastro de Bens'!$W229)=Configurações!$B$5,MONTH('Cadastro de Bens'!$W229)&lt;12)),0,$H230))</f>
        <v/>
      </c>
      <c r="U230" s="13">
        <f t="shared" si="6"/>
        <v>0</v>
      </c>
      <c r="V230" s="13" t="str">
        <f>'Cadastro de Bens'!AG229</f>
        <v/>
      </c>
      <c r="W230" s="13" t="str">
        <f>'Cadastro de Bens'!AH229</f>
        <v/>
      </c>
      <c r="X230" s="13">
        <f>'Cadastro de Bens'!AF229</f>
        <v>0</v>
      </c>
      <c r="Y230" s="13">
        <f t="shared" si="7"/>
        <v>0</v>
      </c>
    </row>
    <row r="231" spans="1:25" x14ac:dyDescent="0.25">
      <c r="A231">
        <f>'Cadastro de Bens'!A230</f>
        <v>0</v>
      </c>
      <c r="B231">
        <f>'Cadastro de Bens'!B230</f>
        <v>0</v>
      </c>
      <c r="C231">
        <f>'Cadastro de Bens'!D230</f>
        <v>0</v>
      </c>
      <c r="D231" s="12">
        <f>'Cadastro de Bens'!J230</f>
        <v>0</v>
      </c>
      <c r="E231" s="13" t="str">
        <f>'Cadastro de Bens'!P230</f>
        <v/>
      </c>
      <c r="F231" s="4">
        <f>'Cadastro de Bens'!R230</f>
        <v>0</v>
      </c>
      <c r="G231" s="4">
        <f>'Cadastro de Bens'!S230</f>
        <v>0</v>
      </c>
      <c r="H231" s="13" t="str">
        <f>'Cadastro de Bens'!AA230</f>
        <v/>
      </c>
      <c r="I231" s="13" t="str">
        <f>IF($A231="","",IF(OR(YEAR($D231)&gt;Configurações!$B$5,AND(YEAR($D231)=Configurações!$B$5,MONTH($D231)&gt;1),AND('Cadastro de Bens'!$W230&lt;&gt;"",YEAR('Cadastro de Bens'!$W230)=Configurações!$B$5,MONTH('Cadastro de Bens'!$W230)&lt;1)),0,$H231))</f>
        <v/>
      </c>
      <c r="J231" s="13" t="str">
        <f>IF($A231="","",IF(OR(YEAR($D231)&gt;Configurações!$B$5,AND(YEAR($D231)=Configurações!$B$5,MONTH($D231)&gt;2),AND('Cadastro de Bens'!$W230&lt;&gt;"",YEAR('Cadastro de Bens'!$W230)=Configurações!$B$5,MONTH('Cadastro de Bens'!$W230)&lt;2)),0,$H231))</f>
        <v/>
      </c>
      <c r="K231" s="13" t="str">
        <f>IF($A231="","",IF(OR(YEAR($D231)&gt;Configurações!$B$5,AND(YEAR($D231)=Configurações!$B$5,MONTH($D231)&gt;3),AND('Cadastro de Bens'!$W230&lt;&gt;"",YEAR('Cadastro de Bens'!$W230)=Configurações!$B$5,MONTH('Cadastro de Bens'!$W230)&lt;3)),0,$H231))</f>
        <v/>
      </c>
      <c r="L231" s="13" t="str">
        <f>IF($A231="","",IF(OR(YEAR($D231)&gt;Configurações!$B$5,AND(YEAR($D231)=Configurações!$B$5,MONTH($D231)&gt;4),AND('Cadastro de Bens'!$W230&lt;&gt;"",YEAR('Cadastro de Bens'!$W230)=Configurações!$B$5,MONTH('Cadastro de Bens'!$W230)&lt;4)),0,$H231))</f>
        <v/>
      </c>
      <c r="M231" s="13" t="str">
        <f>IF($A231="","",IF(OR(YEAR($D231)&gt;Configurações!$B$5,AND(YEAR($D231)=Configurações!$B$5,MONTH($D231)&gt;5),AND('Cadastro de Bens'!$W230&lt;&gt;"",YEAR('Cadastro de Bens'!$W230)=Configurações!$B$5,MONTH('Cadastro de Bens'!$W230)&lt;5)),0,$H231))</f>
        <v/>
      </c>
      <c r="N231" s="13" t="str">
        <f>IF($A231="","",IF(OR(YEAR($D231)&gt;Configurações!$B$5,AND(YEAR($D231)=Configurações!$B$5,MONTH($D231)&gt;6),AND('Cadastro de Bens'!$W230&lt;&gt;"",YEAR('Cadastro de Bens'!$W230)=Configurações!$B$5,MONTH('Cadastro de Bens'!$W230)&lt;6)),0,$H231))</f>
        <v/>
      </c>
      <c r="O231" s="13" t="str">
        <f>IF($A231="","",IF(OR(YEAR($D231)&gt;Configurações!$B$5,AND(YEAR($D231)=Configurações!$B$5,MONTH($D231)&gt;7),AND('Cadastro de Bens'!$W230&lt;&gt;"",YEAR('Cadastro de Bens'!$W230)=Configurações!$B$5,MONTH('Cadastro de Bens'!$W230)&lt;7)),0,$H231))</f>
        <v/>
      </c>
      <c r="P231" s="13" t="str">
        <f>IF($A231="","",IF(OR(YEAR($D231)&gt;Configurações!$B$5,AND(YEAR($D231)=Configurações!$B$5,MONTH($D231)&gt;8),AND('Cadastro de Bens'!$W230&lt;&gt;"",YEAR('Cadastro de Bens'!$W230)=Configurações!$B$5,MONTH('Cadastro de Bens'!$W230)&lt;8)),0,$H231))</f>
        <v/>
      </c>
      <c r="Q231" s="13" t="str">
        <f>IF($A231="","",IF(OR(YEAR($D231)&gt;Configurações!$B$5,AND(YEAR($D231)=Configurações!$B$5,MONTH($D231)&gt;9),AND('Cadastro de Bens'!$W230&lt;&gt;"",YEAR('Cadastro de Bens'!$W230)=Configurações!$B$5,MONTH('Cadastro de Bens'!$W230)&lt;9)),0,$H231))</f>
        <v/>
      </c>
      <c r="R231" s="13" t="str">
        <f>IF($A231="","",IF(OR(YEAR($D231)&gt;Configurações!$B$5,AND(YEAR($D231)=Configurações!$B$5,MONTH($D231)&gt;10),AND('Cadastro de Bens'!$W230&lt;&gt;"",YEAR('Cadastro de Bens'!$W230)=Configurações!$B$5,MONTH('Cadastro de Bens'!$W230)&lt;10)),0,$H231))</f>
        <v/>
      </c>
      <c r="S231" s="13" t="str">
        <f>IF($A231="","",IF(OR(YEAR($D231)&gt;Configurações!$B$5,AND(YEAR($D231)=Configurações!$B$5,MONTH($D231)&gt;11),AND('Cadastro de Bens'!$W230&lt;&gt;"",YEAR('Cadastro de Bens'!$W230)=Configurações!$B$5,MONTH('Cadastro de Bens'!$W230)&lt;11)),0,$H231))</f>
        <v/>
      </c>
      <c r="T231" s="13" t="str">
        <f>IF($A231="","",IF(OR(YEAR($D231)&gt;Configurações!$B$5,AND(YEAR($D231)=Configurações!$B$5,MONTH($D231)&gt;12),AND('Cadastro de Bens'!$W230&lt;&gt;"",YEAR('Cadastro de Bens'!$W230)=Configurações!$B$5,MONTH('Cadastro de Bens'!$W230)&lt;12)),0,$H231))</f>
        <v/>
      </c>
      <c r="U231" s="13">
        <f t="shared" si="6"/>
        <v>0</v>
      </c>
      <c r="V231" s="13" t="str">
        <f>'Cadastro de Bens'!AG230</f>
        <v/>
      </c>
      <c r="W231" s="13" t="str">
        <f>'Cadastro de Bens'!AH230</f>
        <v/>
      </c>
      <c r="X231" s="13">
        <f>'Cadastro de Bens'!AF230</f>
        <v>0</v>
      </c>
      <c r="Y231" s="13">
        <f t="shared" si="7"/>
        <v>0</v>
      </c>
    </row>
    <row r="232" spans="1:25" x14ac:dyDescent="0.25">
      <c r="A232">
        <f>'Cadastro de Bens'!A231</f>
        <v>0</v>
      </c>
      <c r="B232">
        <f>'Cadastro de Bens'!B231</f>
        <v>0</v>
      </c>
      <c r="C232">
        <f>'Cadastro de Bens'!D231</f>
        <v>0</v>
      </c>
      <c r="D232" s="12">
        <f>'Cadastro de Bens'!J231</f>
        <v>0</v>
      </c>
      <c r="E232" s="13" t="str">
        <f>'Cadastro de Bens'!P231</f>
        <v/>
      </c>
      <c r="F232" s="4">
        <f>'Cadastro de Bens'!R231</f>
        <v>0</v>
      </c>
      <c r="G232" s="4">
        <f>'Cadastro de Bens'!S231</f>
        <v>0</v>
      </c>
      <c r="H232" s="13" t="str">
        <f>'Cadastro de Bens'!AA231</f>
        <v/>
      </c>
      <c r="I232" s="13" t="str">
        <f>IF($A232="","",IF(OR(YEAR($D232)&gt;Configurações!$B$5,AND(YEAR($D232)=Configurações!$B$5,MONTH($D232)&gt;1),AND('Cadastro de Bens'!$W231&lt;&gt;"",YEAR('Cadastro de Bens'!$W231)=Configurações!$B$5,MONTH('Cadastro de Bens'!$W231)&lt;1)),0,$H232))</f>
        <v/>
      </c>
      <c r="J232" s="13" t="str">
        <f>IF($A232="","",IF(OR(YEAR($D232)&gt;Configurações!$B$5,AND(YEAR($D232)=Configurações!$B$5,MONTH($D232)&gt;2),AND('Cadastro de Bens'!$W231&lt;&gt;"",YEAR('Cadastro de Bens'!$W231)=Configurações!$B$5,MONTH('Cadastro de Bens'!$W231)&lt;2)),0,$H232))</f>
        <v/>
      </c>
      <c r="K232" s="13" t="str">
        <f>IF($A232="","",IF(OR(YEAR($D232)&gt;Configurações!$B$5,AND(YEAR($D232)=Configurações!$B$5,MONTH($D232)&gt;3),AND('Cadastro de Bens'!$W231&lt;&gt;"",YEAR('Cadastro de Bens'!$W231)=Configurações!$B$5,MONTH('Cadastro de Bens'!$W231)&lt;3)),0,$H232))</f>
        <v/>
      </c>
      <c r="L232" s="13" t="str">
        <f>IF($A232="","",IF(OR(YEAR($D232)&gt;Configurações!$B$5,AND(YEAR($D232)=Configurações!$B$5,MONTH($D232)&gt;4),AND('Cadastro de Bens'!$W231&lt;&gt;"",YEAR('Cadastro de Bens'!$W231)=Configurações!$B$5,MONTH('Cadastro de Bens'!$W231)&lt;4)),0,$H232))</f>
        <v/>
      </c>
      <c r="M232" s="13" t="str">
        <f>IF($A232="","",IF(OR(YEAR($D232)&gt;Configurações!$B$5,AND(YEAR($D232)=Configurações!$B$5,MONTH($D232)&gt;5),AND('Cadastro de Bens'!$W231&lt;&gt;"",YEAR('Cadastro de Bens'!$W231)=Configurações!$B$5,MONTH('Cadastro de Bens'!$W231)&lt;5)),0,$H232))</f>
        <v/>
      </c>
      <c r="N232" s="13" t="str">
        <f>IF($A232="","",IF(OR(YEAR($D232)&gt;Configurações!$B$5,AND(YEAR($D232)=Configurações!$B$5,MONTH($D232)&gt;6),AND('Cadastro de Bens'!$W231&lt;&gt;"",YEAR('Cadastro de Bens'!$W231)=Configurações!$B$5,MONTH('Cadastro de Bens'!$W231)&lt;6)),0,$H232))</f>
        <v/>
      </c>
      <c r="O232" s="13" t="str">
        <f>IF($A232="","",IF(OR(YEAR($D232)&gt;Configurações!$B$5,AND(YEAR($D232)=Configurações!$B$5,MONTH($D232)&gt;7),AND('Cadastro de Bens'!$W231&lt;&gt;"",YEAR('Cadastro de Bens'!$W231)=Configurações!$B$5,MONTH('Cadastro de Bens'!$W231)&lt;7)),0,$H232))</f>
        <v/>
      </c>
      <c r="P232" s="13" t="str">
        <f>IF($A232="","",IF(OR(YEAR($D232)&gt;Configurações!$B$5,AND(YEAR($D232)=Configurações!$B$5,MONTH($D232)&gt;8),AND('Cadastro de Bens'!$W231&lt;&gt;"",YEAR('Cadastro de Bens'!$W231)=Configurações!$B$5,MONTH('Cadastro de Bens'!$W231)&lt;8)),0,$H232))</f>
        <v/>
      </c>
      <c r="Q232" s="13" t="str">
        <f>IF($A232="","",IF(OR(YEAR($D232)&gt;Configurações!$B$5,AND(YEAR($D232)=Configurações!$B$5,MONTH($D232)&gt;9),AND('Cadastro de Bens'!$W231&lt;&gt;"",YEAR('Cadastro de Bens'!$W231)=Configurações!$B$5,MONTH('Cadastro de Bens'!$W231)&lt;9)),0,$H232))</f>
        <v/>
      </c>
      <c r="R232" s="13" t="str">
        <f>IF($A232="","",IF(OR(YEAR($D232)&gt;Configurações!$B$5,AND(YEAR($D232)=Configurações!$B$5,MONTH($D232)&gt;10),AND('Cadastro de Bens'!$W231&lt;&gt;"",YEAR('Cadastro de Bens'!$W231)=Configurações!$B$5,MONTH('Cadastro de Bens'!$W231)&lt;10)),0,$H232))</f>
        <v/>
      </c>
      <c r="S232" s="13" t="str">
        <f>IF($A232="","",IF(OR(YEAR($D232)&gt;Configurações!$B$5,AND(YEAR($D232)=Configurações!$B$5,MONTH($D232)&gt;11),AND('Cadastro de Bens'!$W231&lt;&gt;"",YEAR('Cadastro de Bens'!$W231)=Configurações!$B$5,MONTH('Cadastro de Bens'!$W231)&lt;11)),0,$H232))</f>
        <v/>
      </c>
      <c r="T232" s="13" t="str">
        <f>IF($A232="","",IF(OR(YEAR($D232)&gt;Configurações!$B$5,AND(YEAR($D232)=Configurações!$B$5,MONTH($D232)&gt;12),AND('Cadastro de Bens'!$W231&lt;&gt;"",YEAR('Cadastro de Bens'!$W231)=Configurações!$B$5,MONTH('Cadastro de Bens'!$W231)&lt;12)),0,$H232))</f>
        <v/>
      </c>
      <c r="U232" s="13">
        <f t="shared" si="6"/>
        <v>0</v>
      </c>
      <c r="V232" s="13" t="str">
        <f>'Cadastro de Bens'!AG231</f>
        <v/>
      </c>
      <c r="W232" s="13" t="str">
        <f>'Cadastro de Bens'!AH231</f>
        <v/>
      </c>
      <c r="X232" s="13">
        <f>'Cadastro de Bens'!AF231</f>
        <v>0</v>
      </c>
      <c r="Y232" s="13">
        <f t="shared" si="7"/>
        <v>0</v>
      </c>
    </row>
    <row r="233" spans="1:25" x14ac:dyDescent="0.25">
      <c r="A233">
        <f>'Cadastro de Bens'!A232</f>
        <v>0</v>
      </c>
      <c r="B233">
        <f>'Cadastro de Bens'!B232</f>
        <v>0</v>
      </c>
      <c r="C233">
        <f>'Cadastro de Bens'!D232</f>
        <v>0</v>
      </c>
      <c r="D233" s="12">
        <f>'Cadastro de Bens'!J232</f>
        <v>0</v>
      </c>
      <c r="E233" s="13" t="str">
        <f>'Cadastro de Bens'!P232</f>
        <v/>
      </c>
      <c r="F233" s="4">
        <f>'Cadastro de Bens'!R232</f>
        <v>0</v>
      </c>
      <c r="G233" s="4">
        <f>'Cadastro de Bens'!S232</f>
        <v>0</v>
      </c>
      <c r="H233" s="13" t="str">
        <f>'Cadastro de Bens'!AA232</f>
        <v/>
      </c>
      <c r="I233" s="13" t="str">
        <f>IF($A233="","",IF(OR(YEAR($D233)&gt;Configurações!$B$5,AND(YEAR($D233)=Configurações!$B$5,MONTH($D233)&gt;1),AND('Cadastro de Bens'!$W232&lt;&gt;"",YEAR('Cadastro de Bens'!$W232)=Configurações!$B$5,MONTH('Cadastro de Bens'!$W232)&lt;1)),0,$H233))</f>
        <v/>
      </c>
      <c r="J233" s="13" t="str">
        <f>IF($A233="","",IF(OR(YEAR($D233)&gt;Configurações!$B$5,AND(YEAR($D233)=Configurações!$B$5,MONTH($D233)&gt;2),AND('Cadastro de Bens'!$W232&lt;&gt;"",YEAR('Cadastro de Bens'!$W232)=Configurações!$B$5,MONTH('Cadastro de Bens'!$W232)&lt;2)),0,$H233))</f>
        <v/>
      </c>
      <c r="K233" s="13" t="str">
        <f>IF($A233="","",IF(OR(YEAR($D233)&gt;Configurações!$B$5,AND(YEAR($D233)=Configurações!$B$5,MONTH($D233)&gt;3),AND('Cadastro de Bens'!$W232&lt;&gt;"",YEAR('Cadastro de Bens'!$W232)=Configurações!$B$5,MONTH('Cadastro de Bens'!$W232)&lt;3)),0,$H233))</f>
        <v/>
      </c>
      <c r="L233" s="13" t="str">
        <f>IF($A233="","",IF(OR(YEAR($D233)&gt;Configurações!$B$5,AND(YEAR($D233)=Configurações!$B$5,MONTH($D233)&gt;4),AND('Cadastro de Bens'!$W232&lt;&gt;"",YEAR('Cadastro de Bens'!$W232)=Configurações!$B$5,MONTH('Cadastro de Bens'!$W232)&lt;4)),0,$H233))</f>
        <v/>
      </c>
      <c r="M233" s="13" t="str">
        <f>IF($A233="","",IF(OR(YEAR($D233)&gt;Configurações!$B$5,AND(YEAR($D233)=Configurações!$B$5,MONTH($D233)&gt;5),AND('Cadastro de Bens'!$W232&lt;&gt;"",YEAR('Cadastro de Bens'!$W232)=Configurações!$B$5,MONTH('Cadastro de Bens'!$W232)&lt;5)),0,$H233))</f>
        <v/>
      </c>
      <c r="N233" s="13" t="str">
        <f>IF($A233="","",IF(OR(YEAR($D233)&gt;Configurações!$B$5,AND(YEAR($D233)=Configurações!$B$5,MONTH($D233)&gt;6),AND('Cadastro de Bens'!$W232&lt;&gt;"",YEAR('Cadastro de Bens'!$W232)=Configurações!$B$5,MONTH('Cadastro de Bens'!$W232)&lt;6)),0,$H233))</f>
        <v/>
      </c>
      <c r="O233" s="13" t="str">
        <f>IF($A233="","",IF(OR(YEAR($D233)&gt;Configurações!$B$5,AND(YEAR($D233)=Configurações!$B$5,MONTH($D233)&gt;7),AND('Cadastro de Bens'!$W232&lt;&gt;"",YEAR('Cadastro de Bens'!$W232)=Configurações!$B$5,MONTH('Cadastro de Bens'!$W232)&lt;7)),0,$H233))</f>
        <v/>
      </c>
      <c r="P233" s="13" t="str">
        <f>IF($A233="","",IF(OR(YEAR($D233)&gt;Configurações!$B$5,AND(YEAR($D233)=Configurações!$B$5,MONTH($D233)&gt;8),AND('Cadastro de Bens'!$W232&lt;&gt;"",YEAR('Cadastro de Bens'!$W232)=Configurações!$B$5,MONTH('Cadastro de Bens'!$W232)&lt;8)),0,$H233))</f>
        <v/>
      </c>
      <c r="Q233" s="13" t="str">
        <f>IF($A233="","",IF(OR(YEAR($D233)&gt;Configurações!$B$5,AND(YEAR($D233)=Configurações!$B$5,MONTH($D233)&gt;9),AND('Cadastro de Bens'!$W232&lt;&gt;"",YEAR('Cadastro de Bens'!$W232)=Configurações!$B$5,MONTH('Cadastro de Bens'!$W232)&lt;9)),0,$H233))</f>
        <v/>
      </c>
      <c r="R233" s="13" t="str">
        <f>IF($A233="","",IF(OR(YEAR($D233)&gt;Configurações!$B$5,AND(YEAR($D233)=Configurações!$B$5,MONTH($D233)&gt;10),AND('Cadastro de Bens'!$W232&lt;&gt;"",YEAR('Cadastro de Bens'!$W232)=Configurações!$B$5,MONTH('Cadastro de Bens'!$W232)&lt;10)),0,$H233))</f>
        <v/>
      </c>
      <c r="S233" s="13" t="str">
        <f>IF($A233="","",IF(OR(YEAR($D233)&gt;Configurações!$B$5,AND(YEAR($D233)=Configurações!$B$5,MONTH($D233)&gt;11),AND('Cadastro de Bens'!$W232&lt;&gt;"",YEAR('Cadastro de Bens'!$W232)=Configurações!$B$5,MONTH('Cadastro de Bens'!$W232)&lt;11)),0,$H233))</f>
        <v/>
      </c>
      <c r="T233" s="13" t="str">
        <f>IF($A233="","",IF(OR(YEAR($D233)&gt;Configurações!$B$5,AND(YEAR($D233)=Configurações!$B$5,MONTH($D233)&gt;12),AND('Cadastro de Bens'!$W232&lt;&gt;"",YEAR('Cadastro de Bens'!$W232)=Configurações!$B$5,MONTH('Cadastro de Bens'!$W232)&lt;12)),0,$H233))</f>
        <v/>
      </c>
      <c r="U233" s="13">
        <f t="shared" si="6"/>
        <v>0</v>
      </c>
      <c r="V233" s="13" t="str">
        <f>'Cadastro de Bens'!AG232</f>
        <v/>
      </c>
      <c r="W233" s="13" t="str">
        <f>'Cadastro de Bens'!AH232</f>
        <v/>
      </c>
      <c r="X233" s="13">
        <f>'Cadastro de Bens'!AF232</f>
        <v>0</v>
      </c>
      <c r="Y233" s="13">
        <f t="shared" si="7"/>
        <v>0</v>
      </c>
    </row>
    <row r="234" spans="1:25" x14ac:dyDescent="0.25">
      <c r="A234">
        <f>'Cadastro de Bens'!A233</f>
        <v>0</v>
      </c>
      <c r="B234">
        <f>'Cadastro de Bens'!B233</f>
        <v>0</v>
      </c>
      <c r="C234">
        <f>'Cadastro de Bens'!D233</f>
        <v>0</v>
      </c>
      <c r="D234" s="12">
        <f>'Cadastro de Bens'!J233</f>
        <v>0</v>
      </c>
      <c r="E234" s="13" t="str">
        <f>'Cadastro de Bens'!P233</f>
        <v/>
      </c>
      <c r="F234" s="4">
        <f>'Cadastro de Bens'!R233</f>
        <v>0</v>
      </c>
      <c r="G234" s="4">
        <f>'Cadastro de Bens'!S233</f>
        <v>0</v>
      </c>
      <c r="H234" s="13" t="str">
        <f>'Cadastro de Bens'!AA233</f>
        <v/>
      </c>
      <c r="I234" s="13" t="str">
        <f>IF($A234="","",IF(OR(YEAR($D234)&gt;Configurações!$B$5,AND(YEAR($D234)=Configurações!$B$5,MONTH($D234)&gt;1),AND('Cadastro de Bens'!$W233&lt;&gt;"",YEAR('Cadastro de Bens'!$W233)=Configurações!$B$5,MONTH('Cadastro de Bens'!$W233)&lt;1)),0,$H234))</f>
        <v/>
      </c>
      <c r="J234" s="13" t="str">
        <f>IF($A234="","",IF(OR(YEAR($D234)&gt;Configurações!$B$5,AND(YEAR($D234)=Configurações!$B$5,MONTH($D234)&gt;2),AND('Cadastro de Bens'!$W233&lt;&gt;"",YEAR('Cadastro de Bens'!$W233)=Configurações!$B$5,MONTH('Cadastro de Bens'!$W233)&lt;2)),0,$H234))</f>
        <v/>
      </c>
      <c r="K234" s="13" t="str">
        <f>IF($A234="","",IF(OR(YEAR($D234)&gt;Configurações!$B$5,AND(YEAR($D234)=Configurações!$B$5,MONTH($D234)&gt;3),AND('Cadastro de Bens'!$W233&lt;&gt;"",YEAR('Cadastro de Bens'!$W233)=Configurações!$B$5,MONTH('Cadastro de Bens'!$W233)&lt;3)),0,$H234))</f>
        <v/>
      </c>
      <c r="L234" s="13" t="str">
        <f>IF($A234="","",IF(OR(YEAR($D234)&gt;Configurações!$B$5,AND(YEAR($D234)=Configurações!$B$5,MONTH($D234)&gt;4),AND('Cadastro de Bens'!$W233&lt;&gt;"",YEAR('Cadastro de Bens'!$W233)=Configurações!$B$5,MONTH('Cadastro de Bens'!$W233)&lt;4)),0,$H234))</f>
        <v/>
      </c>
      <c r="M234" s="13" t="str">
        <f>IF($A234="","",IF(OR(YEAR($D234)&gt;Configurações!$B$5,AND(YEAR($D234)=Configurações!$B$5,MONTH($D234)&gt;5),AND('Cadastro de Bens'!$W233&lt;&gt;"",YEAR('Cadastro de Bens'!$W233)=Configurações!$B$5,MONTH('Cadastro de Bens'!$W233)&lt;5)),0,$H234))</f>
        <v/>
      </c>
      <c r="N234" s="13" t="str">
        <f>IF($A234="","",IF(OR(YEAR($D234)&gt;Configurações!$B$5,AND(YEAR($D234)=Configurações!$B$5,MONTH($D234)&gt;6),AND('Cadastro de Bens'!$W233&lt;&gt;"",YEAR('Cadastro de Bens'!$W233)=Configurações!$B$5,MONTH('Cadastro de Bens'!$W233)&lt;6)),0,$H234))</f>
        <v/>
      </c>
      <c r="O234" s="13" t="str">
        <f>IF($A234="","",IF(OR(YEAR($D234)&gt;Configurações!$B$5,AND(YEAR($D234)=Configurações!$B$5,MONTH($D234)&gt;7),AND('Cadastro de Bens'!$W233&lt;&gt;"",YEAR('Cadastro de Bens'!$W233)=Configurações!$B$5,MONTH('Cadastro de Bens'!$W233)&lt;7)),0,$H234))</f>
        <v/>
      </c>
      <c r="P234" s="13" t="str">
        <f>IF($A234="","",IF(OR(YEAR($D234)&gt;Configurações!$B$5,AND(YEAR($D234)=Configurações!$B$5,MONTH($D234)&gt;8),AND('Cadastro de Bens'!$W233&lt;&gt;"",YEAR('Cadastro de Bens'!$W233)=Configurações!$B$5,MONTH('Cadastro de Bens'!$W233)&lt;8)),0,$H234))</f>
        <v/>
      </c>
      <c r="Q234" s="13" t="str">
        <f>IF($A234="","",IF(OR(YEAR($D234)&gt;Configurações!$B$5,AND(YEAR($D234)=Configurações!$B$5,MONTH($D234)&gt;9),AND('Cadastro de Bens'!$W233&lt;&gt;"",YEAR('Cadastro de Bens'!$W233)=Configurações!$B$5,MONTH('Cadastro de Bens'!$W233)&lt;9)),0,$H234))</f>
        <v/>
      </c>
      <c r="R234" s="13" t="str">
        <f>IF($A234="","",IF(OR(YEAR($D234)&gt;Configurações!$B$5,AND(YEAR($D234)=Configurações!$B$5,MONTH($D234)&gt;10),AND('Cadastro de Bens'!$W233&lt;&gt;"",YEAR('Cadastro de Bens'!$W233)=Configurações!$B$5,MONTH('Cadastro de Bens'!$W233)&lt;10)),0,$H234))</f>
        <v/>
      </c>
      <c r="S234" s="13" t="str">
        <f>IF($A234="","",IF(OR(YEAR($D234)&gt;Configurações!$B$5,AND(YEAR($D234)=Configurações!$B$5,MONTH($D234)&gt;11),AND('Cadastro de Bens'!$W233&lt;&gt;"",YEAR('Cadastro de Bens'!$W233)=Configurações!$B$5,MONTH('Cadastro de Bens'!$W233)&lt;11)),0,$H234))</f>
        <v/>
      </c>
      <c r="T234" s="13" t="str">
        <f>IF($A234="","",IF(OR(YEAR($D234)&gt;Configurações!$B$5,AND(YEAR($D234)=Configurações!$B$5,MONTH($D234)&gt;12),AND('Cadastro de Bens'!$W233&lt;&gt;"",YEAR('Cadastro de Bens'!$W233)=Configurações!$B$5,MONTH('Cadastro de Bens'!$W233)&lt;12)),0,$H234))</f>
        <v/>
      </c>
      <c r="U234" s="13">
        <f t="shared" si="6"/>
        <v>0</v>
      </c>
      <c r="V234" s="13" t="str">
        <f>'Cadastro de Bens'!AG233</f>
        <v/>
      </c>
      <c r="W234" s="13" t="str">
        <f>'Cadastro de Bens'!AH233</f>
        <v/>
      </c>
      <c r="X234" s="13">
        <f>'Cadastro de Bens'!AF233</f>
        <v>0</v>
      </c>
      <c r="Y234" s="13">
        <f t="shared" si="7"/>
        <v>0</v>
      </c>
    </row>
    <row r="235" spans="1:25" x14ac:dyDescent="0.25">
      <c r="A235">
        <f>'Cadastro de Bens'!A234</f>
        <v>0</v>
      </c>
      <c r="B235">
        <f>'Cadastro de Bens'!B234</f>
        <v>0</v>
      </c>
      <c r="C235">
        <f>'Cadastro de Bens'!D234</f>
        <v>0</v>
      </c>
      <c r="D235" s="12">
        <f>'Cadastro de Bens'!J234</f>
        <v>0</v>
      </c>
      <c r="E235" s="13" t="str">
        <f>'Cadastro de Bens'!P234</f>
        <v/>
      </c>
      <c r="F235" s="4">
        <f>'Cadastro de Bens'!R234</f>
        <v>0</v>
      </c>
      <c r="G235" s="4">
        <f>'Cadastro de Bens'!S234</f>
        <v>0</v>
      </c>
      <c r="H235" s="13" t="str">
        <f>'Cadastro de Bens'!AA234</f>
        <v/>
      </c>
      <c r="I235" s="13" t="str">
        <f>IF($A235="","",IF(OR(YEAR($D235)&gt;Configurações!$B$5,AND(YEAR($D235)=Configurações!$B$5,MONTH($D235)&gt;1),AND('Cadastro de Bens'!$W234&lt;&gt;"",YEAR('Cadastro de Bens'!$W234)=Configurações!$B$5,MONTH('Cadastro de Bens'!$W234)&lt;1)),0,$H235))</f>
        <v/>
      </c>
      <c r="J235" s="13" t="str">
        <f>IF($A235="","",IF(OR(YEAR($D235)&gt;Configurações!$B$5,AND(YEAR($D235)=Configurações!$B$5,MONTH($D235)&gt;2),AND('Cadastro de Bens'!$W234&lt;&gt;"",YEAR('Cadastro de Bens'!$W234)=Configurações!$B$5,MONTH('Cadastro de Bens'!$W234)&lt;2)),0,$H235))</f>
        <v/>
      </c>
      <c r="K235" s="13" t="str">
        <f>IF($A235="","",IF(OR(YEAR($D235)&gt;Configurações!$B$5,AND(YEAR($D235)=Configurações!$B$5,MONTH($D235)&gt;3),AND('Cadastro de Bens'!$W234&lt;&gt;"",YEAR('Cadastro de Bens'!$W234)=Configurações!$B$5,MONTH('Cadastro de Bens'!$W234)&lt;3)),0,$H235))</f>
        <v/>
      </c>
      <c r="L235" s="13" t="str">
        <f>IF($A235="","",IF(OR(YEAR($D235)&gt;Configurações!$B$5,AND(YEAR($D235)=Configurações!$B$5,MONTH($D235)&gt;4),AND('Cadastro de Bens'!$W234&lt;&gt;"",YEAR('Cadastro de Bens'!$W234)=Configurações!$B$5,MONTH('Cadastro de Bens'!$W234)&lt;4)),0,$H235))</f>
        <v/>
      </c>
      <c r="M235" s="13" t="str">
        <f>IF($A235="","",IF(OR(YEAR($D235)&gt;Configurações!$B$5,AND(YEAR($D235)=Configurações!$B$5,MONTH($D235)&gt;5),AND('Cadastro de Bens'!$W234&lt;&gt;"",YEAR('Cadastro de Bens'!$W234)=Configurações!$B$5,MONTH('Cadastro de Bens'!$W234)&lt;5)),0,$H235))</f>
        <v/>
      </c>
      <c r="N235" s="13" t="str">
        <f>IF($A235="","",IF(OR(YEAR($D235)&gt;Configurações!$B$5,AND(YEAR($D235)=Configurações!$B$5,MONTH($D235)&gt;6),AND('Cadastro de Bens'!$W234&lt;&gt;"",YEAR('Cadastro de Bens'!$W234)=Configurações!$B$5,MONTH('Cadastro de Bens'!$W234)&lt;6)),0,$H235))</f>
        <v/>
      </c>
      <c r="O235" s="13" t="str">
        <f>IF($A235="","",IF(OR(YEAR($D235)&gt;Configurações!$B$5,AND(YEAR($D235)=Configurações!$B$5,MONTH($D235)&gt;7),AND('Cadastro de Bens'!$W234&lt;&gt;"",YEAR('Cadastro de Bens'!$W234)=Configurações!$B$5,MONTH('Cadastro de Bens'!$W234)&lt;7)),0,$H235))</f>
        <v/>
      </c>
      <c r="P235" s="13" t="str">
        <f>IF($A235="","",IF(OR(YEAR($D235)&gt;Configurações!$B$5,AND(YEAR($D235)=Configurações!$B$5,MONTH($D235)&gt;8),AND('Cadastro de Bens'!$W234&lt;&gt;"",YEAR('Cadastro de Bens'!$W234)=Configurações!$B$5,MONTH('Cadastro de Bens'!$W234)&lt;8)),0,$H235))</f>
        <v/>
      </c>
      <c r="Q235" s="13" t="str">
        <f>IF($A235="","",IF(OR(YEAR($D235)&gt;Configurações!$B$5,AND(YEAR($D235)=Configurações!$B$5,MONTH($D235)&gt;9),AND('Cadastro de Bens'!$W234&lt;&gt;"",YEAR('Cadastro de Bens'!$W234)=Configurações!$B$5,MONTH('Cadastro de Bens'!$W234)&lt;9)),0,$H235))</f>
        <v/>
      </c>
      <c r="R235" s="13" t="str">
        <f>IF($A235="","",IF(OR(YEAR($D235)&gt;Configurações!$B$5,AND(YEAR($D235)=Configurações!$B$5,MONTH($D235)&gt;10),AND('Cadastro de Bens'!$W234&lt;&gt;"",YEAR('Cadastro de Bens'!$W234)=Configurações!$B$5,MONTH('Cadastro de Bens'!$W234)&lt;10)),0,$H235))</f>
        <v/>
      </c>
      <c r="S235" s="13" t="str">
        <f>IF($A235="","",IF(OR(YEAR($D235)&gt;Configurações!$B$5,AND(YEAR($D235)=Configurações!$B$5,MONTH($D235)&gt;11),AND('Cadastro de Bens'!$W234&lt;&gt;"",YEAR('Cadastro de Bens'!$W234)=Configurações!$B$5,MONTH('Cadastro de Bens'!$W234)&lt;11)),0,$H235))</f>
        <v/>
      </c>
      <c r="T235" s="13" t="str">
        <f>IF($A235="","",IF(OR(YEAR($D235)&gt;Configurações!$B$5,AND(YEAR($D235)=Configurações!$B$5,MONTH($D235)&gt;12),AND('Cadastro de Bens'!$W234&lt;&gt;"",YEAR('Cadastro de Bens'!$W234)=Configurações!$B$5,MONTH('Cadastro de Bens'!$W234)&lt;12)),0,$H235))</f>
        <v/>
      </c>
      <c r="U235" s="13">
        <f t="shared" si="6"/>
        <v>0</v>
      </c>
      <c r="V235" s="13" t="str">
        <f>'Cadastro de Bens'!AG234</f>
        <v/>
      </c>
      <c r="W235" s="13" t="str">
        <f>'Cadastro de Bens'!AH234</f>
        <v/>
      </c>
      <c r="X235" s="13">
        <f>'Cadastro de Bens'!AF234</f>
        <v>0</v>
      </c>
      <c r="Y235" s="13">
        <f t="shared" si="7"/>
        <v>0</v>
      </c>
    </row>
    <row r="236" spans="1:25" x14ac:dyDescent="0.25">
      <c r="A236">
        <f>'Cadastro de Bens'!A235</f>
        <v>0</v>
      </c>
      <c r="B236">
        <f>'Cadastro de Bens'!B235</f>
        <v>0</v>
      </c>
      <c r="C236">
        <f>'Cadastro de Bens'!D235</f>
        <v>0</v>
      </c>
      <c r="D236" s="12">
        <f>'Cadastro de Bens'!J235</f>
        <v>0</v>
      </c>
      <c r="E236" s="13" t="str">
        <f>'Cadastro de Bens'!P235</f>
        <v/>
      </c>
      <c r="F236" s="4">
        <f>'Cadastro de Bens'!R235</f>
        <v>0</v>
      </c>
      <c r="G236" s="4">
        <f>'Cadastro de Bens'!S235</f>
        <v>0</v>
      </c>
      <c r="H236" s="13" t="str">
        <f>'Cadastro de Bens'!AA235</f>
        <v/>
      </c>
      <c r="I236" s="13" t="str">
        <f>IF($A236="","",IF(OR(YEAR($D236)&gt;Configurações!$B$5,AND(YEAR($D236)=Configurações!$B$5,MONTH($D236)&gt;1),AND('Cadastro de Bens'!$W235&lt;&gt;"",YEAR('Cadastro de Bens'!$W235)=Configurações!$B$5,MONTH('Cadastro de Bens'!$W235)&lt;1)),0,$H236))</f>
        <v/>
      </c>
      <c r="J236" s="13" t="str">
        <f>IF($A236="","",IF(OR(YEAR($D236)&gt;Configurações!$B$5,AND(YEAR($D236)=Configurações!$B$5,MONTH($D236)&gt;2),AND('Cadastro de Bens'!$W235&lt;&gt;"",YEAR('Cadastro de Bens'!$W235)=Configurações!$B$5,MONTH('Cadastro de Bens'!$W235)&lt;2)),0,$H236))</f>
        <v/>
      </c>
      <c r="K236" s="13" t="str">
        <f>IF($A236="","",IF(OR(YEAR($D236)&gt;Configurações!$B$5,AND(YEAR($D236)=Configurações!$B$5,MONTH($D236)&gt;3),AND('Cadastro de Bens'!$W235&lt;&gt;"",YEAR('Cadastro de Bens'!$W235)=Configurações!$B$5,MONTH('Cadastro de Bens'!$W235)&lt;3)),0,$H236))</f>
        <v/>
      </c>
      <c r="L236" s="13" t="str">
        <f>IF($A236="","",IF(OR(YEAR($D236)&gt;Configurações!$B$5,AND(YEAR($D236)=Configurações!$B$5,MONTH($D236)&gt;4),AND('Cadastro de Bens'!$W235&lt;&gt;"",YEAR('Cadastro de Bens'!$W235)=Configurações!$B$5,MONTH('Cadastro de Bens'!$W235)&lt;4)),0,$H236))</f>
        <v/>
      </c>
      <c r="M236" s="13" t="str">
        <f>IF($A236="","",IF(OR(YEAR($D236)&gt;Configurações!$B$5,AND(YEAR($D236)=Configurações!$B$5,MONTH($D236)&gt;5),AND('Cadastro de Bens'!$W235&lt;&gt;"",YEAR('Cadastro de Bens'!$W235)=Configurações!$B$5,MONTH('Cadastro de Bens'!$W235)&lt;5)),0,$H236))</f>
        <v/>
      </c>
      <c r="N236" s="13" t="str">
        <f>IF($A236="","",IF(OR(YEAR($D236)&gt;Configurações!$B$5,AND(YEAR($D236)=Configurações!$B$5,MONTH($D236)&gt;6),AND('Cadastro de Bens'!$W235&lt;&gt;"",YEAR('Cadastro de Bens'!$W235)=Configurações!$B$5,MONTH('Cadastro de Bens'!$W235)&lt;6)),0,$H236))</f>
        <v/>
      </c>
      <c r="O236" s="13" t="str">
        <f>IF($A236="","",IF(OR(YEAR($D236)&gt;Configurações!$B$5,AND(YEAR($D236)=Configurações!$B$5,MONTH($D236)&gt;7),AND('Cadastro de Bens'!$W235&lt;&gt;"",YEAR('Cadastro de Bens'!$W235)=Configurações!$B$5,MONTH('Cadastro de Bens'!$W235)&lt;7)),0,$H236))</f>
        <v/>
      </c>
      <c r="P236" s="13" t="str">
        <f>IF($A236="","",IF(OR(YEAR($D236)&gt;Configurações!$B$5,AND(YEAR($D236)=Configurações!$B$5,MONTH($D236)&gt;8),AND('Cadastro de Bens'!$W235&lt;&gt;"",YEAR('Cadastro de Bens'!$W235)=Configurações!$B$5,MONTH('Cadastro de Bens'!$W235)&lt;8)),0,$H236))</f>
        <v/>
      </c>
      <c r="Q236" s="13" t="str">
        <f>IF($A236="","",IF(OR(YEAR($D236)&gt;Configurações!$B$5,AND(YEAR($D236)=Configurações!$B$5,MONTH($D236)&gt;9),AND('Cadastro de Bens'!$W235&lt;&gt;"",YEAR('Cadastro de Bens'!$W235)=Configurações!$B$5,MONTH('Cadastro de Bens'!$W235)&lt;9)),0,$H236))</f>
        <v/>
      </c>
      <c r="R236" s="13" t="str">
        <f>IF($A236="","",IF(OR(YEAR($D236)&gt;Configurações!$B$5,AND(YEAR($D236)=Configurações!$B$5,MONTH($D236)&gt;10),AND('Cadastro de Bens'!$W235&lt;&gt;"",YEAR('Cadastro de Bens'!$W235)=Configurações!$B$5,MONTH('Cadastro de Bens'!$W235)&lt;10)),0,$H236))</f>
        <v/>
      </c>
      <c r="S236" s="13" t="str">
        <f>IF($A236="","",IF(OR(YEAR($D236)&gt;Configurações!$B$5,AND(YEAR($D236)=Configurações!$B$5,MONTH($D236)&gt;11),AND('Cadastro de Bens'!$W235&lt;&gt;"",YEAR('Cadastro de Bens'!$W235)=Configurações!$B$5,MONTH('Cadastro de Bens'!$W235)&lt;11)),0,$H236))</f>
        <v/>
      </c>
      <c r="T236" s="13" t="str">
        <f>IF($A236="","",IF(OR(YEAR($D236)&gt;Configurações!$B$5,AND(YEAR($D236)=Configurações!$B$5,MONTH($D236)&gt;12),AND('Cadastro de Bens'!$W235&lt;&gt;"",YEAR('Cadastro de Bens'!$W235)=Configurações!$B$5,MONTH('Cadastro de Bens'!$W235)&lt;12)),0,$H236))</f>
        <v/>
      </c>
      <c r="U236" s="13">
        <f t="shared" si="6"/>
        <v>0</v>
      </c>
      <c r="V236" s="13" t="str">
        <f>'Cadastro de Bens'!AG235</f>
        <v/>
      </c>
      <c r="W236" s="13" t="str">
        <f>'Cadastro de Bens'!AH235</f>
        <v/>
      </c>
      <c r="X236" s="13">
        <f>'Cadastro de Bens'!AF235</f>
        <v>0</v>
      </c>
      <c r="Y236" s="13">
        <f t="shared" si="7"/>
        <v>0</v>
      </c>
    </row>
    <row r="237" spans="1:25" x14ac:dyDescent="0.25">
      <c r="A237">
        <f>'Cadastro de Bens'!A236</f>
        <v>0</v>
      </c>
      <c r="B237">
        <f>'Cadastro de Bens'!B236</f>
        <v>0</v>
      </c>
      <c r="C237">
        <f>'Cadastro de Bens'!D236</f>
        <v>0</v>
      </c>
      <c r="D237" s="12">
        <f>'Cadastro de Bens'!J236</f>
        <v>0</v>
      </c>
      <c r="E237" s="13" t="str">
        <f>'Cadastro de Bens'!P236</f>
        <v/>
      </c>
      <c r="F237" s="4">
        <f>'Cadastro de Bens'!R236</f>
        <v>0</v>
      </c>
      <c r="G237" s="4">
        <f>'Cadastro de Bens'!S236</f>
        <v>0</v>
      </c>
      <c r="H237" s="13" t="str">
        <f>'Cadastro de Bens'!AA236</f>
        <v/>
      </c>
      <c r="I237" s="13" t="str">
        <f>IF($A237="","",IF(OR(YEAR($D237)&gt;Configurações!$B$5,AND(YEAR($D237)=Configurações!$B$5,MONTH($D237)&gt;1),AND('Cadastro de Bens'!$W236&lt;&gt;"",YEAR('Cadastro de Bens'!$W236)=Configurações!$B$5,MONTH('Cadastro de Bens'!$W236)&lt;1)),0,$H237))</f>
        <v/>
      </c>
      <c r="J237" s="13" t="str">
        <f>IF($A237="","",IF(OR(YEAR($D237)&gt;Configurações!$B$5,AND(YEAR($D237)=Configurações!$B$5,MONTH($D237)&gt;2),AND('Cadastro de Bens'!$W236&lt;&gt;"",YEAR('Cadastro de Bens'!$W236)=Configurações!$B$5,MONTH('Cadastro de Bens'!$W236)&lt;2)),0,$H237))</f>
        <v/>
      </c>
      <c r="K237" s="13" t="str">
        <f>IF($A237="","",IF(OR(YEAR($D237)&gt;Configurações!$B$5,AND(YEAR($D237)=Configurações!$B$5,MONTH($D237)&gt;3),AND('Cadastro de Bens'!$W236&lt;&gt;"",YEAR('Cadastro de Bens'!$W236)=Configurações!$B$5,MONTH('Cadastro de Bens'!$W236)&lt;3)),0,$H237))</f>
        <v/>
      </c>
      <c r="L237" s="13" t="str">
        <f>IF($A237="","",IF(OR(YEAR($D237)&gt;Configurações!$B$5,AND(YEAR($D237)=Configurações!$B$5,MONTH($D237)&gt;4),AND('Cadastro de Bens'!$W236&lt;&gt;"",YEAR('Cadastro de Bens'!$W236)=Configurações!$B$5,MONTH('Cadastro de Bens'!$W236)&lt;4)),0,$H237))</f>
        <v/>
      </c>
      <c r="M237" s="13" t="str">
        <f>IF($A237="","",IF(OR(YEAR($D237)&gt;Configurações!$B$5,AND(YEAR($D237)=Configurações!$B$5,MONTH($D237)&gt;5),AND('Cadastro de Bens'!$W236&lt;&gt;"",YEAR('Cadastro de Bens'!$W236)=Configurações!$B$5,MONTH('Cadastro de Bens'!$W236)&lt;5)),0,$H237))</f>
        <v/>
      </c>
      <c r="N237" s="13" t="str">
        <f>IF($A237="","",IF(OR(YEAR($D237)&gt;Configurações!$B$5,AND(YEAR($D237)=Configurações!$B$5,MONTH($D237)&gt;6),AND('Cadastro de Bens'!$W236&lt;&gt;"",YEAR('Cadastro de Bens'!$W236)=Configurações!$B$5,MONTH('Cadastro de Bens'!$W236)&lt;6)),0,$H237))</f>
        <v/>
      </c>
      <c r="O237" s="13" t="str">
        <f>IF($A237="","",IF(OR(YEAR($D237)&gt;Configurações!$B$5,AND(YEAR($D237)=Configurações!$B$5,MONTH($D237)&gt;7),AND('Cadastro de Bens'!$W236&lt;&gt;"",YEAR('Cadastro de Bens'!$W236)=Configurações!$B$5,MONTH('Cadastro de Bens'!$W236)&lt;7)),0,$H237))</f>
        <v/>
      </c>
      <c r="P237" s="13" t="str">
        <f>IF($A237="","",IF(OR(YEAR($D237)&gt;Configurações!$B$5,AND(YEAR($D237)=Configurações!$B$5,MONTH($D237)&gt;8),AND('Cadastro de Bens'!$W236&lt;&gt;"",YEAR('Cadastro de Bens'!$W236)=Configurações!$B$5,MONTH('Cadastro de Bens'!$W236)&lt;8)),0,$H237))</f>
        <v/>
      </c>
      <c r="Q237" s="13" t="str">
        <f>IF($A237="","",IF(OR(YEAR($D237)&gt;Configurações!$B$5,AND(YEAR($D237)=Configurações!$B$5,MONTH($D237)&gt;9),AND('Cadastro de Bens'!$W236&lt;&gt;"",YEAR('Cadastro de Bens'!$W236)=Configurações!$B$5,MONTH('Cadastro de Bens'!$W236)&lt;9)),0,$H237))</f>
        <v/>
      </c>
      <c r="R237" s="13" t="str">
        <f>IF($A237="","",IF(OR(YEAR($D237)&gt;Configurações!$B$5,AND(YEAR($D237)=Configurações!$B$5,MONTH($D237)&gt;10),AND('Cadastro de Bens'!$W236&lt;&gt;"",YEAR('Cadastro de Bens'!$W236)=Configurações!$B$5,MONTH('Cadastro de Bens'!$W236)&lt;10)),0,$H237))</f>
        <v/>
      </c>
      <c r="S237" s="13" t="str">
        <f>IF($A237="","",IF(OR(YEAR($D237)&gt;Configurações!$B$5,AND(YEAR($D237)=Configurações!$B$5,MONTH($D237)&gt;11),AND('Cadastro de Bens'!$W236&lt;&gt;"",YEAR('Cadastro de Bens'!$W236)=Configurações!$B$5,MONTH('Cadastro de Bens'!$W236)&lt;11)),0,$H237))</f>
        <v/>
      </c>
      <c r="T237" s="13" t="str">
        <f>IF($A237="","",IF(OR(YEAR($D237)&gt;Configurações!$B$5,AND(YEAR($D237)=Configurações!$B$5,MONTH($D237)&gt;12),AND('Cadastro de Bens'!$W236&lt;&gt;"",YEAR('Cadastro de Bens'!$W236)=Configurações!$B$5,MONTH('Cadastro de Bens'!$W236)&lt;12)),0,$H237))</f>
        <v/>
      </c>
      <c r="U237" s="13">
        <f t="shared" si="6"/>
        <v>0</v>
      </c>
      <c r="V237" s="13" t="str">
        <f>'Cadastro de Bens'!AG236</f>
        <v/>
      </c>
      <c r="W237" s="13" t="str">
        <f>'Cadastro de Bens'!AH236</f>
        <v/>
      </c>
      <c r="X237" s="13">
        <f>'Cadastro de Bens'!AF236</f>
        <v>0</v>
      </c>
      <c r="Y237" s="13">
        <f t="shared" si="7"/>
        <v>0</v>
      </c>
    </row>
    <row r="238" spans="1:25" x14ac:dyDescent="0.25">
      <c r="A238">
        <f>'Cadastro de Bens'!A237</f>
        <v>0</v>
      </c>
      <c r="B238">
        <f>'Cadastro de Bens'!B237</f>
        <v>0</v>
      </c>
      <c r="C238">
        <f>'Cadastro de Bens'!D237</f>
        <v>0</v>
      </c>
      <c r="D238" s="12">
        <f>'Cadastro de Bens'!J237</f>
        <v>0</v>
      </c>
      <c r="E238" s="13" t="str">
        <f>'Cadastro de Bens'!P237</f>
        <v/>
      </c>
      <c r="F238" s="4">
        <f>'Cadastro de Bens'!R237</f>
        <v>0</v>
      </c>
      <c r="G238" s="4">
        <f>'Cadastro de Bens'!S237</f>
        <v>0</v>
      </c>
      <c r="H238" s="13" t="str">
        <f>'Cadastro de Bens'!AA237</f>
        <v/>
      </c>
      <c r="I238" s="13" t="str">
        <f>IF($A238="","",IF(OR(YEAR($D238)&gt;Configurações!$B$5,AND(YEAR($D238)=Configurações!$B$5,MONTH($D238)&gt;1),AND('Cadastro de Bens'!$W237&lt;&gt;"",YEAR('Cadastro de Bens'!$W237)=Configurações!$B$5,MONTH('Cadastro de Bens'!$W237)&lt;1)),0,$H238))</f>
        <v/>
      </c>
      <c r="J238" s="13" t="str">
        <f>IF($A238="","",IF(OR(YEAR($D238)&gt;Configurações!$B$5,AND(YEAR($D238)=Configurações!$B$5,MONTH($D238)&gt;2),AND('Cadastro de Bens'!$W237&lt;&gt;"",YEAR('Cadastro de Bens'!$W237)=Configurações!$B$5,MONTH('Cadastro de Bens'!$W237)&lt;2)),0,$H238))</f>
        <v/>
      </c>
      <c r="K238" s="13" t="str">
        <f>IF($A238="","",IF(OR(YEAR($D238)&gt;Configurações!$B$5,AND(YEAR($D238)=Configurações!$B$5,MONTH($D238)&gt;3),AND('Cadastro de Bens'!$W237&lt;&gt;"",YEAR('Cadastro de Bens'!$W237)=Configurações!$B$5,MONTH('Cadastro de Bens'!$W237)&lt;3)),0,$H238))</f>
        <v/>
      </c>
      <c r="L238" s="13" t="str">
        <f>IF($A238="","",IF(OR(YEAR($D238)&gt;Configurações!$B$5,AND(YEAR($D238)=Configurações!$B$5,MONTH($D238)&gt;4),AND('Cadastro de Bens'!$W237&lt;&gt;"",YEAR('Cadastro de Bens'!$W237)=Configurações!$B$5,MONTH('Cadastro de Bens'!$W237)&lt;4)),0,$H238))</f>
        <v/>
      </c>
      <c r="M238" s="13" t="str">
        <f>IF($A238="","",IF(OR(YEAR($D238)&gt;Configurações!$B$5,AND(YEAR($D238)=Configurações!$B$5,MONTH($D238)&gt;5),AND('Cadastro de Bens'!$W237&lt;&gt;"",YEAR('Cadastro de Bens'!$W237)=Configurações!$B$5,MONTH('Cadastro de Bens'!$W237)&lt;5)),0,$H238))</f>
        <v/>
      </c>
      <c r="N238" s="13" t="str">
        <f>IF($A238="","",IF(OR(YEAR($D238)&gt;Configurações!$B$5,AND(YEAR($D238)=Configurações!$B$5,MONTH($D238)&gt;6),AND('Cadastro de Bens'!$W237&lt;&gt;"",YEAR('Cadastro de Bens'!$W237)=Configurações!$B$5,MONTH('Cadastro de Bens'!$W237)&lt;6)),0,$H238))</f>
        <v/>
      </c>
      <c r="O238" s="13" t="str">
        <f>IF($A238="","",IF(OR(YEAR($D238)&gt;Configurações!$B$5,AND(YEAR($D238)=Configurações!$B$5,MONTH($D238)&gt;7),AND('Cadastro de Bens'!$W237&lt;&gt;"",YEAR('Cadastro de Bens'!$W237)=Configurações!$B$5,MONTH('Cadastro de Bens'!$W237)&lt;7)),0,$H238))</f>
        <v/>
      </c>
      <c r="P238" s="13" t="str">
        <f>IF($A238="","",IF(OR(YEAR($D238)&gt;Configurações!$B$5,AND(YEAR($D238)=Configurações!$B$5,MONTH($D238)&gt;8),AND('Cadastro de Bens'!$W237&lt;&gt;"",YEAR('Cadastro de Bens'!$W237)=Configurações!$B$5,MONTH('Cadastro de Bens'!$W237)&lt;8)),0,$H238))</f>
        <v/>
      </c>
      <c r="Q238" s="13" t="str">
        <f>IF($A238="","",IF(OR(YEAR($D238)&gt;Configurações!$B$5,AND(YEAR($D238)=Configurações!$B$5,MONTH($D238)&gt;9),AND('Cadastro de Bens'!$W237&lt;&gt;"",YEAR('Cadastro de Bens'!$W237)=Configurações!$B$5,MONTH('Cadastro de Bens'!$W237)&lt;9)),0,$H238))</f>
        <v/>
      </c>
      <c r="R238" s="13" t="str">
        <f>IF($A238="","",IF(OR(YEAR($D238)&gt;Configurações!$B$5,AND(YEAR($D238)=Configurações!$B$5,MONTH($D238)&gt;10),AND('Cadastro de Bens'!$W237&lt;&gt;"",YEAR('Cadastro de Bens'!$W237)=Configurações!$B$5,MONTH('Cadastro de Bens'!$W237)&lt;10)),0,$H238))</f>
        <v/>
      </c>
      <c r="S238" s="13" t="str">
        <f>IF($A238="","",IF(OR(YEAR($D238)&gt;Configurações!$B$5,AND(YEAR($D238)=Configurações!$B$5,MONTH($D238)&gt;11),AND('Cadastro de Bens'!$W237&lt;&gt;"",YEAR('Cadastro de Bens'!$W237)=Configurações!$B$5,MONTH('Cadastro de Bens'!$W237)&lt;11)),0,$H238))</f>
        <v/>
      </c>
      <c r="T238" s="13" t="str">
        <f>IF($A238="","",IF(OR(YEAR($D238)&gt;Configurações!$B$5,AND(YEAR($D238)=Configurações!$B$5,MONTH($D238)&gt;12),AND('Cadastro de Bens'!$W237&lt;&gt;"",YEAR('Cadastro de Bens'!$W237)=Configurações!$B$5,MONTH('Cadastro de Bens'!$W237)&lt;12)),0,$H238))</f>
        <v/>
      </c>
      <c r="U238" s="13">
        <f t="shared" si="6"/>
        <v>0</v>
      </c>
      <c r="V238" s="13" t="str">
        <f>'Cadastro de Bens'!AG237</f>
        <v/>
      </c>
      <c r="W238" s="13" t="str">
        <f>'Cadastro de Bens'!AH237</f>
        <v/>
      </c>
      <c r="X238" s="13">
        <f>'Cadastro de Bens'!AF237</f>
        <v>0</v>
      </c>
      <c r="Y238" s="13">
        <f t="shared" si="7"/>
        <v>0</v>
      </c>
    </row>
    <row r="239" spans="1:25" x14ac:dyDescent="0.25">
      <c r="A239">
        <f>'Cadastro de Bens'!A238</f>
        <v>0</v>
      </c>
      <c r="B239">
        <f>'Cadastro de Bens'!B238</f>
        <v>0</v>
      </c>
      <c r="C239">
        <f>'Cadastro de Bens'!D238</f>
        <v>0</v>
      </c>
      <c r="D239" s="12">
        <f>'Cadastro de Bens'!J238</f>
        <v>0</v>
      </c>
      <c r="E239" s="13" t="str">
        <f>'Cadastro de Bens'!P238</f>
        <v/>
      </c>
      <c r="F239" s="4">
        <f>'Cadastro de Bens'!R238</f>
        <v>0</v>
      </c>
      <c r="G239" s="4">
        <f>'Cadastro de Bens'!S238</f>
        <v>0</v>
      </c>
      <c r="H239" s="13" t="str">
        <f>'Cadastro de Bens'!AA238</f>
        <v/>
      </c>
      <c r="I239" s="13" t="str">
        <f>IF($A239="","",IF(OR(YEAR($D239)&gt;Configurações!$B$5,AND(YEAR($D239)=Configurações!$B$5,MONTH($D239)&gt;1),AND('Cadastro de Bens'!$W238&lt;&gt;"",YEAR('Cadastro de Bens'!$W238)=Configurações!$B$5,MONTH('Cadastro de Bens'!$W238)&lt;1)),0,$H239))</f>
        <v/>
      </c>
      <c r="J239" s="13" t="str">
        <f>IF($A239="","",IF(OR(YEAR($D239)&gt;Configurações!$B$5,AND(YEAR($D239)=Configurações!$B$5,MONTH($D239)&gt;2),AND('Cadastro de Bens'!$W238&lt;&gt;"",YEAR('Cadastro de Bens'!$W238)=Configurações!$B$5,MONTH('Cadastro de Bens'!$W238)&lt;2)),0,$H239))</f>
        <v/>
      </c>
      <c r="K239" s="13" t="str">
        <f>IF($A239="","",IF(OR(YEAR($D239)&gt;Configurações!$B$5,AND(YEAR($D239)=Configurações!$B$5,MONTH($D239)&gt;3),AND('Cadastro de Bens'!$W238&lt;&gt;"",YEAR('Cadastro de Bens'!$W238)=Configurações!$B$5,MONTH('Cadastro de Bens'!$W238)&lt;3)),0,$H239))</f>
        <v/>
      </c>
      <c r="L239" s="13" t="str">
        <f>IF($A239="","",IF(OR(YEAR($D239)&gt;Configurações!$B$5,AND(YEAR($D239)=Configurações!$B$5,MONTH($D239)&gt;4),AND('Cadastro de Bens'!$W238&lt;&gt;"",YEAR('Cadastro de Bens'!$W238)=Configurações!$B$5,MONTH('Cadastro de Bens'!$W238)&lt;4)),0,$H239))</f>
        <v/>
      </c>
      <c r="M239" s="13" t="str">
        <f>IF($A239="","",IF(OR(YEAR($D239)&gt;Configurações!$B$5,AND(YEAR($D239)=Configurações!$B$5,MONTH($D239)&gt;5),AND('Cadastro de Bens'!$W238&lt;&gt;"",YEAR('Cadastro de Bens'!$W238)=Configurações!$B$5,MONTH('Cadastro de Bens'!$W238)&lt;5)),0,$H239))</f>
        <v/>
      </c>
      <c r="N239" s="13" t="str">
        <f>IF($A239="","",IF(OR(YEAR($D239)&gt;Configurações!$B$5,AND(YEAR($D239)=Configurações!$B$5,MONTH($D239)&gt;6),AND('Cadastro de Bens'!$W238&lt;&gt;"",YEAR('Cadastro de Bens'!$W238)=Configurações!$B$5,MONTH('Cadastro de Bens'!$W238)&lt;6)),0,$H239))</f>
        <v/>
      </c>
      <c r="O239" s="13" t="str">
        <f>IF($A239="","",IF(OR(YEAR($D239)&gt;Configurações!$B$5,AND(YEAR($D239)=Configurações!$B$5,MONTH($D239)&gt;7),AND('Cadastro de Bens'!$W238&lt;&gt;"",YEAR('Cadastro de Bens'!$W238)=Configurações!$B$5,MONTH('Cadastro de Bens'!$W238)&lt;7)),0,$H239))</f>
        <v/>
      </c>
      <c r="P239" s="13" t="str">
        <f>IF($A239="","",IF(OR(YEAR($D239)&gt;Configurações!$B$5,AND(YEAR($D239)=Configurações!$B$5,MONTH($D239)&gt;8),AND('Cadastro de Bens'!$W238&lt;&gt;"",YEAR('Cadastro de Bens'!$W238)=Configurações!$B$5,MONTH('Cadastro de Bens'!$W238)&lt;8)),0,$H239))</f>
        <v/>
      </c>
      <c r="Q239" s="13" t="str">
        <f>IF($A239="","",IF(OR(YEAR($D239)&gt;Configurações!$B$5,AND(YEAR($D239)=Configurações!$B$5,MONTH($D239)&gt;9),AND('Cadastro de Bens'!$W238&lt;&gt;"",YEAR('Cadastro de Bens'!$W238)=Configurações!$B$5,MONTH('Cadastro de Bens'!$W238)&lt;9)),0,$H239))</f>
        <v/>
      </c>
      <c r="R239" s="13" t="str">
        <f>IF($A239="","",IF(OR(YEAR($D239)&gt;Configurações!$B$5,AND(YEAR($D239)=Configurações!$B$5,MONTH($D239)&gt;10),AND('Cadastro de Bens'!$W238&lt;&gt;"",YEAR('Cadastro de Bens'!$W238)=Configurações!$B$5,MONTH('Cadastro de Bens'!$W238)&lt;10)),0,$H239))</f>
        <v/>
      </c>
      <c r="S239" s="13" t="str">
        <f>IF($A239="","",IF(OR(YEAR($D239)&gt;Configurações!$B$5,AND(YEAR($D239)=Configurações!$B$5,MONTH($D239)&gt;11),AND('Cadastro de Bens'!$W238&lt;&gt;"",YEAR('Cadastro de Bens'!$W238)=Configurações!$B$5,MONTH('Cadastro de Bens'!$W238)&lt;11)),0,$H239))</f>
        <v/>
      </c>
      <c r="T239" s="13" t="str">
        <f>IF($A239="","",IF(OR(YEAR($D239)&gt;Configurações!$B$5,AND(YEAR($D239)=Configurações!$B$5,MONTH($D239)&gt;12),AND('Cadastro de Bens'!$W238&lt;&gt;"",YEAR('Cadastro de Bens'!$W238)=Configurações!$B$5,MONTH('Cadastro de Bens'!$W238)&lt;12)),0,$H239))</f>
        <v/>
      </c>
      <c r="U239" s="13">
        <f t="shared" si="6"/>
        <v>0</v>
      </c>
      <c r="V239" s="13" t="str">
        <f>'Cadastro de Bens'!AG238</f>
        <v/>
      </c>
      <c r="W239" s="13" t="str">
        <f>'Cadastro de Bens'!AH238</f>
        <v/>
      </c>
      <c r="X239" s="13">
        <f>'Cadastro de Bens'!AF238</f>
        <v>0</v>
      </c>
      <c r="Y239" s="13">
        <f t="shared" si="7"/>
        <v>0</v>
      </c>
    </row>
    <row r="240" spans="1:25" x14ac:dyDescent="0.25">
      <c r="A240">
        <f>'Cadastro de Bens'!A239</f>
        <v>0</v>
      </c>
      <c r="B240">
        <f>'Cadastro de Bens'!B239</f>
        <v>0</v>
      </c>
      <c r="C240">
        <f>'Cadastro de Bens'!D239</f>
        <v>0</v>
      </c>
      <c r="D240" s="12">
        <f>'Cadastro de Bens'!J239</f>
        <v>0</v>
      </c>
      <c r="E240" s="13" t="str">
        <f>'Cadastro de Bens'!P239</f>
        <v/>
      </c>
      <c r="F240" s="4">
        <f>'Cadastro de Bens'!R239</f>
        <v>0</v>
      </c>
      <c r="G240" s="4">
        <f>'Cadastro de Bens'!S239</f>
        <v>0</v>
      </c>
      <c r="H240" s="13" t="str">
        <f>'Cadastro de Bens'!AA239</f>
        <v/>
      </c>
      <c r="I240" s="13" t="str">
        <f>IF($A240="","",IF(OR(YEAR($D240)&gt;Configurações!$B$5,AND(YEAR($D240)=Configurações!$B$5,MONTH($D240)&gt;1),AND('Cadastro de Bens'!$W239&lt;&gt;"",YEAR('Cadastro de Bens'!$W239)=Configurações!$B$5,MONTH('Cadastro de Bens'!$W239)&lt;1)),0,$H240))</f>
        <v/>
      </c>
      <c r="J240" s="13" t="str">
        <f>IF($A240="","",IF(OR(YEAR($D240)&gt;Configurações!$B$5,AND(YEAR($D240)=Configurações!$B$5,MONTH($D240)&gt;2),AND('Cadastro de Bens'!$W239&lt;&gt;"",YEAR('Cadastro de Bens'!$W239)=Configurações!$B$5,MONTH('Cadastro de Bens'!$W239)&lt;2)),0,$H240))</f>
        <v/>
      </c>
      <c r="K240" s="13" t="str">
        <f>IF($A240="","",IF(OR(YEAR($D240)&gt;Configurações!$B$5,AND(YEAR($D240)=Configurações!$B$5,MONTH($D240)&gt;3),AND('Cadastro de Bens'!$W239&lt;&gt;"",YEAR('Cadastro de Bens'!$W239)=Configurações!$B$5,MONTH('Cadastro de Bens'!$W239)&lt;3)),0,$H240))</f>
        <v/>
      </c>
      <c r="L240" s="13" t="str">
        <f>IF($A240="","",IF(OR(YEAR($D240)&gt;Configurações!$B$5,AND(YEAR($D240)=Configurações!$B$5,MONTH($D240)&gt;4),AND('Cadastro de Bens'!$W239&lt;&gt;"",YEAR('Cadastro de Bens'!$W239)=Configurações!$B$5,MONTH('Cadastro de Bens'!$W239)&lt;4)),0,$H240))</f>
        <v/>
      </c>
      <c r="M240" s="13" t="str">
        <f>IF($A240="","",IF(OR(YEAR($D240)&gt;Configurações!$B$5,AND(YEAR($D240)=Configurações!$B$5,MONTH($D240)&gt;5),AND('Cadastro de Bens'!$W239&lt;&gt;"",YEAR('Cadastro de Bens'!$W239)=Configurações!$B$5,MONTH('Cadastro de Bens'!$W239)&lt;5)),0,$H240))</f>
        <v/>
      </c>
      <c r="N240" s="13" t="str">
        <f>IF($A240="","",IF(OR(YEAR($D240)&gt;Configurações!$B$5,AND(YEAR($D240)=Configurações!$B$5,MONTH($D240)&gt;6),AND('Cadastro de Bens'!$W239&lt;&gt;"",YEAR('Cadastro de Bens'!$W239)=Configurações!$B$5,MONTH('Cadastro de Bens'!$W239)&lt;6)),0,$H240))</f>
        <v/>
      </c>
      <c r="O240" s="13" t="str">
        <f>IF($A240="","",IF(OR(YEAR($D240)&gt;Configurações!$B$5,AND(YEAR($D240)=Configurações!$B$5,MONTH($D240)&gt;7),AND('Cadastro de Bens'!$W239&lt;&gt;"",YEAR('Cadastro de Bens'!$W239)=Configurações!$B$5,MONTH('Cadastro de Bens'!$W239)&lt;7)),0,$H240))</f>
        <v/>
      </c>
      <c r="P240" s="13" t="str">
        <f>IF($A240="","",IF(OR(YEAR($D240)&gt;Configurações!$B$5,AND(YEAR($D240)=Configurações!$B$5,MONTH($D240)&gt;8),AND('Cadastro de Bens'!$W239&lt;&gt;"",YEAR('Cadastro de Bens'!$W239)=Configurações!$B$5,MONTH('Cadastro de Bens'!$W239)&lt;8)),0,$H240))</f>
        <v/>
      </c>
      <c r="Q240" s="13" t="str">
        <f>IF($A240="","",IF(OR(YEAR($D240)&gt;Configurações!$B$5,AND(YEAR($D240)=Configurações!$B$5,MONTH($D240)&gt;9),AND('Cadastro de Bens'!$W239&lt;&gt;"",YEAR('Cadastro de Bens'!$W239)=Configurações!$B$5,MONTH('Cadastro de Bens'!$W239)&lt;9)),0,$H240))</f>
        <v/>
      </c>
      <c r="R240" s="13" t="str">
        <f>IF($A240="","",IF(OR(YEAR($D240)&gt;Configurações!$B$5,AND(YEAR($D240)=Configurações!$B$5,MONTH($D240)&gt;10),AND('Cadastro de Bens'!$W239&lt;&gt;"",YEAR('Cadastro de Bens'!$W239)=Configurações!$B$5,MONTH('Cadastro de Bens'!$W239)&lt;10)),0,$H240))</f>
        <v/>
      </c>
      <c r="S240" s="13" t="str">
        <f>IF($A240="","",IF(OR(YEAR($D240)&gt;Configurações!$B$5,AND(YEAR($D240)=Configurações!$B$5,MONTH($D240)&gt;11),AND('Cadastro de Bens'!$W239&lt;&gt;"",YEAR('Cadastro de Bens'!$W239)=Configurações!$B$5,MONTH('Cadastro de Bens'!$W239)&lt;11)),0,$H240))</f>
        <v/>
      </c>
      <c r="T240" s="13" t="str">
        <f>IF($A240="","",IF(OR(YEAR($D240)&gt;Configurações!$B$5,AND(YEAR($D240)=Configurações!$B$5,MONTH($D240)&gt;12),AND('Cadastro de Bens'!$W239&lt;&gt;"",YEAR('Cadastro de Bens'!$W239)=Configurações!$B$5,MONTH('Cadastro de Bens'!$W239)&lt;12)),0,$H240))</f>
        <v/>
      </c>
      <c r="U240" s="13">
        <f t="shared" si="6"/>
        <v>0</v>
      </c>
      <c r="V240" s="13" t="str">
        <f>'Cadastro de Bens'!AG239</f>
        <v/>
      </c>
      <c r="W240" s="13" t="str">
        <f>'Cadastro de Bens'!AH239</f>
        <v/>
      </c>
      <c r="X240" s="13">
        <f>'Cadastro de Bens'!AF239</f>
        <v>0</v>
      </c>
      <c r="Y240" s="13">
        <f t="shared" si="7"/>
        <v>0</v>
      </c>
    </row>
    <row r="241" spans="1:25" x14ac:dyDescent="0.25">
      <c r="A241">
        <f>'Cadastro de Bens'!A240</f>
        <v>0</v>
      </c>
      <c r="B241">
        <f>'Cadastro de Bens'!B240</f>
        <v>0</v>
      </c>
      <c r="C241">
        <f>'Cadastro de Bens'!D240</f>
        <v>0</v>
      </c>
      <c r="D241" s="12">
        <f>'Cadastro de Bens'!J240</f>
        <v>0</v>
      </c>
      <c r="E241" s="13" t="str">
        <f>'Cadastro de Bens'!P240</f>
        <v/>
      </c>
      <c r="F241" s="4">
        <f>'Cadastro de Bens'!R240</f>
        <v>0</v>
      </c>
      <c r="G241" s="4">
        <f>'Cadastro de Bens'!S240</f>
        <v>0</v>
      </c>
      <c r="H241" s="13" t="str">
        <f>'Cadastro de Bens'!AA240</f>
        <v/>
      </c>
      <c r="I241" s="13" t="str">
        <f>IF($A241="","",IF(OR(YEAR($D241)&gt;Configurações!$B$5,AND(YEAR($D241)=Configurações!$B$5,MONTH($D241)&gt;1),AND('Cadastro de Bens'!$W240&lt;&gt;"",YEAR('Cadastro de Bens'!$W240)=Configurações!$B$5,MONTH('Cadastro de Bens'!$W240)&lt;1)),0,$H241))</f>
        <v/>
      </c>
      <c r="J241" s="13" t="str">
        <f>IF($A241="","",IF(OR(YEAR($D241)&gt;Configurações!$B$5,AND(YEAR($D241)=Configurações!$B$5,MONTH($D241)&gt;2),AND('Cadastro de Bens'!$W240&lt;&gt;"",YEAR('Cadastro de Bens'!$W240)=Configurações!$B$5,MONTH('Cadastro de Bens'!$W240)&lt;2)),0,$H241))</f>
        <v/>
      </c>
      <c r="K241" s="13" t="str">
        <f>IF($A241="","",IF(OR(YEAR($D241)&gt;Configurações!$B$5,AND(YEAR($D241)=Configurações!$B$5,MONTH($D241)&gt;3),AND('Cadastro de Bens'!$W240&lt;&gt;"",YEAR('Cadastro de Bens'!$W240)=Configurações!$B$5,MONTH('Cadastro de Bens'!$W240)&lt;3)),0,$H241))</f>
        <v/>
      </c>
      <c r="L241" s="13" t="str">
        <f>IF($A241="","",IF(OR(YEAR($D241)&gt;Configurações!$B$5,AND(YEAR($D241)=Configurações!$B$5,MONTH($D241)&gt;4),AND('Cadastro de Bens'!$W240&lt;&gt;"",YEAR('Cadastro de Bens'!$W240)=Configurações!$B$5,MONTH('Cadastro de Bens'!$W240)&lt;4)),0,$H241))</f>
        <v/>
      </c>
      <c r="M241" s="13" t="str">
        <f>IF($A241="","",IF(OR(YEAR($D241)&gt;Configurações!$B$5,AND(YEAR($D241)=Configurações!$B$5,MONTH($D241)&gt;5),AND('Cadastro de Bens'!$W240&lt;&gt;"",YEAR('Cadastro de Bens'!$W240)=Configurações!$B$5,MONTH('Cadastro de Bens'!$W240)&lt;5)),0,$H241))</f>
        <v/>
      </c>
      <c r="N241" s="13" t="str">
        <f>IF($A241="","",IF(OR(YEAR($D241)&gt;Configurações!$B$5,AND(YEAR($D241)=Configurações!$B$5,MONTH($D241)&gt;6),AND('Cadastro de Bens'!$W240&lt;&gt;"",YEAR('Cadastro de Bens'!$W240)=Configurações!$B$5,MONTH('Cadastro de Bens'!$W240)&lt;6)),0,$H241))</f>
        <v/>
      </c>
      <c r="O241" s="13" t="str">
        <f>IF($A241="","",IF(OR(YEAR($D241)&gt;Configurações!$B$5,AND(YEAR($D241)=Configurações!$B$5,MONTH($D241)&gt;7),AND('Cadastro de Bens'!$W240&lt;&gt;"",YEAR('Cadastro de Bens'!$W240)=Configurações!$B$5,MONTH('Cadastro de Bens'!$W240)&lt;7)),0,$H241))</f>
        <v/>
      </c>
      <c r="P241" s="13" t="str">
        <f>IF($A241="","",IF(OR(YEAR($D241)&gt;Configurações!$B$5,AND(YEAR($D241)=Configurações!$B$5,MONTH($D241)&gt;8),AND('Cadastro de Bens'!$W240&lt;&gt;"",YEAR('Cadastro de Bens'!$W240)=Configurações!$B$5,MONTH('Cadastro de Bens'!$W240)&lt;8)),0,$H241))</f>
        <v/>
      </c>
      <c r="Q241" s="13" t="str">
        <f>IF($A241="","",IF(OR(YEAR($D241)&gt;Configurações!$B$5,AND(YEAR($D241)=Configurações!$B$5,MONTH($D241)&gt;9),AND('Cadastro de Bens'!$W240&lt;&gt;"",YEAR('Cadastro de Bens'!$W240)=Configurações!$B$5,MONTH('Cadastro de Bens'!$W240)&lt;9)),0,$H241))</f>
        <v/>
      </c>
      <c r="R241" s="13" t="str">
        <f>IF($A241="","",IF(OR(YEAR($D241)&gt;Configurações!$B$5,AND(YEAR($D241)=Configurações!$B$5,MONTH($D241)&gt;10),AND('Cadastro de Bens'!$W240&lt;&gt;"",YEAR('Cadastro de Bens'!$W240)=Configurações!$B$5,MONTH('Cadastro de Bens'!$W240)&lt;10)),0,$H241))</f>
        <v/>
      </c>
      <c r="S241" s="13" t="str">
        <f>IF($A241="","",IF(OR(YEAR($D241)&gt;Configurações!$B$5,AND(YEAR($D241)=Configurações!$B$5,MONTH($D241)&gt;11),AND('Cadastro de Bens'!$W240&lt;&gt;"",YEAR('Cadastro de Bens'!$W240)=Configurações!$B$5,MONTH('Cadastro de Bens'!$W240)&lt;11)),0,$H241))</f>
        <v/>
      </c>
      <c r="T241" s="13" t="str">
        <f>IF($A241="","",IF(OR(YEAR($D241)&gt;Configurações!$B$5,AND(YEAR($D241)=Configurações!$B$5,MONTH($D241)&gt;12),AND('Cadastro de Bens'!$W240&lt;&gt;"",YEAR('Cadastro de Bens'!$W240)=Configurações!$B$5,MONTH('Cadastro de Bens'!$W240)&lt;12)),0,$H241))</f>
        <v/>
      </c>
      <c r="U241" s="13">
        <f t="shared" si="6"/>
        <v>0</v>
      </c>
      <c r="V241" s="13" t="str">
        <f>'Cadastro de Bens'!AG240</f>
        <v/>
      </c>
      <c r="W241" s="13" t="str">
        <f>'Cadastro de Bens'!AH240</f>
        <v/>
      </c>
      <c r="X241" s="13">
        <f>'Cadastro de Bens'!AF240</f>
        <v>0</v>
      </c>
      <c r="Y241" s="13">
        <f t="shared" si="7"/>
        <v>0</v>
      </c>
    </row>
    <row r="242" spans="1:25" x14ac:dyDescent="0.25">
      <c r="A242">
        <f>'Cadastro de Bens'!A241</f>
        <v>0</v>
      </c>
      <c r="B242">
        <f>'Cadastro de Bens'!B241</f>
        <v>0</v>
      </c>
      <c r="C242">
        <f>'Cadastro de Bens'!D241</f>
        <v>0</v>
      </c>
      <c r="D242" s="12">
        <f>'Cadastro de Bens'!J241</f>
        <v>0</v>
      </c>
      <c r="E242" s="13" t="str">
        <f>'Cadastro de Bens'!P241</f>
        <v/>
      </c>
      <c r="F242" s="4">
        <f>'Cadastro de Bens'!R241</f>
        <v>0</v>
      </c>
      <c r="G242" s="4">
        <f>'Cadastro de Bens'!S241</f>
        <v>0</v>
      </c>
      <c r="H242" s="13" t="str">
        <f>'Cadastro de Bens'!AA241</f>
        <v/>
      </c>
      <c r="I242" s="13" t="str">
        <f>IF($A242="","",IF(OR(YEAR($D242)&gt;Configurações!$B$5,AND(YEAR($D242)=Configurações!$B$5,MONTH($D242)&gt;1),AND('Cadastro de Bens'!$W241&lt;&gt;"",YEAR('Cadastro de Bens'!$W241)=Configurações!$B$5,MONTH('Cadastro de Bens'!$W241)&lt;1)),0,$H242))</f>
        <v/>
      </c>
      <c r="J242" s="13" t="str">
        <f>IF($A242="","",IF(OR(YEAR($D242)&gt;Configurações!$B$5,AND(YEAR($D242)=Configurações!$B$5,MONTH($D242)&gt;2),AND('Cadastro de Bens'!$W241&lt;&gt;"",YEAR('Cadastro de Bens'!$W241)=Configurações!$B$5,MONTH('Cadastro de Bens'!$W241)&lt;2)),0,$H242))</f>
        <v/>
      </c>
      <c r="K242" s="13" t="str">
        <f>IF($A242="","",IF(OR(YEAR($D242)&gt;Configurações!$B$5,AND(YEAR($D242)=Configurações!$B$5,MONTH($D242)&gt;3),AND('Cadastro de Bens'!$W241&lt;&gt;"",YEAR('Cadastro de Bens'!$W241)=Configurações!$B$5,MONTH('Cadastro de Bens'!$W241)&lt;3)),0,$H242))</f>
        <v/>
      </c>
      <c r="L242" s="13" t="str">
        <f>IF($A242="","",IF(OR(YEAR($D242)&gt;Configurações!$B$5,AND(YEAR($D242)=Configurações!$B$5,MONTH($D242)&gt;4),AND('Cadastro de Bens'!$W241&lt;&gt;"",YEAR('Cadastro de Bens'!$W241)=Configurações!$B$5,MONTH('Cadastro de Bens'!$W241)&lt;4)),0,$H242))</f>
        <v/>
      </c>
      <c r="M242" s="13" t="str">
        <f>IF($A242="","",IF(OR(YEAR($D242)&gt;Configurações!$B$5,AND(YEAR($D242)=Configurações!$B$5,MONTH($D242)&gt;5),AND('Cadastro de Bens'!$W241&lt;&gt;"",YEAR('Cadastro de Bens'!$W241)=Configurações!$B$5,MONTH('Cadastro de Bens'!$W241)&lt;5)),0,$H242))</f>
        <v/>
      </c>
      <c r="N242" s="13" t="str">
        <f>IF($A242="","",IF(OR(YEAR($D242)&gt;Configurações!$B$5,AND(YEAR($D242)=Configurações!$B$5,MONTH($D242)&gt;6),AND('Cadastro de Bens'!$W241&lt;&gt;"",YEAR('Cadastro de Bens'!$W241)=Configurações!$B$5,MONTH('Cadastro de Bens'!$W241)&lt;6)),0,$H242))</f>
        <v/>
      </c>
      <c r="O242" s="13" t="str">
        <f>IF($A242="","",IF(OR(YEAR($D242)&gt;Configurações!$B$5,AND(YEAR($D242)=Configurações!$B$5,MONTH($D242)&gt;7),AND('Cadastro de Bens'!$W241&lt;&gt;"",YEAR('Cadastro de Bens'!$W241)=Configurações!$B$5,MONTH('Cadastro de Bens'!$W241)&lt;7)),0,$H242))</f>
        <v/>
      </c>
      <c r="P242" s="13" t="str">
        <f>IF($A242="","",IF(OR(YEAR($D242)&gt;Configurações!$B$5,AND(YEAR($D242)=Configurações!$B$5,MONTH($D242)&gt;8),AND('Cadastro de Bens'!$W241&lt;&gt;"",YEAR('Cadastro de Bens'!$W241)=Configurações!$B$5,MONTH('Cadastro de Bens'!$W241)&lt;8)),0,$H242))</f>
        <v/>
      </c>
      <c r="Q242" s="13" t="str">
        <f>IF($A242="","",IF(OR(YEAR($D242)&gt;Configurações!$B$5,AND(YEAR($D242)=Configurações!$B$5,MONTH($D242)&gt;9),AND('Cadastro de Bens'!$W241&lt;&gt;"",YEAR('Cadastro de Bens'!$W241)=Configurações!$B$5,MONTH('Cadastro de Bens'!$W241)&lt;9)),0,$H242))</f>
        <v/>
      </c>
      <c r="R242" s="13" t="str">
        <f>IF($A242="","",IF(OR(YEAR($D242)&gt;Configurações!$B$5,AND(YEAR($D242)=Configurações!$B$5,MONTH($D242)&gt;10),AND('Cadastro de Bens'!$W241&lt;&gt;"",YEAR('Cadastro de Bens'!$W241)=Configurações!$B$5,MONTH('Cadastro de Bens'!$W241)&lt;10)),0,$H242))</f>
        <v/>
      </c>
      <c r="S242" s="13" t="str">
        <f>IF($A242="","",IF(OR(YEAR($D242)&gt;Configurações!$B$5,AND(YEAR($D242)=Configurações!$B$5,MONTH($D242)&gt;11),AND('Cadastro de Bens'!$W241&lt;&gt;"",YEAR('Cadastro de Bens'!$W241)=Configurações!$B$5,MONTH('Cadastro de Bens'!$W241)&lt;11)),0,$H242))</f>
        <v/>
      </c>
      <c r="T242" s="13" t="str">
        <f>IF($A242="","",IF(OR(YEAR($D242)&gt;Configurações!$B$5,AND(YEAR($D242)=Configurações!$B$5,MONTH($D242)&gt;12),AND('Cadastro de Bens'!$W241&lt;&gt;"",YEAR('Cadastro de Bens'!$W241)=Configurações!$B$5,MONTH('Cadastro de Bens'!$W241)&lt;12)),0,$H242))</f>
        <v/>
      </c>
      <c r="U242" s="13">
        <f t="shared" si="6"/>
        <v>0</v>
      </c>
      <c r="V242" s="13" t="str">
        <f>'Cadastro de Bens'!AG241</f>
        <v/>
      </c>
      <c r="W242" s="13" t="str">
        <f>'Cadastro de Bens'!AH241</f>
        <v/>
      </c>
      <c r="X242" s="13">
        <f>'Cadastro de Bens'!AF241</f>
        <v>0</v>
      </c>
      <c r="Y242" s="13">
        <f t="shared" si="7"/>
        <v>0</v>
      </c>
    </row>
    <row r="243" spans="1:25" x14ac:dyDescent="0.25">
      <c r="A243">
        <f>'Cadastro de Bens'!A242</f>
        <v>0</v>
      </c>
      <c r="B243">
        <f>'Cadastro de Bens'!B242</f>
        <v>0</v>
      </c>
      <c r="C243">
        <f>'Cadastro de Bens'!D242</f>
        <v>0</v>
      </c>
      <c r="D243" s="12">
        <f>'Cadastro de Bens'!J242</f>
        <v>0</v>
      </c>
      <c r="E243" s="13" t="str">
        <f>'Cadastro de Bens'!P242</f>
        <v/>
      </c>
      <c r="F243" s="4">
        <f>'Cadastro de Bens'!R242</f>
        <v>0</v>
      </c>
      <c r="G243" s="4">
        <f>'Cadastro de Bens'!S242</f>
        <v>0</v>
      </c>
      <c r="H243" s="13" t="str">
        <f>'Cadastro de Bens'!AA242</f>
        <v/>
      </c>
      <c r="I243" s="13" t="str">
        <f>IF($A243="","",IF(OR(YEAR($D243)&gt;Configurações!$B$5,AND(YEAR($D243)=Configurações!$B$5,MONTH($D243)&gt;1),AND('Cadastro de Bens'!$W242&lt;&gt;"",YEAR('Cadastro de Bens'!$W242)=Configurações!$B$5,MONTH('Cadastro de Bens'!$W242)&lt;1)),0,$H243))</f>
        <v/>
      </c>
      <c r="J243" s="13" t="str">
        <f>IF($A243="","",IF(OR(YEAR($D243)&gt;Configurações!$B$5,AND(YEAR($D243)=Configurações!$B$5,MONTH($D243)&gt;2),AND('Cadastro de Bens'!$W242&lt;&gt;"",YEAR('Cadastro de Bens'!$W242)=Configurações!$B$5,MONTH('Cadastro de Bens'!$W242)&lt;2)),0,$H243))</f>
        <v/>
      </c>
      <c r="K243" s="13" t="str">
        <f>IF($A243="","",IF(OR(YEAR($D243)&gt;Configurações!$B$5,AND(YEAR($D243)=Configurações!$B$5,MONTH($D243)&gt;3),AND('Cadastro de Bens'!$W242&lt;&gt;"",YEAR('Cadastro de Bens'!$W242)=Configurações!$B$5,MONTH('Cadastro de Bens'!$W242)&lt;3)),0,$H243))</f>
        <v/>
      </c>
      <c r="L243" s="13" t="str">
        <f>IF($A243="","",IF(OR(YEAR($D243)&gt;Configurações!$B$5,AND(YEAR($D243)=Configurações!$B$5,MONTH($D243)&gt;4),AND('Cadastro de Bens'!$W242&lt;&gt;"",YEAR('Cadastro de Bens'!$W242)=Configurações!$B$5,MONTH('Cadastro de Bens'!$W242)&lt;4)),0,$H243))</f>
        <v/>
      </c>
      <c r="M243" s="13" t="str">
        <f>IF($A243="","",IF(OR(YEAR($D243)&gt;Configurações!$B$5,AND(YEAR($D243)=Configurações!$B$5,MONTH($D243)&gt;5),AND('Cadastro de Bens'!$W242&lt;&gt;"",YEAR('Cadastro de Bens'!$W242)=Configurações!$B$5,MONTH('Cadastro de Bens'!$W242)&lt;5)),0,$H243))</f>
        <v/>
      </c>
      <c r="N243" s="13" t="str">
        <f>IF($A243="","",IF(OR(YEAR($D243)&gt;Configurações!$B$5,AND(YEAR($D243)=Configurações!$B$5,MONTH($D243)&gt;6),AND('Cadastro de Bens'!$W242&lt;&gt;"",YEAR('Cadastro de Bens'!$W242)=Configurações!$B$5,MONTH('Cadastro de Bens'!$W242)&lt;6)),0,$H243))</f>
        <v/>
      </c>
      <c r="O243" s="13" t="str">
        <f>IF($A243="","",IF(OR(YEAR($D243)&gt;Configurações!$B$5,AND(YEAR($D243)=Configurações!$B$5,MONTH($D243)&gt;7),AND('Cadastro de Bens'!$W242&lt;&gt;"",YEAR('Cadastro de Bens'!$W242)=Configurações!$B$5,MONTH('Cadastro de Bens'!$W242)&lt;7)),0,$H243))</f>
        <v/>
      </c>
      <c r="P243" s="13" t="str">
        <f>IF($A243="","",IF(OR(YEAR($D243)&gt;Configurações!$B$5,AND(YEAR($D243)=Configurações!$B$5,MONTH($D243)&gt;8),AND('Cadastro de Bens'!$W242&lt;&gt;"",YEAR('Cadastro de Bens'!$W242)=Configurações!$B$5,MONTH('Cadastro de Bens'!$W242)&lt;8)),0,$H243))</f>
        <v/>
      </c>
      <c r="Q243" s="13" t="str">
        <f>IF($A243="","",IF(OR(YEAR($D243)&gt;Configurações!$B$5,AND(YEAR($D243)=Configurações!$B$5,MONTH($D243)&gt;9),AND('Cadastro de Bens'!$W242&lt;&gt;"",YEAR('Cadastro de Bens'!$W242)=Configurações!$B$5,MONTH('Cadastro de Bens'!$W242)&lt;9)),0,$H243))</f>
        <v/>
      </c>
      <c r="R243" s="13" t="str">
        <f>IF($A243="","",IF(OR(YEAR($D243)&gt;Configurações!$B$5,AND(YEAR($D243)=Configurações!$B$5,MONTH($D243)&gt;10),AND('Cadastro de Bens'!$W242&lt;&gt;"",YEAR('Cadastro de Bens'!$W242)=Configurações!$B$5,MONTH('Cadastro de Bens'!$W242)&lt;10)),0,$H243))</f>
        <v/>
      </c>
      <c r="S243" s="13" t="str">
        <f>IF($A243="","",IF(OR(YEAR($D243)&gt;Configurações!$B$5,AND(YEAR($D243)=Configurações!$B$5,MONTH($D243)&gt;11),AND('Cadastro de Bens'!$W242&lt;&gt;"",YEAR('Cadastro de Bens'!$W242)=Configurações!$B$5,MONTH('Cadastro de Bens'!$W242)&lt;11)),0,$H243))</f>
        <v/>
      </c>
      <c r="T243" s="13" t="str">
        <f>IF($A243="","",IF(OR(YEAR($D243)&gt;Configurações!$B$5,AND(YEAR($D243)=Configurações!$B$5,MONTH($D243)&gt;12),AND('Cadastro de Bens'!$W242&lt;&gt;"",YEAR('Cadastro de Bens'!$W242)=Configurações!$B$5,MONTH('Cadastro de Bens'!$W242)&lt;12)),0,$H243))</f>
        <v/>
      </c>
      <c r="U243" s="13">
        <f t="shared" si="6"/>
        <v>0</v>
      </c>
      <c r="V243" s="13" t="str">
        <f>'Cadastro de Bens'!AG242</f>
        <v/>
      </c>
      <c r="W243" s="13" t="str">
        <f>'Cadastro de Bens'!AH242</f>
        <v/>
      </c>
      <c r="X243" s="13">
        <f>'Cadastro de Bens'!AF242</f>
        <v>0</v>
      </c>
      <c r="Y243" s="13">
        <f t="shared" si="7"/>
        <v>0</v>
      </c>
    </row>
    <row r="244" spans="1:25" x14ac:dyDescent="0.25">
      <c r="A244">
        <f>'Cadastro de Bens'!A243</f>
        <v>0</v>
      </c>
      <c r="B244">
        <f>'Cadastro de Bens'!B243</f>
        <v>0</v>
      </c>
      <c r="C244">
        <f>'Cadastro de Bens'!D243</f>
        <v>0</v>
      </c>
      <c r="D244" s="12">
        <f>'Cadastro de Bens'!J243</f>
        <v>0</v>
      </c>
      <c r="E244" s="13" t="str">
        <f>'Cadastro de Bens'!P243</f>
        <v/>
      </c>
      <c r="F244" s="4">
        <f>'Cadastro de Bens'!R243</f>
        <v>0</v>
      </c>
      <c r="G244" s="4">
        <f>'Cadastro de Bens'!S243</f>
        <v>0</v>
      </c>
      <c r="H244" s="13" t="str">
        <f>'Cadastro de Bens'!AA243</f>
        <v/>
      </c>
      <c r="I244" s="13" t="str">
        <f>IF($A244="","",IF(OR(YEAR($D244)&gt;Configurações!$B$5,AND(YEAR($D244)=Configurações!$B$5,MONTH($D244)&gt;1),AND('Cadastro de Bens'!$W243&lt;&gt;"",YEAR('Cadastro de Bens'!$W243)=Configurações!$B$5,MONTH('Cadastro de Bens'!$W243)&lt;1)),0,$H244))</f>
        <v/>
      </c>
      <c r="J244" s="13" t="str">
        <f>IF($A244="","",IF(OR(YEAR($D244)&gt;Configurações!$B$5,AND(YEAR($D244)=Configurações!$B$5,MONTH($D244)&gt;2),AND('Cadastro de Bens'!$W243&lt;&gt;"",YEAR('Cadastro de Bens'!$W243)=Configurações!$B$5,MONTH('Cadastro de Bens'!$W243)&lt;2)),0,$H244))</f>
        <v/>
      </c>
      <c r="K244" s="13" t="str">
        <f>IF($A244="","",IF(OR(YEAR($D244)&gt;Configurações!$B$5,AND(YEAR($D244)=Configurações!$B$5,MONTH($D244)&gt;3),AND('Cadastro de Bens'!$W243&lt;&gt;"",YEAR('Cadastro de Bens'!$W243)=Configurações!$B$5,MONTH('Cadastro de Bens'!$W243)&lt;3)),0,$H244))</f>
        <v/>
      </c>
      <c r="L244" s="13" t="str">
        <f>IF($A244="","",IF(OR(YEAR($D244)&gt;Configurações!$B$5,AND(YEAR($D244)=Configurações!$B$5,MONTH($D244)&gt;4),AND('Cadastro de Bens'!$W243&lt;&gt;"",YEAR('Cadastro de Bens'!$W243)=Configurações!$B$5,MONTH('Cadastro de Bens'!$W243)&lt;4)),0,$H244))</f>
        <v/>
      </c>
      <c r="M244" s="13" t="str">
        <f>IF($A244="","",IF(OR(YEAR($D244)&gt;Configurações!$B$5,AND(YEAR($D244)=Configurações!$B$5,MONTH($D244)&gt;5),AND('Cadastro de Bens'!$W243&lt;&gt;"",YEAR('Cadastro de Bens'!$W243)=Configurações!$B$5,MONTH('Cadastro de Bens'!$W243)&lt;5)),0,$H244))</f>
        <v/>
      </c>
      <c r="N244" s="13" t="str">
        <f>IF($A244="","",IF(OR(YEAR($D244)&gt;Configurações!$B$5,AND(YEAR($D244)=Configurações!$B$5,MONTH($D244)&gt;6),AND('Cadastro de Bens'!$W243&lt;&gt;"",YEAR('Cadastro de Bens'!$W243)=Configurações!$B$5,MONTH('Cadastro de Bens'!$W243)&lt;6)),0,$H244))</f>
        <v/>
      </c>
      <c r="O244" s="13" t="str">
        <f>IF($A244="","",IF(OR(YEAR($D244)&gt;Configurações!$B$5,AND(YEAR($D244)=Configurações!$B$5,MONTH($D244)&gt;7),AND('Cadastro de Bens'!$W243&lt;&gt;"",YEAR('Cadastro de Bens'!$W243)=Configurações!$B$5,MONTH('Cadastro de Bens'!$W243)&lt;7)),0,$H244))</f>
        <v/>
      </c>
      <c r="P244" s="13" t="str">
        <f>IF($A244="","",IF(OR(YEAR($D244)&gt;Configurações!$B$5,AND(YEAR($D244)=Configurações!$B$5,MONTH($D244)&gt;8),AND('Cadastro de Bens'!$W243&lt;&gt;"",YEAR('Cadastro de Bens'!$W243)=Configurações!$B$5,MONTH('Cadastro de Bens'!$W243)&lt;8)),0,$H244))</f>
        <v/>
      </c>
      <c r="Q244" s="13" t="str">
        <f>IF($A244="","",IF(OR(YEAR($D244)&gt;Configurações!$B$5,AND(YEAR($D244)=Configurações!$B$5,MONTH($D244)&gt;9),AND('Cadastro de Bens'!$W243&lt;&gt;"",YEAR('Cadastro de Bens'!$W243)=Configurações!$B$5,MONTH('Cadastro de Bens'!$W243)&lt;9)),0,$H244))</f>
        <v/>
      </c>
      <c r="R244" s="13" t="str">
        <f>IF($A244="","",IF(OR(YEAR($D244)&gt;Configurações!$B$5,AND(YEAR($D244)=Configurações!$B$5,MONTH($D244)&gt;10),AND('Cadastro de Bens'!$W243&lt;&gt;"",YEAR('Cadastro de Bens'!$W243)=Configurações!$B$5,MONTH('Cadastro de Bens'!$W243)&lt;10)),0,$H244))</f>
        <v/>
      </c>
      <c r="S244" s="13" t="str">
        <f>IF($A244="","",IF(OR(YEAR($D244)&gt;Configurações!$B$5,AND(YEAR($D244)=Configurações!$B$5,MONTH($D244)&gt;11),AND('Cadastro de Bens'!$W243&lt;&gt;"",YEAR('Cadastro de Bens'!$W243)=Configurações!$B$5,MONTH('Cadastro de Bens'!$W243)&lt;11)),0,$H244))</f>
        <v/>
      </c>
      <c r="T244" s="13" t="str">
        <f>IF($A244="","",IF(OR(YEAR($D244)&gt;Configurações!$B$5,AND(YEAR($D244)=Configurações!$B$5,MONTH($D244)&gt;12),AND('Cadastro de Bens'!$W243&lt;&gt;"",YEAR('Cadastro de Bens'!$W243)=Configurações!$B$5,MONTH('Cadastro de Bens'!$W243)&lt;12)),0,$H244))</f>
        <v/>
      </c>
      <c r="U244" s="13">
        <f t="shared" si="6"/>
        <v>0</v>
      </c>
      <c r="V244" s="13" t="str">
        <f>'Cadastro de Bens'!AG243</f>
        <v/>
      </c>
      <c r="W244" s="13" t="str">
        <f>'Cadastro de Bens'!AH243</f>
        <v/>
      </c>
      <c r="X244" s="13">
        <f>'Cadastro de Bens'!AF243</f>
        <v>0</v>
      </c>
      <c r="Y244" s="13">
        <f t="shared" si="7"/>
        <v>0</v>
      </c>
    </row>
    <row r="245" spans="1:25" x14ac:dyDescent="0.25">
      <c r="A245">
        <f>'Cadastro de Bens'!A244</f>
        <v>0</v>
      </c>
      <c r="B245">
        <f>'Cadastro de Bens'!B244</f>
        <v>0</v>
      </c>
      <c r="C245">
        <f>'Cadastro de Bens'!D244</f>
        <v>0</v>
      </c>
      <c r="D245" s="12">
        <f>'Cadastro de Bens'!J244</f>
        <v>0</v>
      </c>
      <c r="E245" s="13" t="str">
        <f>'Cadastro de Bens'!P244</f>
        <v/>
      </c>
      <c r="F245" s="4">
        <f>'Cadastro de Bens'!R244</f>
        <v>0</v>
      </c>
      <c r="G245" s="4">
        <f>'Cadastro de Bens'!S244</f>
        <v>0</v>
      </c>
      <c r="H245" s="13" t="str">
        <f>'Cadastro de Bens'!AA244</f>
        <v/>
      </c>
      <c r="I245" s="13" t="str">
        <f>IF($A245="","",IF(OR(YEAR($D245)&gt;Configurações!$B$5,AND(YEAR($D245)=Configurações!$B$5,MONTH($D245)&gt;1),AND('Cadastro de Bens'!$W244&lt;&gt;"",YEAR('Cadastro de Bens'!$W244)=Configurações!$B$5,MONTH('Cadastro de Bens'!$W244)&lt;1)),0,$H245))</f>
        <v/>
      </c>
      <c r="J245" s="13" t="str">
        <f>IF($A245="","",IF(OR(YEAR($D245)&gt;Configurações!$B$5,AND(YEAR($D245)=Configurações!$B$5,MONTH($D245)&gt;2),AND('Cadastro de Bens'!$W244&lt;&gt;"",YEAR('Cadastro de Bens'!$W244)=Configurações!$B$5,MONTH('Cadastro de Bens'!$W244)&lt;2)),0,$H245))</f>
        <v/>
      </c>
      <c r="K245" s="13" t="str">
        <f>IF($A245="","",IF(OR(YEAR($D245)&gt;Configurações!$B$5,AND(YEAR($D245)=Configurações!$B$5,MONTH($D245)&gt;3),AND('Cadastro de Bens'!$W244&lt;&gt;"",YEAR('Cadastro de Bens'!$W244)=Configurações!$B$5,MONTH('Cadastro de Bens'!$W244)&lt;3)),0,$H245))</f>
        <v/>
      </c>
      <c r="L245" s="13" t="str">
        <f>IF($A245="","",IF(OR(YEAR($D245)&gt;Configurações!$B$5,AND(YEAR($D245)=Configurações!$B$5,MONTH($D245)&gt;4),AND('Cadastro de Bens'!$W244&lt;&gt;"",YEAR('Cadastro de Bens'!$W244)=Configurações!$B$5,MONTH('Cadastro de Bens'!$W244)&lt;4)),0,$H245))</f>
        <v/>
      </c>
      <c r="M245" s="13" t="str">
        <f>IF($A245="","",IF(OR(YEAR($D245)&gt;Configurações!$B$5,AND(YEAR($D245)=Configurações!$B$5,MONTH($D245)&gt;5),AND('Cadastro de Bens'!$W244&lt;&gt;"",YEAR('Cadastro de Bens'!$W244)=Configurações!$B$5,MONTH('Cadastro de Bens'!$W244)&lt;5)),0,$H245))</f>
        <v/>
      </c>
      <c r="N245" s="13" t="str">
        <f>IF($A245="","",IF(OR(YEAR($D245)&gt;Configurações!$B$5,AND(YEAR($D245)=Configurações!$B$5,MONTH($D245)&gt;6),AND('Cadastro de Bens'!$W244&lt;&gt;"",YEAR('Cadastro de Bens'!$W244)=Configurações!$B$5,MONTH('Cadastro de Bens'!$W244)&lt;6)),0,$H245))</f>
        <v/>
      </c>
      <c r="O245" s="13" t="str">
        <f>IF($A245="","",IF(OR(YEAR($D245)&gt;Configurações!$B$5,AND(YEAR($D245)=Configurações!$B$5,MONTH($D245)&gt;7),AND('Cadastro de Bens'!$W244&lt;&gt;"",YEAR('Cadastro de Bens'!$W244)=Configurações!$B$5,MONTH('Cadastro de Bens'!$W244)&lt;7)),0,$H245))</f>
        <v/>
      </c>
      <c r="P245" s="13" t="str">
        <f>IF($A245="","",IF(OR(YEAR($D245)&gt;Configurações!$B$5,AND(YEAR($D245)=Configurações!$B$5,MONTH($D245)&gt;8),AND('Cadastro de Bens'!$W244&lt;&gt;"",YEAR('Cadastro de Bens'!$W244)=Configurações!$B$5,MONTH('Cadastro de Bens'!$W244)&lt;8)),0,$H245))</f>
        <v/>
      </c>
      <c r="Q245" s="13" t="str">
        <f>IF($A245="","",IF(OR(YEAR($D245)&gt;Configurações!$B$5,AND(YEAR($D245)=Configurações!$B$5,MONTH($D245)&gt;9),AND('Cadastro de Bens'!$W244&lt;&gt;"",YEAR('Cadastro de Bens'!$W244)=Configurações!$B$5,MONTH('Cadastro de Bens'!$W244)&lt;9)),0,$H245))</f>
        <v/>
      </c>
      <c r="R245" s="13" t="str">
        <f>IF($A245="","",IF(OR(YEAR($D245)&gt;Configurações!$B$5,AND(YEAR($D245)=Configurações!$B$5,MONTH($D245)&gt;10),AND('Cadastro de Bens'!$W244&lt;&gt;"",YEAR('Cadastro de Bens'!$W244)=Configurações!$B$5,MONTH('Cadastro de Bens'!$W244)&lt;10)),0,$H245))</f>
        <v/>
      </c>
      <c r="S245" s="13" t="str">
        <f>IF($A245="","",IF(OR(YEAR($D245)&gt;Configurações!$B$5,AND(YEAR($D245)=Configurações!$B$5,MONTH($D245)&gt;11),AND('Cadastro de Bens'!$W244&lt;&gt;"",YEAR('Cadastro de Bens'!$W244)=Configurações!$B$5,MONTH('Cadastro de Bens'!$W244)&lt;11)),0,$H245))</f>
        <v/>
      </c>
      <c r="T245" s="13" t="str">
        <f>IF($A245="","",IF(OR(YEAR($D245)&gt;Configurações!$B$5,AND(YEAR($D245)=Configurações!$B$5,MONTH($D245)&gt;12),AND('Cadastro de Bens'!$W244&lt;&gt;"",YEAR('Cadastro de Bens'!$W244)=Configurações!$B$5,MONTH('Cadastro de Bens'!$W244)&lt;12)),0,$H245))</f>
        <v/>
      </c>
      <c r="U245" s="13">
        <f t="shared" si="6"/>
        <v>0</v>
      </c>
      <c r="V245" s="13" t="str">
        <f>'Cadastro de Bens'!AG244</f>
        <v/>
      </c>
      <c r="W245" s="13" t="str">
        <f>'Cadastro de Bens'!AH244</f>
        <v/>
      </c>
      <c r="X245" s="13">
        <f>'Cadastro de Bens'!AF244</f>
        <v>0</v>
      </c>
      <c r="Y245" s="13">
        <f t="shared" si="7"/>
        <v>0</v>
      </c>
    </row>
    <row r="246" spans="1:25" x14ac:dyDescent="0.25">
      <c r="A246">
        <f>'Cadastro de Bens'!A245</f>
        <v>0</v>
      </c>
      <c r="B246">
        <f>'Cadastro de Bens'!B245</f>
        <v>0</v>
      </c>
      <c r="C246">
        <f>'Cadastro de Bens'!D245</f>
        <v>0</v>
      </c>
      <c r="D246" s="12">
        <f>'Cadastro de Bens'!J245</f>
        <v>0</v>
      </c>
      <c r="E246" s="13" t="str">
        <f>'Cadastro de Bens'!P245</f>
        <v/>
      </c>
      <c r="F246" s="4">
        <f>'Cadastro de Bens'!R245</f>
        <v>0</v>
      </c>
      <c r="G246" s="4">
        <f>'Cadastro de Bens'!S245</f>
        <v>0</v>
      </c>
      <c r="H246" s="13" t="str">
        <f>'Cadastro de Bens'!AA245</f>
        <v/>
      </c>
      <c r="I246" s="13" t="str">
        <f>IF($A246="","",IF(OR(YEAR($D246)&gt;Configurações!$B$5,AND(YEAR($D246)=Configurações!$B$5,MONTH($D246)&gt;1),AND('Cadastro de Bens'!$W245&lt;&gt;"",YEAR('Cadastro de Bens'!$W245)=Configurações!$B$5,MONTH('Cadastro de Bens'!$W245)&lt;1)),0,$H246))</f>
        <v/>
      </c>
      <c r="J246" s="13" t="str">
        <f>IF($A246="","",IF(OR(YEAR($D246)&gt;Configurações!$B$5,AND(YEAR($D246)=Configurações!$B$5,MONTH($D246)&gt;2),AND('Cadastro de Bens'!$W245&lt;&gt;"",YEAR('Cadastro de Bens'!$W245)=Configurações!$B$5,MONTH('Cadastro de Bens'!$W245)&lt;2)),0,$H246))</f>
        <v/>
      </c>
      <c r="K246" s="13" t="str">
        <f>IF($A246="","",IF(OR(YEAR($D246)&gt;Configurações!$B$5,AND(YEAR($D246)=Configurações!$B$5,MONTH($D246)&gt;3),AND('Cadastro de Bens'!$W245&lt;&gt;"",YEAR('Cadastro de Bens'!$W245)=Configurações!$B$5,MONTH('Cadastro de Bens'!$W245)&lt;3)),0,$H246))</f>
        <v/>
      </c>
      <c r="L246" s="13" t="str">
        <f>IF($A246="","",IF(OR(YEAR($D246)&gt;Configurações!$B$5,AND(YEAR($D246)=Configurações!$B$5,MONTH($D246)&gt;4),AND('Cadastro de Bens'!$W245&lt;&gt;"",YEAR('Cadastro de Bens'!$W245)=Configurações!$B$5,MONTH('Cadastro de Bens'!$W245)&lt;4)),0,$H246))</f>
        <v/>
      </c>
      <c r="M246" s="13" t="str">
        <f>IF($A246="","",IF(OR(YEAR($D246)&gt;Configurações!$B$5,AND(YEAR($D246)=Configurações!$B$5,MONTH($D246)&gt;5),AND('Cadastro de Bens'!$W245&lt;&gt;"",YEAR('Cadastro de Bens'!$W245)=Configurações!$B$5,MONTH('Cadastro de Bens'!$W245)&lt;5)),0,$H246))</f>
        <v/>
      </c>
      <c r="N246" s="13" t="str">
        <f>IF($A246="","",IF(OR(YEAR($D246)&gt;Configurações!$B$5,AND(YEAR($D246)=Configurações!$B$5,MONTH($D246)&gt;6),AND('Cadastro de Bens'!$W245&lt;&gt;"",YEAR('Cadastro de Bens'!$W245)=Configurações!$B$5,MONTH('Cadastro de Bens'!$W245)&lt;6)),0,$H246))</f>
        <v/>
      </c>
      <c r="O246" s="13" t="str">
        <f>IF($A246="","",IF(OR(YEAR($D246)&gt;Configurações!$B$5,AND(YEAR($D246)=Configurações!$B$5,MONTH($D246)&gt;7),AND('Cadastro de Bens'!$W245&lt;&gt;"",YEAR('Cadastro de Bens'!$W245)=Configurações!$B$5,MONTH('Cadastro de Bens'!$W245)&lt;7)),0,$H246))</f>
        <v/>
      </c>
      <c r="P246" s="13" t="str">
        <f>IF($A246="","",IF(OR(YEAR($D246)&gt;Configurações!$B$5,AND(YEAR($D246)=Configurações!$B$5,MONTH($D246)&gt;8),AND('Cadastro de Bens'!$W245&lt;&gt;"",YEAR('Cadastro de Bens'!$W245)=Configurações!$B$5,MONTH('Cadastro de Bens'!$W245)&lt;8)),0,$H246))</f>
        <v/>
      </c>
      <c r="Q246" s="13" t="str">
        <f>IF($A246="","",IF(OR(YEAR($D246)&gt;Configurações!$B$5,AND(YEAR($D246)=Configurações!$B$5,MONTH($D246)&gt;9),AND('Cadastro de Bens'!$W245&lt;&gt;"",YEAR('Cadastro de Bens'!$W245)=Configurações!$B$5,MONTH('Cadastro de Bens'!$W245)&lt;9)),0,$H246))</f>
        <v/>
      </c>
      <c r="R246" s="13" t="str">
        <f>IF($A246="","",IF(OR(YEAR($D246)&gt;Configurações!$B$5,AND(YEAR($D246)=Configurações!$B$5,MONTH($D246)&gt;10),AND('Cadastro de Bens'!$W245&lt;&gt;"",YEAR('Cadastro de Bens'!$W245)=Configurações!$B$5,MONTH('Cadastro de Bens'!$W245)&lt;10)),0,$H246))</f>
        <v/>
      </c>
      <c r="S246" s="13" t="str">
        <f>IF($A246="","",IF(OR(YEAR($D246)&gt;Configurações!$B$5,AND(YEAR($D246)=Configurações!$B$5,MONTH($D246)&gt;11),AND('Cadastro de Bens'!$W245&lt;&gt;"",YEAR('Cadastro de Bens'!$W245)=Configurações!$B$5,MONTH('Cadastro de Bens'!$W245)&lt;11)),0,$H246))</f>
        <v/>
      </c>
      <c r="T246" s="13" t="str">
        <f>IF($A246="","",IF(OR(YEAR($D246)&gt;Configurações!$B$5,AND(YEAR($D246)=Configurações!$B$5,MONTH($D246)&gt;12),AND('Cadastro de Bens'!$W245&lt;&gt;"",YEAR('Cadastro de Bens'!$W245)=Configurações!$B$5,MONTH('Cadastro de Bens'!$W245)&lt;12)),0,$H246))</f>
        <v/>
      </c>
      <c r="U246" s="13">
        <f t="shared" si="6"/>
        <v>0</v>
      </c>
      <c r="V246" s="13" t="str">
        <f>'Cadastro de Bens'!AG245</f>
        <v/>
      </c>
      <c r="W246" s="13" t="str">
        <f>'Cadastro de Bens'!AH245</f>
        <v/>
      </c>
      <c r="X246" s="13">
        <f>'Cadastro de Bens'!AF245</f>
        <v>0</v>
      </c>
      <c r="Y246" s="13">
        <f t="shared" si="7"/>
        <v>0</v>
      </c>
    </row>
    <row r="247" spans="1:25" x14ac:dyDescent="0.25">
      <c r="A247">
        <f>'Cadastro de Bens'!A246</f>
        <v>0</v>
      </c>
      <c r="B247">
        <f>'Cadastro de Bens'!B246</f>
        <v>0</v>
      </c>
      <c r="C247">
        <f>'Cadastro de Bens'!D246</f>
        <v>0</v>
      </c>
      <c r="D247" s="12">
        <f>'Cadastro de Bens'!J246</f>
        <v>0</v>
      </c>
      <c r="E247" s="13" t="str">
        <f>'Cadastro de Bens'!P246</f>
        <v/>
      </c>
      <c r="F247" s="4">
        <f>'Cadastro de Bens'!R246</f>
        <v>0</v>
      </c>
      <c r="G247" s="4">
        <f>'Cadastro de Bens'!S246</f>
        <v>0</v>
      </c>
      <c r="H247" s="13" t="str">
        <f>'Cadastro de Bens'!AA246</f>
        <v/>
      </c>
      <c r="I247" s="13" t="str">
        <f>IF($A247="","",IF(OR(YEAR($D247)&gt;Configurações!$B$5,AND(YEAR($D247)=Configurações!$B$5,MONTH($D247)&gt;1),AND('Cadastro de Bens'!$W246&lt;&gt;"",YEAR('Cadastro de Bens'!$W246)=Configurações!$B$5,MONTH('Cadastro de Bens'!$W246)&lt;1)),0,$H247))</f>
        <v/>
      </c>
      <c r="J247" s="13" t="str">
        <f>IF($A247="","",IF(OR(YEAR($D247)&gt;Configurações!$B$5,AND(YEAR($D247)=Configurações!$B$5,MONTH($D247)&gt;2),AND('Cadastro de Bens'!$W246&lt;&gt;"",YEAR('Cadastro de Bens'!$W246)=Configurações!$B$5,MONTH('Cadastro de Bens'!$W246)&lt;2)),0,$H247))</f>
        <v/>
      </c>
      <c r="K247" s="13" t="str">
        <f>IF($A247="","",IF(OR(YEAR($D247)&gt;Configurações!$B$5,AND(YEAR($D247)=Configurações!$B$5,MONTH($D247)&gt;3),AND('Cadastro de Bens'!$W246&lt;&gt;"",YEAR('Cadastro de Bens'!$W246)=Configurações!$B$5,MONTH('Cadastro de Bens'!$W246)&lt;3)),0,$H247))</f>
        <v/>
      </c>
      <c r="L247" s="13" t="str">
        <f>IF($A247="","",IF(OR(YEAR($D247)&gt;Configurações!$B$5,AND(YEAR($D247)=Configurações!$B$5,MONTH($D247)&gt;4),AND('Cadastro de Bens'!$W246&lt;&gt;"",YEAR('Cadastro de Bens'!$W246)=Configurações!$B$5,MONTH('Cadastro de Bens'!$W246)&lt;4)),0,$H247))</f>
        <v/>
      </c>
      <c r="M247" s="13" t="str">
        <f>IF($A247="","",IF(OR(YEAR($D247)&gt;Configurações!$B$5,AND(YEAR($D247)=Configurações!$B$5,MONTH($D247)&gt;5),AND('Cadastro de Bens'!$W246&lt;&gt;"",YEAR('Cadastro de Bens'!$W246)=Configurações!$B$5,MONTH('Cadastro de Bens'!$W246)&lt;5)),0,$H247))</f>
        <v/>
      </c>
      <c r="N247" s="13" t="str">
        <f>IF($A247="","",IF(OR(YEAR($D247)&gt;Configurações!$B$5,AND(YEAR($D247)=Configurações!$B$5,MONTH($D247)&gt;6),AND('Cadastro de Bens'!$W246&lt;&gt;"",YEAR('Cadastro de Bens'!$W246)=Configurações!$B$5,MONTH('Cadastro de Bens'!$W246)&lt;6)),0,$H247))</f>
        <v/>
      </c>
      <c r="O247" s="13" t="str">
        <f>IF($A247="","",IF(OR(YEAR($D247)&gt;Configurações!$B$5,AND(YEAR($D247)=Configurações!$B$5,MONTH($D247)&gt;7),AND('Cadastro de Bens'!$W246&lt;&gt;"",YEAR('Cadastro de Bens'!$W246)=Configurações!$B$5,MONTH('Cadastro de Bens'!$W246)&lt;7)),0,$H247))</f>
        <v/>
      </c>
      <c r="P247" s="13" t="str">
        <f>IF($A247="","",IF(OR(YEAR($D247)&gt;Configurações!$B$5,AND(YEAR($D247)=Configurações!$B$5,MONTH($D247)&gt;8),AND('Cadastro de Bens'!$W246&lt;&gt;"",YEAR('Cadastro de Bens'!$W246)=Configurações!$B$5,MONTH('Cadastro de Bens'!$W246)&lt;8)),0,$H247))</f>
        <v/>
      </c>
      <c r="Q247" s="13" t="str">
        <f>IF($A247="","",IF(OR(YEAR($D247)&gt;Configurações!$B$5,AND(YEAR($D247)=Configurações!$B$5,MONTH($D247)&gt;9),AND('Cadastro de Bens'!$W246&lt;&gt;"",YEAR('Cadastro de Bens'!$W246)=Configurações!$B$5,MONTH('Cadastro de Bens'!$W246)&lt;9)),0,$H247))</f>
        <v/>
      </c>
      <c r="R247" s="13" t="str">
        <f>IF($A247="","",IF(OR(YEAR($D247)&gt;Configurações!$B$5,AND(YEAR($D247)=Configurações!$B$5,MONTH($D247)&gt;10),AND('Cadastro de Bens'!$W246&lt;&gt;"",YEAR('Cadastro de Bens'!$W246)=Configurações!$B$5,MONTH('Cadastro de Bens'!$W246)&lt;10)),0,$H247))</f>
        <v/>
      </c>
      <c r="S247" s="13" t="str">
        <f>IF($A247="","",IF(OR(YEAR($D247)&gt;Configurações!$B$5,AND(YEAR($D247)=Configurações!$B$5,MONTH($D247)&gt;11),AND('Cadastro de Bens'!$W246&lt;&gt;"",YEAR('Cadastro de Bens'!$W246)=Configurações!$B$5,MONTH('Cadastro de Bens'!$W246)&lt;11)),0,$H247))</f>
        <v/>
      </c>
      <c r="T247" s="13" t="str">
        <f>IF($A247="","",IF(OR(YEAR($D247)&gt;Configurações!$B$5,AND(YEAR($D247)=Configurações!$B$5,MONTH($D247)&gt;12),AND('Cadastro de Bens'!$W246&lt;&gt;"",YEAR('Cadastro de Bens'!$W246)=Configurações!$B$5,MONTH('Cadastro de Bens'!$W246)&lt;12)),0,$H247))</f>
        <v/>
      </c>
      <c r="U247" s="13">
        <f t="shared" si="6"/>
        <v>0</v>
      </c>
      <c r="V247" s="13" t="str">
        <f>'Cadastro de Bens'!AG246</f>
        <v/>
      </c>
      <c r="W247" s="13" t="str">
        <f>'Cadastro de Bens'!AH246</f>
        <v/>
      </c>
      <c r="X247" s="13">
        <f>'Cadastro de Bens'!AF246</f>
        <v>0</v>
      </c>
      <c r="Y247" s="13">
        <f t="shared" si="7"/>
        <v>0</v>
      </c>
    </row>
    <row r="248" spans="1:25" x14ac:dyDescent="0.25">
      <c r="A248">
        <f>'Cadastro de Bens'!A247</f>
        <v>0</v>
      </c>
      <c r="B248">
        <f>'Cadastro de Bens'!B247</f>
        <v>0</v>
      </c>
      <c r="C248">
        <f>'Cadastro de Bens'!D247</f>
        <v>0</v>
      </c>
      <c r="D248" s="12">
        <f>'Cadastro de Bens'!J247</f>
        <v>0</v>
      </c>
      <c r="E248" s="13" t="str">
        <f>'Cadastro de Bens'!P247</f>
        <v/>
      </c>
      <c r="F248" s="4">
        <f>'Cadastro de Bens'!R247</f>
        <v>0</v>
      </c>
      <c r="G248" s="4">
        <f>'Cadastro de Bens'!S247</f>
        <v>0</v>
      </c>
      <c r="H248" s="13" t="str">
        <f>'Cadastro de Bens'!AA247</f>
        <v/>
      </c>
      <c r="I248" s="13" t="str">
        <f>IF($A248="","",IF(OR(YEAR($D248)&gt;Configurações!$B$5,AND(YEAR($D248)=Configurações!$B$5,MONTH($D248)&gt;1),AND('Cadastro de Bens'!$W247&lt;&gt;"",YEAR('Cadastro de Bens'!$W247)=Configurações!$B$5,MONTH('Cadastro de Bens'!$W247)&lt;1)),0,$H248))</f>
        <v/>
      </c>
      <c r="J248" s="13" t="str">
        <f>IF($A248="","",IF(OR(YEAR($D248)&gt;Configurações!$B$5,AND(YEAR($D248)=Configurações!$B$5,MONTH($D248)&gt;2),AND('Cadastro de Bens'!$W247&lt;&gt;"",YEAR('Cadastro de Bens'!$W247)=Configurações!$B$5,MONTH('Cadastro de Bens'!$W247)&lt;2)),0,$H248))</f>
        <v/>
      </c>
      <c r="K248" s="13" t="str">
        <f>IF($A248="","",IF(OR(YEAR($D248)&gt;Configurações!$B$5,AND(YEAR($D248)=Configurações!$B$5,MONTH($D248)&gt;3),AND('Cadastro de Bens'!$W247&lt;&gt;"",YEAR('Cadastro de Bens'!$W247)=Configurações!$B$5,MONTH('Cadastro de Bens'!$W247)&lt;3)),0,$H248))</f>
        <v/>
      </c>
      <c r="L248" s="13" t="str">
        <f>IF($A248="","",IF(OR(YEAR($D248)&gt;Configurações!$B$5,AND(YEAR($D248)=Configurações!$B$5,MONTH($D248)&gt;4),AND('Cadastro de Bens'!$W247&lt;&gt;"",YEAR('Cadastro de Bens'!$W247)=Configurações!$B$5,MONTH('Cadastro de Bens'!$W247)&lt;4)),0,$H248))</f>
        <v/>
      </c>
      <c r="M248" s="13" t="str">
        <f>IF($A248="","",IF(OR(YEAR($D248)&gt;Configurações!$B$5,AND(YEAR($D248)=Configurações!$B$5,MONTH($D248)&gt;5),AND('Cadastro de Bens'!$W247&lt;&gt;"",YEAR('Cadastro de Bens'!$W247)=Configurações!$B$5,MONTH('Cadastro de Bens'!$W247)&lt;5)),0,$H248))</f>
        <v/>
      </c>
      <c r="N248" s="13" t="str">
        <f>IF($A248="","",IF(OR(YEAR($D248)&gt;Configurações!$B$5,AND(YEAR($D248)=Configurações!$B$5,MONTH($D248)&gt;6),AND('Cadastro de Bens'!$W247&lt;&gt;"",YEAR('Cadastro de Bens'!$W247)=Configurações!$B$5,MONTH('Cadastro de Bens'!$W247)&lt;6)),0,$H248))</f>
        <v/>
      </c>
      <c r="O248" s="13" t="str">
        <f>IF($A248="","",IF(OR(YEAR($D248)&gt;Configurações!$B$5,AND(YEAR($D248)=Configurações!$B$5,MONTH($D248)&gt;7),AND('Cadastro de Bens'!$W247&lt;&gt;"",YEAR('Cadastro de Bens'!$W247)=Configurações!$B$5,MONTH('Cadastro de Bens'!$W247)&lt;7)),0,$H248))</f>
        <v/>
      </c>
      <c r="P248" s="13" t="str">
        <f>IF($A248="","",IF(OR(YEAR($D248)&gt;Configurações!$B$5,AND(YEAR($D248)=Configurações!$B$5,MONTH($D248)&gt;8),AND('Cadastro de Bens'!$W247&lt;&gt;"",YEAR('Cadastro de Bens'!$W247)=Configurações!$B$5,MONTH('Cadastro de Bens'!$W247)&lt;8)),0,$H248))</f>
        <v/>
      </c>
      <c r="Q248" s="13" t="str">
        <f>IF($A248="","",IF(OR(YEAR($D248)&gt;Configurações!$B$5,AND(YEAR($D248)=Configurações!$B$5,MONTH($D248)&gt;9),AND('Cadastro de Bens'!$W247&lt;&gt;"",YEAR('Cadastro de Bens'!$W247)=Configurações!$B$5,MONTH('Cadastro de Bens'!$W247)&lt;9)),0,$H248))</f>
        <v/>
      </c>
      <c r="R248" s="13" t="str">
        <f>IF($A248="","",IF(OR(YEAR($D248)&gt;Configurações!$B$5,AND(YEAR($D248)=Configurações!$B$5,MONTH($D248)&gt;10),AND('Cadastro de Bens'!$W247&lt;&gt;"",YEAR('Cadastro de Bens'!$W247)=Configurações!$B$5,MONTH('Cadastro de Bens'!$W247)&lt;10)),0,$H248))</f>
        <v/>
      </c>
      <c r="S248" s="13" t="str">
        <f>IF($A248="","",IF(OR(YEAR($D248)&gt;Configurações!$B$5,AND(YEAR($D248)=Configurações!$B$5,MONTH($D248)&gt;11),AND('Cadastro de Bens'!$W247&lt;&gt;"",YEAR('Cadastro de Bens'!$W247)=Configurações!$B$5,MONTH('Cadastro de Bens'!$W247)&lt;11)),0,$H248))</f>
        <v/>
      </c>
      <c r="T248" s="13" t="str">
        <f>IF($A248="","",IF(OR(YEAR($D248)&gt;Configurações!$B$5,AND(YEAR($D248)=Configurações!$B$5,MONTH($D248)&gt;12),AND('Cadastro de Bens'!$W247&lt;&gt;"",YEAR('Cadastro de Bens'!$W247)=Configurações!$B$5,MONTH('Cadastro de Bens'!$W247)&lt;12)),0,$H248))</f>
        <v/>
      </c>
      <c r="U248" s="13">
        <f t="shared" si="6"/>
        <v>0</v>
      </c>
      <c r="V248" s="13" t="str">
        <f>'Cadastro de Bens'!AG247</f>
        <v/>
      </c>
      <c r="W248" s="13" t="str">
        <f>'Cadastro de Bens'!AH247</f>
        <v/>
      </c>
      <c r="X248" s="13">
        <f>'Cadastro de Bens'!AF247</f>
        <v>0</v>
      </c>
      <c r="Y248" s="13">
        <f t="shared" si="7"/>
        <v>0</v>
      </c>
    </row>
    <row r="249" spans="1:25" x14ac:dyDescent="0.25">
      <c r="A249">
        <f>'Cadastro de Bens'!A248</f>
        <v>0</v>
      </c>
      <c r="B249">
        <f>'Cadastro de Bens'!B248</f>
        <v>0</v>
      </c>
      <c r="C249">
        <f>'Cadastro de Bens'!D248</f>
        <v>0</v>
      </c>
      <c r="D249" s="12">
        <f>'Cadastro de Bens'!J248</f>
        <v>0</v>
      </c>
      <c r="E249" s="13" t="str">
        <f>'Cadastro de Bens'!P248</f>
        <v/>
      </c>
      <c r="F249" s="4">
        <f>'Cadastro de Bens'!R248</f>
        <v>0</v>
      </c>
      <c r="G249" s="4">
        <f>'Cadastro de Bens'!S248</f>
        <v>0</v>
      </c>
      <c r="H249" s="13" t="str">
        <f>'Cadastro de Bens'!AA248</f>
        <v/>
      </c>
      <c r="I249" s="13" t="str">
        <f>IF($A249="","",IF(OR(YEAR($D249)&gt;Configurações!$B$5,AND(YEAR($D249)=Configurações!$B$5,MONTH($D249)&gt;1),AND('Cadastro de Bens'!$W248&lt;&gt;"",YEAR('Cadastro de Bens'!$W248)=Configurações!$B$5,MONTH('Cadastro de Bens'!$W248)&lt;1)),0,$H249))</f>
        <v/>
      </c>
      <c r="J249" s="13" t="str">
        <f>IF($A249="","",IF(OR(YEAR($D249)&gt;Configurações!$B$5,AND(YEAR($D249)=Configurações!$B$5,MONTH($D249)&gt;2),AND('Cadastro de Bens'!$W248&lt;&gt;"",YEAR('Cadastro de Bens'!$W248)=Configurações!$B$5,MONTH('Cadastro de Bens'!$W248)&lt;2)),0,$H249))</f>
        <v/>
      </c>
      <c r="K249" s="13" t="str">
        <f>IF($A249="","",IF(OR(YEAR($D249)&gt;Configurações!$B$5,AND(YEAR($D249)=Configurações!$B$5,MONTH($D249)&gt;3),AND('Cadastro de Bens'!$W248&lt;&gt;"",YEAR('Cadastro de Bens'!$W248)=Configurações!$B$5,MONTH('Cadastro de Bens'!$W248)&lt;3)),0,$H249))</f>
        <v/>
      </c>
      <c r="L249" s="13" t="str">
        <f>IF($A249="","",IF(OR(YEAR($D249)&gt;Configurações!$B$5,AND(YEAR($D249)=Configurações!$B$5,MONTH($D249)&gt;4),AND('Cadastro de Bens'!$W248&lt;&gt;"",YEAR('Cadastro de Bens'!$W248)=Configurações!$B$5,MONTH('Cadastro de Bens'!$W248)&lt;4)),0,$H249))</f>
        <v/>
      </c>
      <c r="M249" s="13" t="str">
        <f>IF($A249="","",IF(OR(YEAR($D249)&gt;Configurações!$B$5,AND(YEAR($D249)=Configurações!$B$5,MONTH($D249)&gt;5),AND('Cadastro de Bens'!$W248&lt;&gt;"",YEAR('Cadastro de Bens'!$W248)=Configurações!$B$5,MONTH('Cadastro de Bens'!$W248)&lt;5)),0,$H249))</f>
        <v/>
      </c>
      <c r="N249" s="13" t="str">
        <f>IF($A249="","",IF(OR(YEAR($D249)&gt;Configurações!$B$5,AND(YEAR($D249)=Configurações!$B$5,MONTH($D249)&gt;6),AND('Cadastro de Bens'!$W248&lt;&gt;"",YEAR('Cadastro de Bens'!$W248)=Configurações!$B$5,MONTH('Cadastro de Bens'!$W248)&lt;6)),0,$H249))</f>
        <v/>
      </c>
      <c r="O249" s="13" t="str">
        <f>IF($A249="","",IF(OR(YEAR($D249)&gt;Configurações!$B$5,AND(YEAR($D249)=Configurações!$B$5,MONTH($D249)&gt;7),AND('Cadastro de Bens'!$W248&lt;&gt;"",YEAR('Cadastro de Bens'!$W248)=Configurações!$B$5,MONTH('Cadastro de Bens'!$W248)&lt;7)),0,$H249))</f>
        <v/>
      </c>
      <c r="P249" s="13" t="str">
        <f>IF($A249="","",IF(OR(YEAR($D249)&gt;Configurações!$B$5,AND(YEAR($D249)=Configurações!$B$5,MONTH($D249)&gt;8),AND('Cadastro de Bens'!$W248&lt;&gt;"",YEAR('Cadastro de Bens'!$W248)=Configurações!$B$5,MONTH('Cadastro de Bens'!$W248)&lt;8)),0,$H249))</f>
        <v/>
      </c>
      <c r="Q249" s="13" t="str">
        <f>IF($A249="","",IF(OR(YEAR($D249)&gt;Configurações!$B$5,AND(YEAR($D249)=Configurações!$B$5,MONTH($D249)&gt;9),AND('Cadastro de Bens'!$W248&lt;&gt;"",YEAR('Cadastro de Bens'!$W248)=Configurações!$B$5,MONTH('Cadastro de Bens'!$W248)&lt;9)),0,$H249))</f>
        <v/>
      </c>
      <c r="R249" s="13" t="str">
        <f>IF($A249="","",IF(OR(YEAR($D249)&gt;Configurações!$B$5,AND(YEAR($D249)=Configurações!$B$5,MONTH($D249)&gt;10),AND('Cadastro de Bens'!$W248&lt;&gt;"",YEAR('Cadastro de Bens'!$W248)=Configurações!$B$5,MONTH('Cadastro de Bens'!$W248)&lt;10)),0,$H249))</f>
        <v/>
      </c>
      <c r="S249" s="13" t="str">
        <f>IF($A249="","",IF(OR(YEAR($D249)&gt;Configurações!$B$5,AND(YEAR($D249)=Configurações!$B$5,MONTH($D249)&gt;11),AND('Cadastro de Bens'!$W248&lt;&gt;"",YEAR('Cadastro de Bens'!$W248)=Configurações!$B$5,MONTH('Cadastro de Bens'!$W248)&lt;11)),0,$H249))</f>
        <v/>
      </c>
      <c r="T249" s="13" t="str">
        <f>IF($A249="","",IF(OR(YEAR($D249)&gt;Configurações!$B$5,AND(YEAR($D249)=Configurações!$B$5,MONTH($D249)&gt;12),AND('Cadastro de Bens'!$W248&lt;&gt;"",YEAR('Cadastro de Bens'!$W248)=Configurações!$B$5,MONTH('Cadastro de Bens'!$W248)&lt;12)),0,$H249))</f>
        <v/>
      </c>
      <c r="U249" s="13">
        <f t="shared" si="6"/>
        <v>0</v>
      </c>
      <c r="V249" s="13" t="str">
        <f>'Cadastro de Bens'!AG248</f>
        <v/>
      </c>
      <c r="W249" s="13" t="str">
        <f>'Cadastro de Bens'!AH248</f>
        <v/>
      </c>
      <c r="X249" s="13">
        <f>'Cadastro de Bens'!AF248</f>
        <v>0</v>
      </c>
      <c r="Y249" s="13">
        <f t="shared" si="7"/>
        <v>0</v>
      </c>
    </row>
    <row r="250" spans="1:25" x14ac:dyDescent="0.25">
      <c r="A250">
        <f>'Cadastro de Bens'!A249</f>
        <v>0</v>
      </c>
      <c r="B250">
        <f>'Cadastro de Bens'!B249</f>
        <v>0</v>
      </c>
      <c r="C250">
        <f>'Cadastro de Bens'!D249</f>
        <v>0</v>
      </c>
      <c r="D250" s="12">
        <f>'Cadastro de Bens'!J249</f>
        <v>0</v>
      </c>
      <c r="E250" s="13" t="str">
        <f>'Cadastro de Bens'!P249</f>
        <v/>
      </c>
      <c r="F250" s="4">
        <f>'Cadastro de Bens'!R249</f>
        <v>0</v>
      </c>
      <c r="G250" s="4">
        <f>'Cadastro de Bens'!S249</f>
        <v>0</v>
      </c>
      <c r="H250" s="13" t="str">
        <f>'Cadastro de Bens'!AA249</f>
        <v/>
      </c>
      <c r="I250" s="13" t="str">
        <f>IF($A250="","",IF(OR(YEAR($D250)&gt;Configurações!$B$5,AND(YEAR($D250)=Configurações!$B$5,MONTH($D250)&gt;1),AND('Cadastro de Bens'!$W249&lt;&gt;"",YEAR('Cadastro de Bens'!$W249)=Configurações!$B$5,MONTH('Cadastro de Bens'!$W249)&lt;1)),0,$H250))</f>
        <v/>
      </c>
      <c r="J250" s="13" t="str">
        <f>IF($A250="","",IF(OR(YEAR($D250)&gt;Configurações!$B$5,AND(YEAR($D250)=Configurações!$B$5,MONTH($D250)&gt;2),AND('Cadastro de Bens'!$W249&lt;&gt;"",YEAR('Cadastro de Bens'!$W249)=Configurações!$B$5,MONTH('Cadastro de Bens'!$W249)&lt;2)),0,$H250))</f>
        <v/>
      </c>
      <c r="K250" s="13" t="str">
        <f>IF($A250="","",IF(OR(YEAR($D250)&gt;Configurações!$B$5,AND(YEAR($D250)=Configurações!$B$5,MONTH($D250)&gt;3),AND('Cadastro de Bens'!$W249&lt;&gt;"",YEAR('Cadastro de Bens'!$W249)=Configurações!$B$5,MONTH('Cadastro de Bens'!$W249)&lt;3)),0,$H250))</f>
        <v/>
      </c>
      <c r="L250" s="13" t="str">
        <f>IF($A250="","",IF(OR(YEAR($D250)&gt;Configurações!$B$5,AND(YEAR($D250)=Configurações!$B$5,MONTH($D250)&gt;4),AND('Cadastro de Bens'!$W249&lt;&gt;"",YEAR('Cadastro de Bens'!$W249)=Configurações!$B$5,MONTH('Cadastro de Bens'!$W249)&lt;4)),0,$H250))</f>
        <v/>
      </c>
      <c r="M250" s="13" t="str">
        <f>IF($A250="","",IF(OR(YEAR($D250)&gt;Configurações!$B$5,AND(YEAR($D250)=Configurações!$B$5,MONTH($D250)&gt;5),AND('Cadastro de Bens'!$W249&lt;&gt;"",YEAR('Cadastro de Bens'!$W249)=Configurações!$B$5,MONTH('Cadastro de Bens'!$W249)&lt;5)),0,$H250))</f>
        <v/>
      </c>
      <c r="N250" s="13" t="str">
        <f>IF($A250="","",IF(OR(YEAR($D250)&gt;Configurações!$B$5,AND(YEAR($D250)=Configurações!$B$5,MONTH($D250)&gt;6),AND('Cadastro de Bens'!$W249&lt;&gt;"",YEAR('Cadastro de Bens'!$W249)=Configurações!$B$5,MONTH('Cadastro de Bens'!$W249)&lt;6)),0,$H250))</f>
        <v/>
      </c>
      <c r="O250" s="13" t="str">
        <f>IF($A250="","",IF(OR(YEAR($D250)&gt;Configurações!$B$5,AND(YEAR($D250)=Configurações!$B$5,MONTH($D250)&gt;7),AND('Cadastro de Bens'!$W249&lt;&gt;"",YEAR('Cadastro de Bens'!$W249)=Configurações!$B$5,MONTH('Cadastro de Bens'!$W249)&lt;7)),0,$H250))</f>
        <v/>
      </c>
      <c r="P250" s="13" t="str">
        <f>IF($A250="","",IF(OR(YEAR($D250)&gt;Configurações!$B$5,AND(YEAR($D250)=Configurações!$B$5,MONTH($D250)&gt;8),AND('Cadastro de Bens'!$W249&lt;&gt;"",YEAR('Cadastro de Bens'!$W249)=Configurações!$B$5,MONTH('Cadastro de Bens'!$W249)&lt;8)),0,$H250))</f>
        <v/>
      </c>
      <c r="Q250" s="13" t="str">
        <f>IF($A250="","",IF(OR(YEAR($D250)&gt;Configurações!$B$5,AND(YEAR($D250)=Configurações!$B$5,MONTH($D250)&gt;9),AND('Cadastro de Bens'!$W249&lt;&gt;"",YEAR('Cadastro de Bens'!$W249)=Configurações!$B$5,MONTH('Cadastro de Bens'!$W249)&lt;9)),0,$H250))</f>
        <v/>
      </c>
      <c r="R250" s="13" t="str">
        <f>IF($A250="","",IF(OR(YEAR($D250)&gt;Configurações!$B$5,AND(YEAR($D250)=Configurações!$B$5,MONTH($D250)&gt;10),AND('Cadastro de Bens'!$W249&lt;&gt;"",YEAR('Cadastro de Bens'!$W249)=Configurações!$B$5,MONTH('Cadastro de Bens'!$W249)&lt;10)),0,$H250))</f>
        <v/>
      </c>
      <c r="S250" s="13" t="str">
        <f>IF($A250="","",IF(OR(YEAR($D250)&gt;Configurações!$B$5,AND(YEAR($D250)=Configurações!$B$5,MONTH($D250)&gt;11),AND('Cadastro de Bens'!$W249&lt;&gt;"",YEAR('Cadastro de Bens'!$W249)=Configurações!$B$5,MONTH('Cadastro de Bens'!$W249)&lt;11)),0,$H250))</f>
        <v/>
      </c>
      <c r="T250" s="13" t="str">
        <f>IF($A250="","",IF(OR(YEAR($D250)&gt;Configurações!$B$5,AND(YEAR($D250)=Configurações!$B$5,MONTH($D250)&gt;12),AND('Cadastro de Bens'!$W249&lt;&gt;"",YEAR('Cadastro de Bens'!$W249)=Configurações!$B$5,MONTH('Cadastro de Bens'!$W249)&lt;12)),0,$H250))</f>
        <v/>
      </c>
      <c r="U250" s="13">
        <f t="shared" si="6"/>
        <v>0</v>
      </c>
      <c r="V250" s="13" t="str">
        <f>'Cadastro de Bens'!AG249</f>
        <v/>
      </c>
      <c r="W250" s="13" t="str">
        <f>'Cadastro de Bens'!AH249</f>
        <v/>
      </c>
      <c r="X250" s="13">
        <f>'Cadastro de Bens'!AF249</f>
        <v>0</v>
      </c>
      <c r="Y250" s="13">
        <f t="shared" si="7"/>
        <v>0</v>
      </c>
    </row>
    <row r="251" spans="1:25" x14ac:dyDescent="0.25">
      <c r="A251">
        <f>'Cadastro de Bens'!A250</f>
        <v>0</v>
      </c>
      <c r="B251">
        <f>'Cadastro de Bens'!B250</f>
        <v>0</v>
      </c>
      <c r="C251">
        <f>'Cadastro de Bens'!D250</f>
        <v>0</v>
      </c>
      <c r="D251" s="12">
        <f>'Cadastro de Bens'!J250</f>
        <v>0</v>
      </c>
      <c r="E251" s="13" t="str">
        <f>'Cadastro de Bens'!P250</f>
        <v/>
      </c>
      <c r="F251" s="4">
        <f>'Cadastro de Bens'!R250</f>
        <v>0</v>
      </c>
      <c r="G251" s="4">
        <f>'Cadastro de Bens'!S250</f>
        <v>0</v>
      </c>
      <c r="H251" s="13" t="str">
        <f>'Cadastro de Bens'!AA250</f>
        <v/>
      </c>
      <c r="I251" s="13" t="str">
        <f>IF($A251="","",IF(OR(YEAR($D251)&gt;Configurações!$B$5,AND(YEAR($D251)=Configurações!$B$5,MONTH($D251)&gt;1),AND('Cadastro de Bens'!$W250&lt;&gt;"",YEAR('Cadastro de Bens'!$W250)=Configurações!$B$5,MONTH('Cadastro de Bens'!$W250)&lt;1)),0,$H251))</f>
        <v/>
      </c>
      <c r="J251" s="13" t="str">
        <f>IF($A251="","",IF(OR(YEAR($D251)&gt;Configurações!$B$5,AND(YEAR($D251)=Configurações!$B$5,MONTH($D251)&gt;2),AND('Cadastro de Bens'!$W250&lt;&gt;"",YEAR('Cadastro de Bens'!$W250)=Configurações!$B$5,MONTH('Cadastro de Bens'!$W250)&lt;2)),0,$H251))</f>
        <v/>
      </c>
      <c r="K251" s="13" t="str">
        <f>IF($A251="","",IF(OR(YEAR($D251)&gt;Configurações!$B$5,AND(YEAR($D251)=Configurações!$B$5,MONTH($D251)&gt;3),AND('Cadastro de Bens'!$W250&lt;&gt;"",YEAR('Cadastro de Bens'!$W250)=Configurações!$B$5,MONTH('Cadastro de Bens'!$W250)&lt;3)),0,$H251))</f>
        <v/>
      </c>
      <c r="L251" s="13" t="str">
        <f>IF($A251="","",IF(OR(YEAR($D251)&gt;Configurações!$B$5,AND(YEAR($D251)=Configurações!$B$5,MONTH($D251)&gt;4),AND('Cadastro de Bens'!$W250&lt;&gt;"",YEAR('Cadastro de Bens'!$W250)=Configurações!$B$5,MONTH('Cadastro de Bens'!$W250)&lt;4)),0,$H251))</f>
        <v/>
      </c>
      <c r="M251" s="13" t="str">
        <f>IF($A251="","",IF(OR(YEAR($D251)&gt;Configurações!$B$5,AND(YEAR($D251)=Configurações!$B$5,MONTH($D251)&gt;5),AND('Cadastro de Bens'!$W250&lt;&gt;"",YEAR('Cadastro de Bens'!$W250)=Configurações!$B$5,MONTH('Cadastro de Bens'!$W250)&lt;5)),0,$H251))</f>
        <v/>
      </c>
      <c r="N251" s="13" t="str">
        <f>IF($A251="","",IF(OR(YEAR($D251)&gt;Configurações!$B$5,AND(YEAR($D251)=Configurações!$B$5,MONTH($D251)&gt;6),AND('Cadastro de Bens'!$W250&lt;&gt;"",YEAR('Cadastro de Bens'!$W250)=Configurações!$B$5,MONTH('Cadastro de Bens'!$W250)&lt;6)),0,$H251))</f>
        <v/>
      </c>
      <c r="O251" s="13" t="str">
        <f>IF($A251="","",IF(OR(YEAR($D251)&gt;Configurações!$B$5,AND(YEAR($D251)=Configurações!$B$5,MONTH($D251)&gt;7),AND('Cadastro de Bens'!$W250&lt;&gt;"",YEAR('Cadastro de Bens'!$W250)=Configurações!$B$5,MONTH('Cadastro de Bens'!$W250)&lt;7)),0,$H251))</f>
        <v/>
      </c>
      <c r="P251" s="13" t="str">
        <f>IF($A251="","",IF(OR(YEAR($D251)&gt;Configurações!$B$5,AND(YEAR($D251)=Configurações!$B$5,MONTH($D251)&gt;8),AND('Cadastro de Bens'!$W250&lt;&gt;"",YEAR('Cadastro de Bens'!$W250)=Configurações!$B$5,MONTH('Cadastro de Bens'!$W250)&lt;8)),0,$H251))</f>
        <v/>
      </c>
      <c r="Q251" s="13" t="str">
        <f>IF($A251="","",IF(OR(YEAR($D251)&gt;Configurações!$B$5,AND(YEAR($D251)=Configurações!$B$5,MONTH($D251)&gt;9),AND('Cadastro de Bens'!$W250&lt;&gt;"",YEAR('Cadastro de Bens'!$W250)=Configurações!$B$5,MONTH('Cadastro de Bens'!$W250)&lt;9)),0,$H251))</f>
        <v/>
      </c>
      <c r="R251" s="13" t="str">
        <f>IF($A251="","",IF(OR(YEAR($D251)&gt;Configurações!$B$5,AND(YEAR($D251)=Configurações!$B$5,MONTH($D251)&gt;10),AND('Cadastro de Bens'!$W250&lt;&gt;"",YEAR('Cadastro de Bens'!$W250)=Configurações!$B$5,MONTH('Cadastro de Bens'!$W250)&lt;10)),0,$H251))</f>
        <v/>
      </c>
      <c r="S251" s="13" t="str">
        <f>IF($A251="","",IF(OR(YEAR($D251)&gt;Configurações!$B$5,AND(YEAR($D251)=Configurações!$B$5,MONTH($D251)&gt;11),AND('Cadastro de Bens'!$W250&lt;&gt;"",YEAR('Cadastro de Bens'!$W250)=Configurações!$B$5,MONTH('Cadastro de Bens'!$W250)&lt;11)),0,$H251))</f>
        <v/>
      </c>
      <c r="T251" s="13" t="str">
        <f>IF($A251="","",IF(OR(YEAR($D251)&gt;Configurações!$B$5,AND(YEAR($D251)=Configurações!$B$5,MONTH($D251)&gt;12),AND('Cadastro de Bens'!$W250&lt;&gt;"",YEAR('Cadastro de Bens'!$W250)=Configurações!$B$5,MONTH('Cadastro de Bens'!$W250)&lt;12)),0,$H251))</f>
        <v/>
      </c>
      <c r="U251" s="13">
        <f t="shared" si="6"/>
        <v>0</v>
      </c>
      <c r="V251" s="13" t="str">
        <f>'Cadastro de Bens'!AG250</f>
        <v/>
      </c>
      <c r="W251" s="13" t="str">
        <f>'Cadastro de Bens'!AH250</f>
        <v/>
      </c>
      <c r="X251" s="13">
        <f>'Cadastro de Bens'!AF250</f>
        <v>0</v>
      </c>
      <c r="Y251" s="13">
        <f t="shared" si="7"/>
        <v>0</v>
      </c>
    </row>
    <row r="252" spans="1:25" x14ac:dyDescent="0.25">
      <c r="A252">
        <f>'Cadastro de Bens'!A251</f>
        <v>0</v>
      </c>
      <c r="B252">
        <f>'Cadastro de Bens'!B251</f>
        <v>0</v>
      </c>
      <c r="C252">
        <f>'Cadastro de Bens'!D251</f>
        <v>0</v>
      </c>
      <c r="D252" s="12">
        <f>'Cadastro de Bens'!J251</f>
        <v>0</v>
      </c>
      <c r="E252" s="13" t="str">
        <f>'Cadastro de Bens'!P251</f>
        <v/>
      </c>
      <c r="F252" s="4">
        <f>'Cadastro de Bens'!R251</f>
        <v>0</v>
      </c>
      <c r="G252" s="4">
        <f>'Cadastro de Bens'!S251</f>
        <v>0</v>
      </c>
      <c r="H252" s="13" t="str">
        <f>'Cadastro de Bens'!AA251</f>
        <v/>
      </c>
      <c r="I252" s="13" t="str">
        <f>IF($A252="","",IF(OR(YEAR($D252)&gt;Configurações!$B$5,AND(YEAR($D252)=Configurações!$B$5,MONTH($D252)&gt;1),AND('Cadastro de Bens'!$W251&lt;&gt;"",YEAR('Cadastro de Bens'!$W251)=Configurações!$B$5,MONTH('Cadastro de Bens'!$W251)&lt;1)),0,$H252))</f>
        <v/>
      </c>
      <c r="J252" s="13" t="str">
        <f>IF($A252="","",IF(OR(YEAR($D252)&gt;Configurações!$B$5,AND(YEAR($D252)=Configurações!$B$5,MONTH($D252)&gt;2),AND('Cadastro de Bens'!$W251&lt;&gt;"",YEAR('Cadastro de Bens'!$W251)=Configurações!$B$5,MONTH('Cadastro de Bens'!$W251)&lt;2)),0,$H252))</f>
        <v/>
      </c>
      <c r="K252" s="13" t="str">
        <f>IF($A252="","",IF(OR(YEAR($D252)&gt;Configurações!$B$5,AND(YEAR($D252)=Configurações!$B$5,MONTH($D252)&gt;3),AND('Cadastro de Bens'!$W251&lt;&gt;"",YEAR('Cadastro de Bens'!$W251)=Configurações!$B$5,MONTH('Cadastro de Bens'!$W251)&lt;3)),0,$H252))</f>
        <v/>
      </c>
      <c r="L252" s="13" t="str">
        <f>IF($A252="","",IF(OR(YEAR($D252)&gt;Configurações!$B$5,AND(YEAR($D252)=Configurações!$B$5,MONTH($D252)&gt;4),AND('Cadastro de Bens'!$W251&lt;&gt;"",YEAR('Cadastro de Bens'!$W251)=Configurações!$B$5,MONTH('Cadastro de Bens'!$W251)&lt;4)),0,$H252))</f>
        <v/>
      </c>
      <c r="M252" s="13" t="str">
        <f>IF($A252="","",IF(OR(YEAR($D252)&gt;Configurações!$B$5,AND(YEAR($D252)=Configurações!$B$5,MONTH($D252)&gt;5),AND('Cadastro de Bens'!$W251&lt;&gt;"",YEAR('Cadastro de Bens'!$W251)=Configurações!$B$5,MONTH('Cadastro de Bens'!$W251)&lt;5)),0,$H252))</f>
        <v/>
      </c>
      <c r="N252" s="13" t="str">
        <f>IF($A252="","",IF(OR(YEAR($D252)&gt;Configurações!$B$5,AND(YEAR($D252)=Configurações!$B$5,MONTH($D252)&gt;6),AND('Cadastro de Bens'!$W251&lt;&gt;"",YEAR('Cadastro de Bens'!$W251)=Configurações!$B$5,MONTH('Cadastro de Bens'!$W251)&lt;6)),0,$H252))</f>
        <v/>
      </c>
      <c r="O252" s="13" t="str">
        <f>IF($A252="","",IF(OR(YEAR($D252)&gt;Configurações!$B$5,AND(YEAR($D252)=Configurações!$B$5,MONTH($D252)&gt;7),AND('Cadastro de Bens'!$W251&lt;&gt;"",YEAR('Cadastro de Bens'!$W251)=Configurações!$B$5,MONTH('Cadastro de Bens'!$W251)&lt;7)),0,$H252))</f>
        <v/>
      </c>
      <c r="P252" s="13" t="str">
        <f>IF($A252="","",IF(OR(YEAR($D252)&gt;Configurações!$B$5,AND(YEAR($D252)=Configurações!$B$5,MONTH($D252)&gt;8),AND('Cadastro de Bens'!$W251&lt;&gt;"",YEAR('Cadastro de Bens'!$W251)=Configurações!$B$5,MONTH('Cadastro de Bens'!$W251)&lt;8)),0,$H252))</f>
        <v/>
      </c>
      <c r="Q252" s="13" t="str">
        <f>IF($A252="","",IF(OR(YEAR($D252)&gt;Configurações!$B$5,AND(YEAR($D252)=Configurações!$B$5,MONTH($D252)&gt;9),AND('Cadastro de Bens'!$W251&lt;&gt;"",YEAR('Cadastro de Bens'!$W251)=Configurações!$B$5,MONTH('Cadastro de Bens'!$W251)&lt;9)),0,$H252))</f>
        <v/>
      </c>
      <c r="R252" s="13" t="str">
        <f>IF($A252="","",IF(OR(YEAR($D252)&gt;Configurações!$B$5,AND(YEAR($D252)=Configurações!$B$5,MONTH($D252)&gt;10),AND('Cadastro de Bens'!$W251&lt;&gt;"",YEAR('Cadastro de Bens'!$W251)=Configurações!$B$5,MONTH('Cadastro de Bens'!$W251)&lt;10)),0,$H252))</f>
        <v/>
      </c>
      <c r="S252" s="13" t="str">
        <f>IF($A252="","",IF(OR(YEAR($D252)&gt;Configurações!$B$5,AND(YEAR($D252)=Configurações!$B$5,MONTH($D252)&gt;11),AND('Cadastro de Bens'!$W251&lt;&gt;"",YEAR('Cadastro de Bens'!$W251)=Configurações!$B$5,MONTH('Cadastro de Bens'!$W251)&lt;11)),0,$H252))</f>
        <v/>
      </c>
      <c r="T252" s="13" t="str">
        <f>IF($A252="","",IF(OR(YEAR($D252)&gt;Configurações!$B$5,AND(YEAR($D252)=Configurações!$B$5,MONTH($D252)&gt;12),AND('Cadastro de Bens'!$W251&lt;&gt;"",YEAR('Cadastro de Bens'!$W251)=Configurações!$B$5,MONTH('Cadastro de Bens'!$W251)&lt;12)),0,$H252))</f>
        <v/>
      </c>
      <c r="U252" s="13">
        <f t="shared" si="6"/>
        <v>0</v>
      </c>
      <c r="V252" s="13" t="str">
        <f>'Cadastro de Bens'!AG251</f>
        <v/>
      </c>
      <c r="W252" s="13" t="str">
        <f>'Cadastro de Bens'!AH251</f>
        <v/>
      </c>
      <c r="X252" s="13">
        <f>'Cadastro de Bens'!AF251</f>
        <v>0</v>
      </c>
      <c r="Y252" s="13">
        <f t="shared" si="7"/>
        <v>0</v>
      </c>
    </row>
    <row r="253" spans="1:25" x14ac:dyDescent="0.25">
      <c r="A253">
        <f>'Cadastro de Bens'!A252</f>
        <v>0</v>
      </c>
      <c r="B253">
        <f>'Cadastro de Bens'!B252</f>
        <v>0</v>
      </c>
      <c r="C253">
        <f>'Cadastro de Bens'!D252</f>
        <v>0</v>
      </c>
      <c r="D253" s="12">
        <f>'Cadastro de Bens'!J252</f>
        <v>0</v>
      </c>
      <c r="E253" s="13" t="str">
        <f>'Cadastro de Bens'!P252</f>
        <v/>
      </c>
      <c r="F253" s="4">
        <f>'Cadastro de Bens'!R252</f>
        <v>0</v>
      </c>
      <c r="G253" s="4">
        <f>'Cadastro de Bens'!S252</f>
        <v>0</v>
      </c>
      <c r="H253" s="13" t="str">
        <f>'Cadastro de Bens'!AA252</f>
        <v/>
      </c>
      <c r="I253" s="13" t="str">
        <f>IF($A253="","",IF(OR(YEAR($D253)&gt;Configurações!$B$5,AND(YEAR($D253)=Configurações!$B$5,MONTH($D253)&gt;1),AND('Cadastro de Bens'!$W252&lt;&gt;"",YEAR('Cadastro de Bens'!$W252)=Configurações!$B$5,MONTH('Cadastro de Bens'!$W252)&lt;1)),0,$H253))</f>
        <v/>
      </c>
      <c r="J253" s="13" t="str">
        <f>IF($A253="","",IF(OR(YEAR($D253)&gt;Configurações!$B$5,AND(YEAR($D253)=Configurações!$B$5,MONTH($D253)&gt;2),AND('Cadastro de Bens'!$W252&lt;&gt;"",YEAR('Cadastro de Bens'!$W252)=Configurações!$B$5,MONTH('Cadastro de Bens'!$W252)&lt;2)),0,$H253))</f>
        <v/>
      </c>
      <c r="K253" s="13" t="str">
        <f>IF($A253="","",IF(OR(YEAR($D253)&gt;Configurações!$B$5,AND(YEAR($D253)=Configurações!$B$5,MONTH($D253)&gt;3),AND('Cadastro de Bens'!$W252&lt;&gt;"",YEAR('Cadastro de Bens'!$W252)=Configurações!$B$5,MONTH('Cadastro de Bens'!$W252)&lt;3)),0,$H253))</f>
        <v/>
      </c>
      <c r="L253" s="13" t="str">
        <f>IF($A253="","",IF(OR(YEAR($D253)&gt;Configurações!$B$5,AND(YEAR($D253)=Configurações!$B$5,MONTH($D253)&gt;4),AND('Cadastro de Bens'!$W252&lt;&gt;"",YEAR('Cadastro de Bens'!$W252)=Configurações!$B$5,MONTH('Cadastro de Bens'!$W252)&lt;4)),0,$H253))</f>
        <v/>
      </c>
      <c r="M253" s="13" t="str">
        <f>IF($A253="","",IF(OR(YEAR($D253)&gt;Configurações!$B$5,AND(YEAR($D253)=Configurações!$B$5,MONTH($D253)&gt;5),AND('Cadastro de Bens'!$W252&lt;&gt;"",YEAR('Cadastro de Bens'!$W252)=Configurações!$B$5,MONTH('Cadastro de Bens'!$W252)&lt;5)),0,$H253))</f>
        <v/>
      </c>
      <c r="N253" s="13" t="str">
        <f>IF($A253="","",IF(OR(YEAR($D253)&gt;Configurações!$B$5,AND(YEAR($D253)=Configurações!$B$5,MONTH($D253)&gt;6),AND('Cadastro de Bens'!$W252&lt;&gt;"",YEAR('Cadastro de Bens'!$W252)=Configurações!$B$5,MONTH('Cadastro de Bens'!$W252)&lt;6)),0,$H253))</f>
        <v/>
      </c>
      <c r="O253" s="13" t="str">
        <f>IF($A253="","",IF(OR(YEAR($D253)&gt;Configurações!$B$5,AND(YEAR($D253)=Configurações!$B$5,MONTH($D253)&gt;7),AND('Cadastro de Bens'!$W252&lt;&gt;"",YEAR('Cadastro de Bens'!$W252)=Configurações!$B$5,MONTH('Cadastro de Bens'!$W252)&lt;7)),0,$H253))</f>
        <v/>
      </c>
      <c r="P253" s="13" t="str">
        <f>IF($A253="","",IF(OR(YEAR($D253)&gt;Configurações!$B$5,AND(YEAR($D253)=Configurações!$B$5,MONTH($D253)&gt;8),AND('Cadastro de Bens'!$W252&lt;&gt;"",YEAR('Cadastro de Bens'!$W252)=Configurações!$B$5,MONTH('Cadastro de Bens'!$W252)&lt;8)),0,$H253))</f>
        <v/>
      </c>
      <c r="Q253" s="13" t="str">
        <f>IF($A253="","",IF(OR(YEAR($D253)&gt;Configurações!$B$5,AND(YEAR($D253)=Configurações!$B$5,MONTH($D253)&gt;9),AND('Cadastro de Bens'!$W252&lt;&gt;"",YEAR('Cadastro de Bens'!$W252)=Configurações!$B$5,MONTH('Cadastro de Bens'!$W252)&lt;9)),0,$H253))</f>
        <v/>
      </c>
      <c r="R253" s="13" t="str">
        <f>IF($A253="","",IF(OR(YEAR($D253)&gt;Configurações!$B$5,AND(YEAR($D253)=Configurações!$B$5,MONTH($D253)&gt;10),AND('Cadastro de Bens'!$W252&lt;&gt;"",YEAR('Cadastro de Bens'!$W252)=Configurações!$B$5,MONTH('Cadastro de Bens'!$W252)&lt;10)),0,$H253))</f>
        <v/>
      </c>
      <c r="S253" s="13" t="str">
        <f>IF($A253="","",IF(OR(YEAR($D253)&gt;Configurações!$B$5,AND(YEAR($D253)=Configurações!$B$5,MONTH($D253)&gt;11),AND('Cadastro de Bens'!$W252&lt;&gt;"",YEAR('Cadastro de Bens'!$W252)=Configurações!$B$5,MONTH('Cadastro de Bens'!$W252)&lt;11)),0,$H253))</f>
        <v/>
      </c>
      <c r="T253" s="13" t="str">
        <f>IF($A253="","",IF(OR(YEAR($D253)&gt;Configurações!$B$5,AND(YEAR($D253)=Configurações!$B$5,MONTH($D253)&gt;12),AND('Cadastro de Bens'!$W252&lt;&gt;"",YEAR('Cadastro de Bens'!$W252)=Configurações!$B$5,MONTH('Cadastro de Bens'!$W252)&lt;12)),0,$H253))</f>
        <v/>
      </c>
      <c r="U253" s="13">
        <f t="shared" si="6"/>
        <v>0</v>
      </c>
      <c r="V253" s="13" t="str">
        <f>'Cadastro de Bens'!AG252</f>
        <v/>
      </c>
      <c r="W253" s="13" t="str">
        <f>'Cadastro de Bens'!AH252</f>
        <v/>
      </c>
      <c r="X253" s="13">
        <f>'Cadastro de Bens'!AF252</f>
        <v>0</v>
      </c>
      <c r="Y253" s="13">
        <f t="shared" si="7"/>
        <v>0</v>
      </c>
    </row>
    <row r="254" spans="1:25" x14ac:dyDescent="0.25">
      <c r="A254">
        <f>'Cadastro de Bens'!A253</f>
        <v>0</v>
      </c>
      <c r="B254">
        <f>'Cadastro de Bens'!B253</f>
        <v>0</v>
      </c>
      <c r="C254">
        <f>'Cadastro de Bens'!D253</f>
        <v>0</v>
      </c>
      <c r="D254" s="12">
        <f>'Cadastro de Bens'!J253</f>
        <v>0</v>
      </c>
      <c r="E254" s="13" t="str">
        <f>'Cadastro de Bens'!P253</f>
        <v/>
      </c>
      <c r="F254" s="4">
        <f>'Cadastro de Bens'!R253</f>
        <v>0</v>
      </c>
      <c r="G254" s="4">
        <f>'Cadastro de Bens'!S253</f>
        <v>0</v>
      </c>
      <c r="H254" s="13" t="str">
        <f>'Cadastro de Bens'!AA253</f>
        <v/>
      </c>
      <c r="I254" s="13" t="str">
        <f>IF($A254="","",IF(OR(YEAR($D254)&gt;Configurações!$B$5,AND(YEAR($D254)=Configurações!$B$5,MONTH($D254)&gt;1),AND('Cadastro de Bens'!$W253&lt;&gt;"",YEAR('Cadastro de Bens'!$W253)=Configurações!$B$5,MONTH('Cadastro de Bens'!$W253)&lt;1)),0,$H254))</f>
        <v/>
      </c>
      <c r="J254" s="13" t="str">
        <f>IF($A254="","",IF(OR(YEAR($D254)&gt;Configurações!$B$5,AND(YEAR($D254)=Configurações!$B$5,MONTH($D254)&gt;2),AND('Cadastro de Bens'!$W253&lt;&gt;"",YEAR('Cadastro de Bens'!$W253)=Configurações!$B$5,MONTH('Cadastro de Bens'!$W253)&lt;2)),0,$H254))</f>
        <v/>
      </c>
      <c r="K254" s="13" t="str">
        <f>IF($A254="","",IF(OR(YEAR($D254)&gt;Configurações!$B$5,AND(YEAR($D254)=Configurações!$B$5,MONTH($D254)&gt;3),AND('Cadastro de Bens'!$W253&lt;&gt;"",YEAR('Cadastro de Bens'!$W253)=Configurações!$B$5,MONTH('Cadastro de Bens'!$W253)&lt;3)),0,$H254))</f>
        <v/>
      </c>
      <c r="L254" s="13" t="str">
        <f>IF($A254="","",IF(OR(YEAR($D254)&gt;Configurações!$B$5,AND(YEAR($D254)=Configurações!$B$5,MONTH($D254)&gt;4),AND('Cadastro de Bens'!$W253&lt;&gt;"",YEAR('Cadastro de Bens'!$W253)=Configurações!$B$5,MONTH('Cadastro de Bens'!$W253)&lt;4)),0,$H254))</f>
        <v/>
      </c>
      <c r="M254" s="13" t="str">
        <f>IF($A254="","",IF(OR(YEAR($D254)&gt;Configurações!$B$5,AND(YEAR($D254)=Configurações!$B$5,MONTH($D254)&gt;5),AND('Cadastro de Bens'!$W253&lt;&gt;"",YEAR('Cadastro de Bens'!$W253)=Configurações!$B$5,MONTH('Cadastro de Bens'!$W253)&lt;5)),0,$H254))</f>
        <v/>
      </c>
      <c r="N254" s="13" t="str">
        <f>IF($A254="","",IF(OR(YEAR($D254)&gt;Configurações!$B$5,AND(YEAR($D254)=Configurações!$B$5,MONTH($D254)&gt;6),AND('Cadastro de Bens'!$W253&lt;&gt;"",YEAR('Cadastro de Bens'!$W253)=Configurações!$B$5,MONTH('Cadastro de Bens'!$W253)&lt;6)),0,$H254))</f>
        <v/>
      </c>
      <c r="O254" s="13" t="str">
        <f>IF($A254="","",IF(OR(YEAR($D254)&gt;Configurações!$B$5,AND(YEAR($D254)=Configurações!$B$5,MONTH($D254)&gt;7),AND('Cadastro de Bens'!$W253&lt;&gt;"",YEAR('Cadastro de Bens'!$W253)=Configurações!$B$5,MONTH('Cadastro de Bens'!$W253)&lt;7)),0,$H254))</f>
        <v/>
      </c>
      <c r="P254" s="13" t="str">
        <f>IF($A254="","",IF(OR(YEAR($D254)&gt;Configurações!$B$5,AND(YEAR($D254)=Configurações!$B$5,MONTH($D254)&gt;8),AND('Cadastro de Bens'!$W253&lt;&gt;"",YEAR('Cadastro de Bens'!$W253)=Configurações!$B$5,MONTH('Cadastro de Bens'!$W253)&lt;8)),0,$H254))</f>
        <v/>
      </c>
      <c r="Q254" s="13" t="str">
        <f>IF($A254="","",IF(OR(YEAR($D254)&gt;Configurações!$B$5,AND(YEAR($D254)=Configurações!$B$5,MONTH($D254)&gt;9),AND('Cadastro de Bens'!$W253&lt;&gt;"",YEAR('Cadastro de Bens'!$W253)=Configurações!$B$5,MONTH('Cadastro de Bens'!$W253)&lt;9)),0,$H254))</f>
        <v/>
      </c>
      <c r="R254" s="13" t="str">
        <f>IF($A254="","",IF(OR(YEAR($D254)&gt;Configurações!$B$5,AND(YEAR($D254)=Configurações!$B$5,MONTH($D254)&gt;10),AND('Cadastro de Bens'!$W253&lt;&gt;"",YEAR('Cadastro de Bens'!$W253)=Configurações!$B$5,MONTH('Cadastro de Bens'!$W253)&lt;10)),0,$H254))</f>
        <v/>
      </c>
      <c r="S254" s="13" t="str">
        <f>IF($A254="","",IF(OR(YEAR($D254)&gt;Configurações!$B$5,AND(YEAR($D254)=Configurações!$B$5,MONTH($D254)&gt;11),AND('Cadastro de Bens'!$W253&lt;&gt;"",YEAR('Cadastro de Bens'!$W253)=Configurações!$B$5,MONTH('Cadastro de Bens'!$W253)&lt;11)),0,$H254))</f>
        <v/>
      </c>
      <c r="T254" s="13" t="str">
        <f>IF($A254="","",IF(OR(YEAR($D254)&gt;Configurações!$B$5,AND(YEAR($D254)=Configurações!$B$5,MONTH($D254)&gt;12),AND('Cadastro de Bens'!$W253&lt;&gt;"",YEAR('Cadastro de Bens'!$W253)=Configurações!$B$5,MONTH('Cadastro de Bens'!$W253)&lt;12)),0,$H254))</f>
        <v/>
      </c>
      <c r="U254" s="13">
        <f t="shared" si="6"/>
        <v>0</v>
      </c>
      <c r="V254" s="13" t="str">
        <f>'Cadastro de Bens'!AG253</f>
        <v/>
      </c>
      <c r="W254" s="13" t="str">
        <f>'Cadastro de Bens'!AH253</f>
        <v/>
      </c>
      <c r="X254" s="13">
        <f>'Cadastro de Bens'!AF253</f>
        <v>0</v>
      </c>
      <c r="Y254" s="13">
        <f t="shared" si="7"/>
        <v>0</v>
      </c>
    </row>
    <row r="255" spans="1:25" x14ac:dyDescent="0.25">
      <c r="A255">
        <f>'Cadastro de Bens'!A254</f>
        <v>0</v>
      </c>
      <c r="B255">
        <f>'Cadastro de Bens'!B254</f>
        <v>0</v>
      </c>
      <c r="C255">
        <f>'Cadastro de Bens'!D254</f>
        <v>0</v>
      </c>
      <c r="D255" s="12">
        <f>'Cadastro de Bens'!J254</f>
        <v>0</v>
      </c>
      <c r="E255" s="13" t="str">
        <f>'Cadastro de Bens'!P254</f>
        <v/>
      </c>
      <c r="F255" s="4">
        <f>'Cadastro de Bens'!R254</f>
        <v>0</v>
      </c>
      <c r="G255" s="4">
        <f>'Cadastro de Bens'!S254</f>
        <v>0</v>
      </c>
      <c r="H255" s="13" t="str">
        <f>'Cadastro de Bens'!AA254</f>
        <v/>
      </c>
      <c r="I255" s="13" t="str">
        <f>IF($A255="","",IF(OR(YEAR($D255)&gt;Configurações!$B$5,AND(YEAR($D255)=Configurações!$B$5,MONTH($D255)&gt;1),AND('Cadastro de Bens'!$W254&lt;&gt;"",YEAR('Cadastro de Bens'!$W254)=Configurações!$B$5,MONTH('Cadastro de Bens'!$W254)&lt;1)),0,$H255))</f>
        <v/>
      </c>
      <c r="J255" s="13" t="str">
        <f>IF($A255="","",IF(OR(YEAR($D255)&gt;Configurações!$B$5,AND(YEAR($D255)=Configurações!$B$5,MONTH($D255)&gt;2),AND('Cadastro de Bens'!$W254&lt;&gt;"",YEAR('Cadastro de Bens'!$W254)=Configurações!$B$5,MONTH('Cadastro de Bens'!$W254)&lt;2)),0,$H255))</f>
        <v/>
      </c>
      <c r="K255" s="13" t="str">
        <f>IF($A255="","",IF(OR(YEAR($D255)&gt;Configurações!$B$5,AND(YEAR($D255)=Configurações!$B$5,MONTH($D255)&gt;3),AND('Cadastro de Bens'!$W254&lt;&gt;"",YEAR('Cadastro de Bens'!$W254)=Configurações!$B$5,MONTH('Cadastro de Bens'!$W254)&lt;3)),0,$H255))</f>
        <v/>
      </c>
      <c r="L255" s="13" t="str">
        <f>IF($A255="","",IF(OR(YEAR($D255)&gt;Configurações!$B$5,AND(YEAR($D255)=Configurações!$B$5,MONTH($D255)&gt;4),AND('Cadastro de Bens'!$W254&lt;&gt;"",YEAR('Cadastro de Bens'!$W254)=Configurações!$B$5,MONTH('Cadastro de Bens'!$W254)&lt;4)),0,$H255))</f>
        <v/>
      </c>
      <c r="M255" s="13" t="str">
        <f>IF($A255="","",IF(OR(YEAR($D255)&gt;Configurações!$B$5,AND(YEAR($D255)=Configurações!$B$5,MONTH($D255)&gt;5),AND('Cadastro de Bens'!$W254&lt;&gt;"",YEAR('Cadastro de Bens'!$W254)=Configurações!$B$5,MONTH('Cadastro de Bens'!$W254)&lt;5)),0,$H255))</f>
        <v/>
      </c>
      <c r="N255" s="13" t="str">
        <f>IF($A255="","",IF(OR(YEAR($D255)&gt;Configurações!$B$5,AND(YEAR($D255)=Configurações!$B$5,MONTH($D255)&gt;6),AND('Cadastro de Bens'!$W254&lt;&gt;"",YEAR('Cadastro de Bens'!$W254)=Configurações!$B$5,MONTH('Cadastro de Bens'!$W254)&lt;6)),0,$H255))</f>
        <v/>
      </c>
      <c r="O255" s="13" t="str">
        <f>IF($A255="","",IF(OR(YEAR($D255)&gt;Configurações!$B$5,AND(YEAR($D255)=Configurações!$B$5,MONTH($D255)&gt;7),AND('Cadastro de Bens'!$W254&lt;&gt;"",YEAR('Cadastro de Bens'!$W254)=Configurações!$B$5,MONTH('Cadastro de Bens'!$W254)&lt;7)),0,$H255))</f>
        <v/>
      </c>
      <c r="P255" s="13" t="str">
        <f>IF($A255="","",IF(OR(YEAR($D255)&gt;Configurações!$B$5,AND(YEAR($D255)=Configurações!$B$5,MONTH($D255)&gt;8),AND('Cadastro de Bens'!$W254&lt;&gt;"",YEAR('Cadastro de Bens'!$W254)=Configurações!$B$5,MONTH('Cadastro de Bens'!$W254)&lt;8)),0,$H255))</f>
        <v/>
      </c>
      <c r="Q255" s="13" t="str">
        <f>IF($A255="","",IF(OR(YEAR($D255)&gt;Configurações!$B$5,AND(YEAR($D255)=Configurações!$B$5,MONTH($D255)&gt;9),AND('Cadastro de Bens'!$W254&lt;&gt;"",YEAR('Cadastro de Bens'!$W254)=Configurações!$B$5,MONTH('Cadastro de Bens'!$W254)&lt;9)),0,$H255))</f>
        <v/>
      </c>
      <c r="R255" s="13" t="str">
        <f>IF($A255="","",IF(OR(YEAR($D255)&gt;Configurações!$B$5,AND(YEAR($D255)=Configurações!$B$5,MONTH($D255)&gt;10),AND('Cadastro de Bens'!$W254&lt;&gt;"",YEAR('Cadastro de Bens'!$W254)=Configurações!$B$5,MONTH('Cadastro de Bens'!$W254)&lt;10)),0,$H255))</f>
        <v/>
      </c>
      <c r="S255" s="13" t="str">
        <f>IF($A255="","",IF(OR(YEAR($D255)&gt;Configurações!$B$5,AND(YEAR($D255)=Configurações!$B$5,MONTH($D255)&gt;11),AND('Cadastro de Bens'!$W254&lt;&gt;"",YEAR('Cadastro de Bens'!$W254)=Configurações!$B$5,MONTH('Cadastro de Bens'!$W254)&lt;11)),0,$H255))</f>
        <v/>
      </c>
      <c r="T255" s="13" t="str">
        <f>IF($A255="","",IF(OR(YEAR($D255)&gt;Configurações!$B$5,AND(YEAR($D255)=Configurações!$B$5,MONTH($D255)&gt;12),AND('Cadastro de Bens'!$W254&lt;&gt;"",YEAR('Cadastro de Bens'!$W254)=Configurações!$B$5,MONTH('Cadastro de Bens'!$W254)&lt;12)),0,$H255))</f>
        <v/>
      </c>
      <c r="U255" s="13">
        <f t="shared" si="6"/>
        <v>0</v>
      </c>
      <c r="V255" s="13" t="str">
        <f>'Cadastro de Bens'!AG254</f>
        <v/>
      </c>
      <c r="W255" s="13" t="str">
        <f>'Cadastro de Bens'!AH254</f>
        <v/>
      </c>
      <c r="X255" s="13">
        <f>'Cadastro de Bens'!AF254</f>
        <v>0</v>
      </c>
      <c r="Y255" s="13">
        <f t="shared" si="7"/>
        <v>0</v>
      </c>
    </row>
    <row r="256" spans="1:25" x14ac:dyDescent="0.25">
      <c r="A256">
        <f>'Cadastro de Bens'!A255</f>
        <v>0</v>
      </c>
      <c r="B256">
        <f>'Cadastro de Bens'!B255</f>
        <v>0</v>
      </c>
      <c r="C256">
        <f>'Cadastro de Bens'!D255</f>
        <v>0</v>
      </c>
      <c r="D256" s="12">
        <f>'Cadastro de Bens'!J255</f>
        <v>0</v>
      </c>
      <c r="E256" s="13" t="str">
        <f>'Cadastro de Bens'!P255</f>
        <v/>
      </c>
      <c r="F256" s="4">
        <f>'Cadastro de Bens'!R255</f>
        <v>0</v>
      </c>
      <c r="G256" s="4">
        <f>'Cadastro de Bens'!S255</f>
        <v>0</v>
      </c>
      <c r="H256" s="13" t="str">
        <f>'Cadastro de Bens'!AA255</f>
        <v/>
      </c>
      <c r="I256" s="13" t="str">
        <f>IF($A256="","",IF(OR(YEAR($D256)&gt;Configurações!$B$5,AND(YEAR($D256)=Configurações!$B$5,MONTH($D256)&gt;1),AND('Cadastro de Bens'!$W255&lt;&gt;"",YEAR('Cadastro de Bens'!$W255)=Configurações!$B$5,MONTH('Cadastro de Bens'!$W255)&lt;1)),0,$H256))</f>
        <v/>
      </c>
      <c r="J256" s="13" t="str">
        <f>IF($A256="","",IF(OR(YEAR($D256)&gt;Configurações!$B$5,AND(YEAR($D256)=Configurações!$B$5,MONTH($D256)&gt;2),AND('Cadastro de Bens'!$W255&lt;&gt;"",YEAR('Cadastro de Bens'!$W255)=Configurações!$B$5,MONTH('Cadastro de Bens'!$W255)&lt;2)),0,$H256))</f>
        <v/>
      </c>
      <c r="K256" s="13" t="str">
        <f>IF($A256="","",IF(OR(YEAR($D256)&gt;Configurações!$B$5,AND(YEAR($D256)=Configurações!$B$5,MONTH($D256)&gt;3),AND('Cadastro de Bens'!$W255&lt;&gt;"",YEAR('Cadastro de Bens'!$W255)=Configurações!$B$5,MONTH('Cadastro de Bens'!$W255)&lt;3)),0,$H256))</f>
        <v/>
      </c>
      <c r="L256" s="13" t="str">
        <f>IF($A256="","",IF(OR(YEAR($D256)&gt;Configurações!$B$5,AND(YEAR($D256)=Configurações!$B$5,MONTH($D256)&gt;4),AND('Cadastro de Bens'!$W255&lt;&gt;"",YEAR('Cadastro de Bens'!$W255)=Configurações!$B$5,MONTH('Cadastro de Bens'!$W255)&lt;4)),0,$H256))</f>
        <v/>
      </c>
      <c r="M256" s="13" t="str">
        <f>IF($A256="","",IF(OR(YEAR($D256)&gt;Configurações!$B$5,AND(YEAR($D256)=Configurações!$B$5,MONTH($D256)&gt;5),AND('Cadastro de Bens'!$W255&lt;&gt;"",YEAR('Cadastro de Bens'!$W255)=Configurações!$B$5,MONTH('Cadastro de Bens'!$W255)&lt;5)),0,$H256))</f>
        <v/>
      </c>
      <c r="N256" s="13" t="str">
        <f>IF($A256="","",IF(OR(YEAR($D256)&gt;Configurações!$B$5,AND(YEAR($D256)=Configurações!$B$5,MONTH($D256)&gt;6),AND('Cadastro de Bens'!$W255&lt;&gt;"",YEAR('Cadastro de Bens'!$W255)=Configurações!$B$5,MONTH('Cadastro de Bens'!$W255)&lt;6)),0,$H256))</f>
        <v/>
      </c>
      <c r="O256" s="13" t="str">
        <f>IF($A256="","",IF(OR(YEAR($D256)&gt;Configurações!$B$5,AND(YEAR($D256)=Configurações!$B$5,MONTH($D256)&gt;7),AND('Cadastro de Bens'!$W255&lt;&gt;"",YEAR('Cadastro de Bens'!$W255)=Configurações!$B$5,MONTH('Cadastro de Bens'!$W255)&lt;7)),0,$H256))</f>
        <v/>
      </c>
      <c r="P256" s="13" t="str">
        <f>IF($A256="","",IF(OR(YEAR($D256)&gt;Configurações!$B$5,AND(YEAR($D256)=Configurações!$B$5,MONTH($D256)&gt;8),AND('Cadastro de Bens'!$W255&lt;&gt;"",YEAR('Cadastro de Bens'!$W255)=Configurações!$B$5,MONTH('Cadastro de Bens'!$W255)&lt;8)),0,$H256))</f>
        <v/>
      </c>
      <c r="Q256" s="13" t="str">
        <f>IF($A256="","",IF(OR(YEAR($D256)&gt;Configurações!$B$5,AND(YEAR($D256)=Configurações!$B$5,MONTH($D256)&gt;9),AND('Cadastro de Bens'!$W255&lt;&gt;"",YEAR('Cadastro de Bens'!$W255)=Configurações!$B$5,MONTH('Cadastro de Bens'!$W255)&lt;9)),0,$H256))</f>
        <v/>
      </c>
      <c r="R256" s="13" t="str">
        <f>IF($A256="","",IF(OR(YEAR($D256)&gt;Configurações!$B$5,AND(YEAR($D256)=Configurações!$B$5,MONTH($D256)&gt;10),AND('Cadastro de Bens'!$W255&lt;&gt;"",YEAR('Cadastro de Bens'!$W255)=Configurações!$B$5,MONTH('Cadastro de Bens'!$W255)&lt;10)),0,$H256))</f>
        <v/>
      </c>
      <c r="S256" s="13" t="str">
        <f>IF($A256="","",IF(OR(YEAR($D256)&gt;Configurações!$B$5,AND(YEAR($D256)=Configurações!$B$5,MONTH($D256)&gt;11),AND('Cadastro de Bens'!$W255&lt;&gt;"",YEAR('Cadastro de Bens'!$W255)=Configurações!$B$5,MONTH('Cadastro de Bens'!$W255)&lt;11)),0,$H256))</f>
        <v/>
      </c>
      <c r="T256" s="13" t="str">
        <f>IF($A256="","",IF(OR(YEAR($D256)&gt;Configurações!$B$5,AND(YEAR($D256)=Configurações!$B$5,MONTH($D256)&gt;12),AND('Cadastro de Bens'!$W255&lt;&gt;"",YEAR('Cadastro de Bens'!$W255)=Configurações!$B$5,MONTH('Cadastro de Bens'!$W255)&lt;12)),0,$H256))</f>
        <v/>
      </c>
      <c r="U256" s="13">
        <f t="shared" si="6"/>
        <v>0</v>
      </c>
      <c r="V256" s="13" t="str">
        <f>'Cadastro de Bens'!AG255</f>
        <v/>
      </c>
      <c r="W256" s="13" t="str">
        <f>'Cadastro de Bens'!AH255</f>
        <v/>
      </c>
      <c r="X256" s="13">
        <f>'Cadastro de Bens'!AF255</f>
        <v>0</v>
      </c>
      <c r="Y256" s="13">
        <f t="shared" si="7"/>
        <v>0</v>
      </c>
    </row>
    <row r="257" spans="1:25" x14ac:dyDescent="0.25">
      <c r="A257">
        <f>'Cadastro de Bens'!A256</f>
        <v>0</v>
      </c>
      <c r="B257">
        <f>'Cadastro de Bens'!B256</f>
        <v>0</v>
      </c>
      <c r="C257">
        <f>'Cadastro de Bens'!D256</f>
        <v>0</v>
      </c>
      <c r="D257" s="12">
        <f>'Cadastro de Bens'!J256</f>
        <v>0</v>
      </c>
      <c r="E257" s="13" t="str">
        <f>'Cadastro de Bens'!P256</f>
        <v/>
      </c>
      <c r="F257" s="4">
        <f>'Cadastro de Bens'!R256</f>
        <v>0</v>
      </c>
      <c r="G257" s="4">
        <f>'Cadastro de Bens'!S256</f>
        <v>0</v>
      </c>
      <c r="H257" s="13" t="str">
        <f>'Cadastro de Bens'!AA256</f>
        <v/>
      </c>
      <c r="I257" s="13" t="str">
        <f>IF($A257="","",IF(OR(YEAR($D257)&gt;Configurações!$B$5,AND(YEAR($D257)=Configurações!$B$5,MONTH($D257)&gt;1),AND('Cadastro de Bens'!$W256&lt;&gt;"",YEAR('Cadastro de Bens'!$W256)=Configurações!$B$5,MONTH('Cadastro de Bens'!$W256)&lt;1)),0,$H257))</f>
        <v/>
      </c>
      <c r="J257" s="13" t="str">
        <f>IF($A257="","",IF(OR(YEAR($D257)&gt;Configurações!$B$5,AND(YEAR($D257)=Configurações!$B$5,MONTH($D257)&gt;2),AND('Cadastro de Bens'!$W256&lt;&gt;"",YEAR('Cadastro de Bens'!$W256)=Configurações!$B$5,MONTH('Cadastro de Bens'!$W256)&lt;2)),0,$H257))</f>
        <v/>
      </c>
      <c r="K257" s="13" t="str">
        <f>IF($A257="","",IF(OR(YEAR($D257)&gt;Configurações!$B$5,AND(YEAR($D257)=Configurações!$B$5,MONTH($D257)&gt;3),AND('Cadastro de Bens'!$W256&lt;&gt;"",YEAR('Cadastro de Bens'!$W256)=Configurações!$B$5,MONTH('Cadastro de Bens'!$W256)&lt;3)),0,$H257))</f>
        <v/>
      </c>
      <c r="L257" s="13" t="str">
        <f>IF($A257="","",IF(OR(YEAR($D257)&gt;Configurações!$B$5,AND(YEAR($D257)=Configurações!$B$5,MONTH($D257)&gt;4),AND('Cadastro de Bens'!$W256&lt;&gt;"",YEAR('Cadastro de Bens'!$W256)=Configurações!$B$5,MONTH('Cadastro de Bens'!$W256)&lt;4)),0,$H257))</f>
        <v/>
      </c>
      <c r="M257" s="13" t="str">
        <f>IF($A257="","",IF(OR(YEAR($D257)&gt;Configurações!$B$5,AND(YEAR($D257)=Configurações!$B$5,MONTH($D257)&gt;5),AND('Cadastro de Bens'!$W256&lt;&gt;"",YEAR('Cadastro de Bens'!$W256)=Configurações!$B$5,MONTH('Cadastro de Bens'!$W256)&lt;5)),0,$H257))</f>
        <v/>
      </c>
      <c r="N257" s="13" t="str">
        <f>IF($A257="","",IF(OR(YEAR($D257)&gt;Configurações!$B$5,AND(YEAR($D257)=Configurações!$B$5,MONTH($D257)&gt;6),AND('Cadastro de Bens'!$W256&lt;&gt;"",YEAR('Cadastro de Bens'!$W256)=Configurações!$B$5,MONTH('Cadastro de Bens'!$W256)&lt;6)),0,$H257))</f>
        <v/>
      </c>
      <c r="O257" s="13" t="str">
        <f>IF($A257="","",IF(OR(YEAR($D257)&gt;Configurações!$B$5,AND(YEAR($D257)=Configurações!$B$5,MONTH($D257)&gt;7),AND('Cadastro de Bens'!$W256&lt;&gt;"",YEAR('Cadastro de Bens'!$W256)=Configurações!$B$5,MONTH('Cadastro de Bens'!$W256)&lt;7)),0,$H257))</f>
        <v/>
      </c>
      <c r="P257" s="13" t="str">
        <f>IF($A257="","",IF(OR(YEAR($D257)&gt;Configurações!$B$5,AND(YEAR($D257)=Configurações!$B$5,MONTH($D257)&gt;8),AND('Cadastro de Bens'!$W256&lt;&gt;"",YEAR('Cadastro de Bens'!$W256)=Configurações!$B$5,MONTH('Cadastro de Bens'!$W256)&lt;8)),0,$H257))</f>
        <v/>
      </c>
      <c r="Q257" s="13" t="str">
        <f>IF($A257="","",IF(OR(YEAR($D257)&gt;Configurações!$B$5,AND(YEAR($D257)=Configurações!$B$5,MONTH($D257)&gt;9),AND('Cadastro de Bens'!$W256&lt;&gt;"",YEAR('Cadastro de Bens'!$W256)=Configurações!$B$5,MONTH('Cadastro de Bens'!$W256)&lt;9)),0,$H257))</f>
        <v/>
      </c>
      <c r="R257" s="13" t="str">
        <f>IF($A257="","",IF(OR(YEAR($D257)&gt;Configurações!$B$5,AND(YEAR($D257)=Configurações!$B$5,MONTH($D257)&gt;10),AND('Cadastro de Bens'!$W256&lt;&gt;"",YEAR('Cadastro de Bens'!$W256)=Configurações!$B$5,MONTH('Cadastro de Bens'!$W256)&lt;10)),0,$H257))</f>
        <v/>
      </c>
      <c r="S257" s="13" t="str">
        <f>IF($A257="","",IF(OR(YEAR($D257)&gt;Configurações!$B$5,AND(YEAR($D257)=Configurações!$B$5,MONTH($D257)&gt;11),AND('Cadastro de Bens'!$W256&lt;&gt;"",YEAR('Cadastro de Bens'!$W256)=Configurações!$B$5,MONTH('Cadastro de Bens'!$W256)&lt;11)),0,$H257))</f>
        <v/>
      </c>
      <c r="T257" s="13" t="str">
        <f>IF($A257="","",IF(OR(YEAR($D257)&gt;Configurações!$B$5,AND(YEAR($D257)=Configurações!$B$5,MONTH($D257)&gt;12),AND('Cadastro de Bens'!$W256&lt;&gt;"",YEAR('Cadastro de Bens'!$W256)=Configurações!$B$5,MONTH('Cadastro de Bens'!$W256)&lt;12)),0,$H257))</f>
        <v/>
      </c>
      <c r="U257" s="13">
        <f t="shared" si="6"/>
        <v>0</v>
      </c>
      <c r="V257" s="13" t="str">
        <f>'Cadastro de Bens'!AG256</f>
        <v/>
      </c>
      <c r="W257" s="13" t="str">
        <f>'Cadastro de Bens'!AH256</f>
        <v/>
      </c>
      <c r="X257" s="13">
        <f>'Cadastro de Bens'!AF256</f>
        <v>0</v>
      </c>
      <c r="Y257" s="13">
        <f t="shared" si="7"/>
        <v>0</v>
      </c>
    </row>
    <row r="258" spans="1:25" x14ac:dyDescent="0.25">
      <c r="A258">
        <f>'Cadastro de Bens'!A257</f>
        <v>0</v>
      </c>
      <c r="B258">
        <f>'Cadastro de Bens'!B257</f>
        <v>0</v>
      </c>
      <c r="C258">
        <f>'Cadastro de Bens'!D257</f>
        <v>0</v>
      </c>
      <c r="D258" s="12">
        <f>'Cadastro de Bens'!J257</f>
        <v>0</v>
      </c>
      <c r="E258" s="13" t="str">
        <f>'Cadastro de Bens'!P257</f>
        <v/>
      </c>
      <c r="F258" s="4">
        <f>'Cadastro de Bens'!R257</f>
        <v>0</v>
      </c>
      <c r="G258" s="4">
        <f>'Cadastro de Bens'!S257</f>
        <v>0</v>
      </c>
      <c r="H258" s="13" t="str">
        <f>'Cadastro de Bens'!AA257</f>
        <v/>
      </c>
      <c r="I258" s="13" t="str">
        <f>IF($A258="","",IF(OR(YEAR($D258)&gt;Configurações!$B$5,AND(YEAR($D258)=Configurações!$B$5,MONTH($D258)&gt;1),AND('Cadastro de Bens'!$W257&lt;&gt;"",YEAR('Cadastro de Bens'!$W257)=Configurações!$B$5,MONTH('Cadastro de Bens'!$W257)&lt;1)),0,$H258))</f>
        <v/>
      </c>
      <c r="J258" s="13" t="str">
        <f>IF($A258="","",IF(OR(YEAR($D258)&gt;Configurações!$B$5,AND(YEAR($D258)=Configurações!$B$5,MONTH($D258)&gt;2),AND('Cadastro de Bens'!$W257&lt;&gt;"",YEAR('Cadastro de Bens'!$W257)=Configurações!$B$5,MONTH('Cadastro de Bens'!$W257)&lt;2)),0,$H258))</f>
        <v/>
      </c>
      <c r="K258" s="13" t="str">
        <f>IF($A258="","",IF(OR(YEAR($D258)&gt;Configurações!$B$5,AND(YEAR($D258)=Configurações!$B$5,MONTH($D258)&gt;3),AND('Cadastro de Bens'!$W257&lt;&gt;"",YEAR('Cadastro de Bens'!$W257)=Configurações!$B$5,MONTH('Cadastro de Bens'!$W257)&lt;3)),0,$H258))</f>
        <v/>
      </c>
      <c r="L258" s="13" t="str">
        <f>IF($A258="","",IF(OR(YEAR($D258)&gt;Configurações!$B$5,AND(YEAR($D258)=Configurações!$B$5,MONTH($D258)&gt;4),AND('Cadastro de Bens'!$W257&lt;&gt;"",YEAR('Cadastro de Bens'!$W257)=Configurações!$B$5,MONTH('Cadastro de Bens'!$W257)&lt;4)),0,$H258))</f>
        <v/>
      </c>
      <c r="M258" s="13" t="str">
        <f>IF($A258="","",IF(OR(YEAR($D258)&gt;Configurações!$B$5,AND(YEAR($D258)=Configurações!$B$5,MONTH($D258)&gt;5),AND('Cadastro de Bens'!$W257&lt;&gt;"",YEAR('Cadastro de Bens'!$W257)=Configurações!$B$5,MONTH('Cadastro de Bens'!$W257)&lt;5)),0,$H258))</f>
        <v/>
      </c>
      <c r="N258" s="13" t="str">
        <f>IF($A258="","",IF(OR(YEAR($D258)&gt;Configurações!$B$5,AND(YEAR($D258)=Configurações!$B$5,MONTH($D258)&gt;6),AND('Cadastro de Bens'!$W257&lt;&gt;"",YEAR('Cadastro de Bens'!$W257)=Configurações!$B$5,MONTH('Cadastro de Bens'!$W257)&lt;6)),0,$H258))</f>
        <v/>
      </c>
      <c r="O258" s="13" t="str">
        <f>IF($A258="","",IF(OR(YEAR($D258)&gt;Configurações!$B$5,AND(YEAR($D258)=Configurações!$B$5,MONTH($D258)&gt;7),AND('Cadastro de Bens'!$W257&lt;&gt;"",YEAR('Cadastro de Bens'!$W257)=Configurações!$B$5,MONTH('Cadastro de Bens'!$W257)&lt;7)),0,$H258))</f>
        <v/>
      </c>
      <c r="P258" s="13" t="str">
        <f>IF($A258="","",IF(OR(YEAR($D258)&gt;Configurações!$B$5,AND(YEAR($D258)=Configurações!$B$5,MONTH($D258)&gt;8),AND('Cadastro de Bens'!$W257&lt;&gt;"",YEAR('Cadastro de Bens'!$W257)=Configurações!$B$5,MONTH('Cadastro de Bens'!$W257)&lt;8)),0,$H258))</f>
        <v/>
      </c>
      <c r="Q258" s="13" t="str">
        <f>IF($A258="","",IF(OR(YEAR($D258)&gt;Configurações!$B$5,AND(YEAR($D258)=Configurações!$B$5,MONTH($D258)&gt;9),AND('Cadastro de Bens'!$W257&lt;&gt;"",YEAR('Cadastro de Bens'!$W257)=Configurações!$B$5,MONTH('Cadastro de Bens'!$W257)&lt;9)),0,$H258))</f>
        <v/>
      </c>
      <c r="R258" s="13" t="str">
        <f>IF($A258="","",IF(OR(YEAR($D258)&gt;Configurações!$B$5,AND(YEAR($D258)=Configurações!$B$5,MONTH($D258)&gt;10),AND('Cadastro de Bens'!$W257&lt;&gt;"",YEAR('Cadastro de Bens'!$W257)=Configurações!$B$5,MONTH('Cadastro de Bens'!$W257)&lt;10)),0,$H258))</f>
        <v/>
      </c>
      <c r="S258" s="13" t="str">
        <f>IF($A258="","",IF(OR(YEAR($D258)&gt;Configurações!$B$5,AND(YEAR($D258)=Configurações!$B$5,MONTH($D258)&gt;11),AND('Cadastro de Bens'!$W257&lt;&gt;"",YEAR('Cadastro de Bens'!$W257)=Configurações!$B$5,MONTH('Cadastro de Bens'!$W257)&lt;11)),0,$H258))</f>
        <v/>
      </c>
      <c r="T258" s="13" t="str">
        <f>IF($A258="","",IF(OR(YEAR($D258)&gt;Configurações!$B$5,AND(YEAR($D258)=Configurações!$B$5,MONTH($D258)&gt;12),AND('Cadastro de Bens'!$W257&lt;&gt;"",YEAR('Cadastro de Bens'!$W257)=Configurações!$B$5,MONTH('Cadastro de Bens'!$W257)&lt;12)),0,$H258))</f>
        <v/>
      </c>
      <c r="U258" s="13">
        <f t="shared" si="6"/>
        <v>0</v>
      </c>
      <c r="V258" s="13" t="str">
        <f>'Cadastro de Bens'!AG257</f>
        <v/>
      </c>
      <c r="W258" s="13" t="str">
        <f>'Cadastro de Bens'!AH257</f>
        <v/>
      </c>
      <c r="X258" s="13">
        <f>'Cadastro de Bens'!AF257</f>
        <v>0</v>
      </c>
      <c r="Y258" s="13">
        <f t="shared" si="7"/>
        <v>0</v>
      </c>
    </row>
    <row r="259" spans="1:25" x14ac:dyDescent="0.25">
      <c r="A259">
        <f>'Cadastro de Bens'!A258</f>
        <v>0</v>
      </c>
      <c r="B259">
        <f>'Cadastro de Bens'!B258</f>
        <v>0</v>
      </c>
      <c r="C259">
        <f>'Cadastro de Bens'!D258</f>
        <v>0</v>
      </c>
      <c r="D259" s="12">
        <f>'Cadastro de Bens'!J258</f>
        <v>0</v>
      </c>
      <c r="E259" s="13" t="str">
        <f>'Cadastro de Bens'!P258</f>
        <v/>
      </c>
      <c r="F259" s="4">
        <f>'Cadastro de Bens'!R258</f>
        <v>0</v>
      </c>
      <c r="G259" s="4">
        <f>'Cadastro de Bens'!S258</f>
        <v>0</v>
      </c>
      <c r="H259" s="13" t="str">
        <f>'Cadastro de Bens'!AA258</f>
        <v/>
      </c>
      <c r="I259" s="13" t="str">
        <f>IF($A259="","",IF(OR(YEAR($D259)&gt;Configurações!$B$5,AND(YEAR($D259)=Configurações!$B$5,MONTH($D259)&gt;1),AND('Cadastro de Bens'!$W258&lt;&gt;"",YEAR('Cadastro de Bens'!$W258)=Configurações!$B$5,MONTH('Cadastro de Bens'!$W258)&lt;1)),0,$H259))</f>
        <v/>
      </c>
      <c r="J259" s="13" t="str">
        <f>IF($A259="","",IF(OR(YEAR($D259)&gt;Configurações!$B$5,AND(YEAR($D259)=Configurações!$B$5,MONTH($D259)&gt;2),AND('Cadastro de Bens'!$W258&lt;&gt;"",YEAR('Cadastro de Bens'!$W258)=Configurações!$B$5,MONTH('Cadastro de Bens'!$W258)&lt;2)),0,$H259))</f>
        <v/>
      </c>
      <c r="K259" s="13" t="str">
        <f>IF($A259="","",IF(OR(YEAR($D259)&gt;Configurações!$B$5,AND(YEAR($D259)=Configurações!$B$5,MONTH($D259)&gt;3),AND('Cadastro de Bens'!$W258&lt;&gt;"",YEAR('Cadastro de Bens'!$W258)=Configurações!$B$5,MONTH('Cadastro de Bens'!$W258)&lt;3)),0,$H259))</f>
        <v/>
      </c>
      <c r="L259" s="13" t="str">
        <f>IF($A259="","",IF(OR(YEAR($D259)&gt;Configurações!$B$5,AND(YEAR($D259)=Configurações!$B$5,MONTH($D259)&gt;4),AND('Cadastro de Bens'!$W258&lt;&gt;"",YEAR('Cadastro de Bens'!$W258)=Configurações!$B$5,MONTH('Cadastro de Bens'!$W258)&lt;4)),0,$H259))</f>
        <v/>
      </c>
      <c r="M259" s="13" t="str">
        <f>IF($A259="","",IF(OR(YEAR($D259)&gt;Configurações!$B$5,AND(YEAR($D259)=Configurações!$B$5,MONTH($D259)&gt;5),AND('Cadastro de Bens'!$W258&lt;&gt;"",YEAR('Cadastro de Bens'!$W258)=Configurações!$B$5,MONTH('Cadastro de Bens'!$W258)&lt;5)),0,$H259))</f>
        <v/>
      </c>
      <c r="N259" s="13" t="str">
        <f>IF($A259="","",IF(OR(YEAR($D259)&gt;Configurações!$B$5,AND(YEAR($D259)=Configurações!$B$5,MONTH($D259)&gt;6),AND('Cadastro de Bens'!$W258&lt;&gt;"",YEAR('Cadastro de Bens'!$W258)=Configurações!$B$5,MONTH('Cadastro de Bens'!$W258)&lt;6)),0,$H259))</f>
        <v/>
      </c>
      <c r="O259" s="13" t="str">
        <f>IF($A259="","",IF(OR(YEAR($D259)&gt;Configurações!$B$5,AND(YEAR($D259)=Configurações!$B$5,MONTH($D259)&gt;7),AND('Cadastro de Bens'!$W258&lt;&gt;"",YEAR('Cadastro de Bens'!$W258)=Configurações!$B$5,MONTH('Cadastro de Bens'!$W258)&lt;7)),0,$H259))</f>
        <v/>
      </c>
      <c r="P259" s="13" t="str">
        <f>IF($A259="","",IF(OR(YEAR($D259)&gt;Configurações!$B$5,AND(YEAR($D259)=Configurações!$B$5,MONTH($D259)&gt;8),AND('Cadastro de Bens'!$W258&lt;&gt;"",YEAR('Cadastro de Bens'!$W258)=Configurações!$B$5,MONTH('Cadastro de Bens'!$W258)&lt;8)),0,$H259))</f>
        <v/>
      </c>
      <c r="Q259" s="13" t="str">
        <f>IF($A259="","",IF(OR(YEAR($D259)&gt;Configurações!$B$5,AND(YEAR($D259)=Configurações!$B$5,MONTH($D259)&gt;9),AND('Cadastro de Bens'!$W258&lt;&gt;"",YEAR('Cadastro de Bens'!$W258)=Configurações!$B$5,MONTH('Cadastro de Bens'!$W258)&lt;9)),0,$H259))</f>
        <v/>
      </c>
      <c r="R259" s="13" t="str">
        <f>IF($A259="","",IF(OR(YEAR($D259)&gt;Configurações!$B$5,AND(YEAR($D259)=Configurações!$B$5,MONTH($D259)&gt;10),AND('Cadastro de Bens'!$W258&lt;&gt;"",YEAR('Cadastro de Bens'!$W258)=Configurações!$B$5,MONTH('Cadastro de Bens'!$W258)&lt;10)),0,$H259))</f>
        <v/>
      </c>
      <c r="S259" s="13" t="str">
        <f>IF($A259="","",IF(OR(YEAR($D259)&gt;Configurações!$B$5,AND(YEAR($D259)=Configurações!$B$5,MONTH($D259)&gt;11),AND('Cadastro de Bens'!$W258&lt;&gt;"",YEAR('Cadastro de Bens'!$W258)=Configurações!$B$5,MONTH('Cadastro de Bens'!$W258)&lt;11)),0,$H259))</f>
        <v/>
      </c>
      <c r="T259" s="13" t="str">
        <f>IF($A259="","",IF(OR(YEAR($D259)&gt;Configurações!$B$5,AND(YEAR($D259)=Configurações!$B$5,MONTH($D259)&gt;12),AND('Cadastro de Bens'!$W258&lt;&gt;"",YEAR('Cadastro de Bens'!$W258)=Configurações!$B$5,MONTH('Cadastro de Bens'!$W258)&lt;12)),0,$H259))</f>
        <v/>
      </c>
      <c r="U259" s="13">
        <f t="shared" ref="U259:U302" si="8">MIN(E259,SUM(I259:T259))</f>
        <v>0</v>
      </c>
      <c r="V259" s="13" t="str">
        <f>'Cadastro de Bens'!AG258</f>
        <v/>
      </c>
      <c r="W259" s="13" t="str">
        <f>'Cadastro de Bens'!AH258</f>
        <v/>
      </c>
      <c r="X259" s="13">
        <f>'Cadastro de Bens'!AF258</f>
        <v>0</v>
      </c>
      <c r="Y259" s="13">
        <f t="shared" ref="Y259:Y302" si="9">IF(OR(U259="",X259=""),"",U259-X259)</f>
        <v>0</v>
      </c>
    </row>
    <row r="260" spans="1:25" x14ac:dyDescent="0.25">
      <c r="A260">
        <f>'Cadastro de Bens'!A259</f>
        <v>0</v>
      </c>
      <c r="B260">
        <f>'Cadastro de Bens'!B259</f>
        <v>0</v>
      </c>
      <c r="C260">
        <f>'Cadastro de Bens'!D259</f>
        <v>0</v>
      </c>
      <c r="D260" s="12">
        <f>'Cadastro de Bens'!J259</f>
        <v>0</v>
      </c>
      <c r="E260" s="13" t="str">
        <f>'Cadastro de Bens'!P259</f>
        <v/>
      </c>
      <c r="F260" s="4">
        <f>'Cadastro de Bens'!R259</f>
        <v>0</v>
      </c>
      <c r="G260" s="4">
        <f>'Cadastro de Bens'!S259</f>
        <v>0</v>
      </c>
      <c r="H260" s="13" t="str">
        <f>'Cadastro de Bens'!AA259</f>
        <v/>
      </c>
      <c r="I260" s="13" t="str">
        <f>IF($A260="","",IF(OR(YEAR($D260)&gt;Configurações!$B$5,AND(YEAR($D260)=Configurações!$B$5,MONTH($D260)&gt;1),AND('Cadastro de Bens'!$W259&lt;&gt;"",YEAR('Cadastro de Bens'!$W259)=Configurações!$B$5,MONTH('Cadastro de Bens'!$W259)&lt;1)),0,$H260))</f>
        <v/>
      </c>
      <c r="J260" s="13" t="str">
        <f>IF($A260="","",IF(OR(YEAR($D260)&gt;Configurações!$B$5,AND(YEAR($D260)=Configurações!$B$5,MONTH($D260)&gt;2),AND('Cadastro de Bens'!$W259&lt;&gt;"",YEAR('Cadastro de Bens'!$W259)=Configurações!$B$5,MONTH('Cadastro de Bens'!$W259)&lt;2)),0,$H260))</f>
        <v/>
      </c>
      <c r="K260" s="13" t="str">
        <f>IF($A260="","",IF(OR(YEAR($D260)&gt;Configurações!$B$5,AND(YEAR($D260)=Configurações!$B$5,MONTH($D260)&gt;3),AND('Cadastro de Bens'!$W259&lt;&gt;"",YEAR('Cadastro de Bens'!$W259)=Configurações!$B$5,MONTH('Cadastro de Bens'!$W259)&lt;3)),0,$H260))</f>
        <v/>
      </c>
      <c r="L260" s="13" t="str">
        <f>IF($A260="","",IF(OR(YEAR($D260)&gt;Configurações!$B$5,AND(YEAR($D260)=Configurações!$B$5,MONTH($D260)&gt;4),AND('Cadastro de Bens'!$W259&lt;&gt;"",YEAR('Cadastro de Bens'!$W259)=Configurações!$B$5,MONTH('Cadastro de Bens'!$W259)&lt;4)),0,$H260))</f>
        <v/>
      </c>
      <c r="M260" s="13" t="str">
        <f>IF($A260="","",IF(OR(YEAR($D260)&gt;Configurações!$B$5,AND(YEAR($D260)=Configurações!$B$5,MONTH($D260)&gt;5),AND('Cadastro de Bens'!$W259&lt;&gt;"",YEAR('Cadastro de Bens'!$W259)=Configurações!$B$5,MONTH('Cadastro de Bens'!$W259)&lt;5)),0,$H260))</f>
        <v/>
      </c>
      <c r="N260" s="13" t="str">
        <f>IF($A260="","",IF(OR(YEAR($D260)&gt;Configurações!$B$5,AND(YEAR($D260)=Configurações!$B$5,MONTH($D260)&gt;6),AND('Cadastro de Bens'!$W259&lt;&gt;"",YEAR('Cadastro de Bens'!$W259)=Configurações!$B$5,MONTH('Cadastro de Bens'!$W259)&lt;6)),0,$H260))</f>
        <v/>
      </c>
      <c r="O260" s="13" t="str">
        <f>IF($A260="","",IF(OR(YEAR($D260)&gt;Configurações!$B$5,AND(YEAR($D260)=Configurações!$B$5,MONTH($D260)&gt;7),AND('Cadastro de Bens'!$W259&lt;&gt;"",YEAR('Cadastro de Bens'!$W259)=Configurações!$B$5,MONTH('Cadastro de Bens'!$W259)&lt;7)),0,$H260))</f>
        <v/>
      </c>
      <c r="P260" s="13" t="str">
        <f>IF($A260="","",IF(OR(YEAR($D260)&gt;Configurações!$B$5,AND(YEAR($D260)=Configurações!$B$5,MONTH($D260)&gt;8),AND('Cadastro de Bens'!$W259&lt;&gt;"",YEAR('Cadastro de Bens'!$W259)=Configurações!$B$5,MONTH('Cadastro de Bens'!$W259)&lt;8)),0,$H260))</f>
        <v/>
      </c>
      <c r="Q260" s="13" t="str">
        <f>IF($A260="","",IF(OR(YEAR($D260)&gt;Configurações!$B$5,AND(YEAR($D260)=Configurações!$B$5,MONTH($D260)&gt;9),AND('Cadastro de Bens'!$W259&lt;&gt;"",YEAR('Cadastro de Bens'!$W259)=Configurações!$B$5,MONTH('Cadastro de Bens'!$W259)&lt;9)),0,$H260))</f>
        <v/>
      </c>
      <c r="R260" s="13" t="str">
        <f>IF($A260="","",IF(OR(YEAR($D260)&gt;Configurações!$B$5,AND(YEAR($D260)=Configurações!$B$5,MONTH($D260)&gt;10),AND('Cadastro de Bens'!$W259&lt;&gt;"",YEAR('Cadastro de Bens'!$W259)=Configurações!$B$5,MONTH('Cadastro de Bens'!$W259)&lt;10)),0,$H260))</f>
        <v/>
      </c>
      <c r="S260" s="13" t="str">
        <f>IF($A260="","",IF(OR(YEAR($D260)&gt;Configurações!$B$5,AND(YEAR($D260)=Configurações!$B$5,MONTH($D260)&gt;11),AND('Cadastro de Bens'!$W259&lt;&gt;"",YEAR('Cadastro de Bens'!$W259)=Configurações!$B$5,MONTH('Cadastro de Bens'!$W259)&lt;11)),0,$H260))</f>
        <v/>
      </c>
      <c r="T260" s="13" t="str">
        <f>IF($A260="","",IF(OR(YEAR($D260)&gt;Configurações!$B$5,AND(YEAR($D260)=Configurações!$B$5,MONTH($D260)&gt;12),AND('Cadastro de Bens'!$W259&lt;&gt;"",YEAR('Cadastro de Bens'!$W259)=Configurações!$B$5,MONTH('Cadastro de Bens'!$W259)&lt;12)),0,$H260))</f>
        <v/>
      </c>
      <c r="U260" s="13">
        <f t="shared" si="8"/>
        <v>0</v>
      </c>
      <c r="V260" s="13" t="str">
        <f>'Cadastro de Bens'!AG259</f>
        <v/>
      </c>
      <c r="W260" s="13" t="str">
        <f>'Cadastro de Bens'!AH259</f>
        <v/>
      </c>
      <c r="X260" s="13">
        <f>'Cadastro de Bens'!AF259</f>
        <v>0</v>
      </c>
      <c r="Y260" s="13">
        <f t="shared" si="9"/>
        <v>0</v>
      </c>
    </row>
    <row r="261" spans="1:25" x14ac:dyDescent="0.25">
      <c r="A261">
        <f>'Cadastro de Bens'!A260</f>
        <v>0</v>
      </c>
      <c r="B261">
        <f>'Cadastro de Bens'!B260</f>
        <v>0</v>
      </c>
      <c r="C261">
        <f>'Cadastro de Bens'!D260</f>
        <v>0</v>
      </c>
      <c r="D261" s="12">
        <f>'Cadastro de Bens'!J260</f>
        <v>0</v>
      </c>
      <c r="E261" s="13" t="str">
        <f>'Cadastro de Bens'!P260</f>
        <v/>
      </c>
      <c r="F261" s="4">
        <f>'Cadastro de Bens'!R260</f>
        <v>0</v>
      </c>
      <c r="G261" s="4">
        <f>'Cadastro de Bens'!S260</f>
        <v>0</v>
      </c>
      <c r="H261" s="13" t="str">
        <f>'Cadastro de Bens'!AA260</f>
        <v/>
      </c>
      <c r="I261" s="13" t="str">
        <f>IF($A261="","",IF(OR(YEAR($D261)&gt;Configurações!$B$5,AND(YEAR($D261)=Configurações!$B$5,MONTH($D261)&gt;1),AND('Cadastro de Bens'!$W260&lt;&gt;"",YEAR('Cadastro de Bens'!$W260)=Configurações!$B$5,MONTH('Cadastro de Bens'!$W260)&lt;1)),0,$H261))</f>
        <v/>
      </c>
      <c r="J261" s="13" t="str">
        <f>IF($A261="","",IF(OR(YEAR($D261)&gt;Configurações!$B$5,AND(YEAR($D261)=Configurações!$B$5,MONTH($D261)&gt;2),AND('Cadastro de Bens'!$W260&lt;&gt;"",YEAR('Cadastro de Bens'!$W260)=Configurações!$B$5,MONTH('Cadastro de Bens'!$W260)&lt;2)),0,$H261))</f>
        <v/>
      </c>
      <c r="K261" s="13" t="str">
        <f>IF($A261="","",IF(OR(YEAR($D261)&gt;Configurações!$B$5,AND(YEAR($D261)=Configurações!$B$5,MONTH($D261)&gt;3),AND('Cadastro de Bens'!$W260&lt;&gt;"",YEAR('Cadastro de Bens'!$W260)=Configurações!$B$5,MONTH('Cadastro de Bens'!$W260)&lt;3)),0,$H261))</f>
        <v/>
      </c>
      <c r="L261" s="13" t="str">
        <f>IF($A261="","",IF(OR(YEAR($D261)&gt;Configurações!$B$5,AND(YEAR($D261)=Configurações!$B$5,MONTH($D261)&gt;4),AND('Cadastro de Bens'!$W260&lt;&gt;"",YEAR('Cadastro de Bens'!$W260)=Configurações!$B$5,MONTH('Cadastro de Bens'!$W260)&lt;4)),0,$H261))</f>
        <v/>
      </c>
      <c r="M261" s="13" t="str">
        <f>IF($A261="","",IF(OR(YEAR($D261)&gt;Configurações!$B$5,AND(YEAR($D261)=Configurações!$B$5,MONTH($D261)&gt;5),AND('Cadastro de Bens'!$W260&lt;&gt;"",YEAR('Cadastro de Bens'!$W260)=Configurações!$B$5,MONTH('Cadastro de Bens'!$W260)&lt;5)),0,$H261))</f>
        <v/>
      </c>
      <c r="N261" s="13" t="str">
        <f>IF($A261="","",IF(OR(YEAR($D261)&gt;Configurações!$B$5,AND(YEAR($D261)=Configurações!$B$5,MONTH($D261)&gt;6),AND('Cadastro de Bens'!$W260&lt;&gt;"",YEAR('Cadastro de Bens'!$W260)=Configurações!$B$5,MONTH('Cadastro de Bens'!$W260)&lt;6)),0,$H261))</f>
        <v/>
      </c>
      <c r="O261" s="13" t="str">
        <f>IF($A261="","",IF(OR(YEAR($D261)&gt;Configurações!$B$5,AND(YEAR($D261)=Configurações!$B$5,MONTH($D261)&gt;7),AND('Cadastro de Bens'!$W260&lt;&gt;"",YEAR('Cadastro de Bens'!$W260)=Configurações!$B$5,MONTH('Cadastro de Bens'!$W260)&lt;7)),0,$H261))</f>
        <v/>
      </c>
      <c r="P261" s="13" t="str">
        <f>IF($A261="","",IF(OR(YEAR($D261)&gt;Configurações!$B$5,AND(YEAR($D261)=Configurações!$B$5,MONTH($D261)&gt;8),AND('Cadastro de Bens'!$W260&lt;&gt;"",YEAR('Cadastro de Bens'!$W260)=Configurações!$B$5,MONTH('Cadastro de Bens'!$W260)&lt;8)),0,$H261))</f>
        <v/>
      </c>
      <c r="Q261" s="13" t="str">
        <f>IF($A261="","",IF(OR(YEAR($D261)&gt;Configurações!$B$5,AND(YEAR($D261)=Configurações!$B$5,MONTH($D261)&gt;9),AND('Cadastro de Bens'!$W260&lt;&gt;"",YEAR('Cadastro de Bens'!$W260)=Configurações!$B$5,MONTH('Cadastro de Bens'!$W260)&lt;9)),0,$H261))</f>
        <v/>
      </c>
      <c r="R261" s="13" t="str">
        <f>IF($A261="","",IF(OR(YEAR($D261)&gt;Configurações!$B$5,AND(YEAR($D261)=Configurações!$B$5,MONTH($D261)&gt;10),AND('Cadastro de Bens'!$W260&lt;&gt;"",YEAR('Cadastro de Bens'!$W260)=Configurações!$B$5,MONTH('Cadastro de Bens'!$W260)&lt;10)),0,$H261))</f>
        <v/>
      </c>
      <c r="S261" s="13" t="str">
        <f>IF($A261="","",IF(OR(YEAR($D261)&gt;Configurações!$B$5,AND(YEAR($D261)=Configurações!$B$5,MONTH($D261)&gt;11),AND('Cadastro de Bens'!$W260&lt;&gt;"",YEAR('Cadastro de Bens'!$W260)=Configurações!$B$5,MONTH('Cadastro de Bens'!$W260)&lt;11)),0,$H261))</f>
        <v/>
      </c>
      <c r="T261" s="13" t="str">
        <f>IF($A261="","",IF(OR(YEAR($D261)&gt;Configurações!$B$5,AND(YEAR($D261)=Configurações!$B$5,MONTH($D261)&gt;12),AND('Cadastro de Bens'!$W260&lt;&gt;"",YEAR('Cadastro de Bens'!$W260)=Configurações!$B$5,MONTH('Cadastro de Bens'!$W260)&lt;12)),0,$H261))</f>
        <v/>
      </c>
      <c r="U261" s="13">
        <f t="shared" si="8"/>
        <v>0</v>
      </c>
      <c r="V261" s="13" t="str">
        <f>'Cadastro de Bens'!AG260</f>
        <v/>
      </c>
      <c r="W261" s="13" t="str">
        <f>'Cadastro de Bens'!AH260</f>
        <v/>
      </c>
      <c r="X261" s="13">
        <f>'Cadastro de Bens'!AF260</f>
        <v>0</v>
      </c>
      <c r="Y261" s="13">
        <f t="shared" si="9"/>
        <v>0</v>
      </c>
    </row>
    <row r="262" spans="1:25" x14ac:dyDescent="0.25">
      <c r="A262">
        <f>'Cadastro de Bens'!A261</f>
        <v>0</v>
      </c>
      <c r="B262">
        <f>'Cadastro de Bens'!B261</f>
        <v>0</v>
      </c>
      <c r="C262">
        <f>'Cadastro de Bens'!D261</f>
        <v>0</v>
      </c>
      <c r="D262" s="12">
        <f>'Cadastro de Bens'!J261</f>
        <v>0</v>
      </c>
      <c r="E262" s="13" t="str">
        <f>'Cadastro de Bens'!P261</f>
        <v/>
      </c>
      <c r="F262" s="4">
        <f>'Cadastro de Bens'!R261</f>
        <v>0</v>
      </c>
      <c r="G262" s="4">
        <f>'Cadastro de Bens'!S261</f>
        <v>0</v>
      </c>
      <c r="H262" s="13" t="str">
        <f>'Cadastro de Bens'!AA261</f>
        <v/>
      </c>
      <c r="I262" s="13" t="str">
        <f>IF($A262="","",IF(OR(YEAR($D262)&gt;Configurações!$B$5,AND(YEAR($D262)=Configurações!$B$5,MONTH($D262)&gt;1),AND('Cadastro de Bens'!$W261&lt;&gt;"",YEAR('Cadastro de Bens'!$W261)=Configurações!$B$5,MONTH('Cadastro de Bens'!$W261)&lt;1)),0,$H262))</f>
        <v/>
      </c>
      <c r="J262" s="13" t="str">
        <f>IF($A262="","",IF(OR(YEAR($D262)&gt;Configurações!$B$5,AND(YEAR($D262)=Configurações!$B$5,MONTH($D262)&gt;2),AND('Cadastro de Bens'!$W261&lt;&gt;"",YEAR('Cadastro de Bens'!$W261)=Configurações!$B$5,MONTH('Cadastro de Bens'!$W261)&lt;2)),0,$H262))</f>
        <v/>
      </c>
      <c r="K262" s="13" t="str">
        <f>IF($A262="","",IF(OR(YEAR($D262)&gt;Configurações!$B$5,AND(YEAR($D262)=Configurações!$B$5,MONTH($D262)&gt;3),AND('Cadastro de Bens'!$W261&lt;&gt;"",YEAR('Cadastro de Bens'!$W261)=Configurações!$B$5,MONTH('Cadastro de Bens'!$W261)&lt;3)),0,$H262))</f>
        <v/>
      </c>
      <c r="L262" s="13" t="str">
        <f>IF($A262="","",IF(OR(YEAR($D262)&gt;Configurações!$B$5,AND(YEAR($D262)=Configurações!$B$5,MONTH($D262)&gt;4),AND('Cadastro de Bens'!$W261&lt;&gt;"",YEAR('Cadastro de Bens'!$W261)=Configurações!$B$5,MONTH('Cadastro de Bens'!$W261)&lt;4)),0,$H262))</f>
        <v/>
      </c>
      <c r="M262" s="13" t="str">
        <f>IF($A262="","",IF(OR(YEAR($D262)&gt;Configurações!$B$5,AND(YEAR($D262)=Configurações!$B$5,MONTH($D262)&gt;5),AND('Cadastro de Bens'!$W261&lt;&gt;"",YEAR('Cadastro de Bens'!$W261)=Configurações!$B$5,MONTH('Cadastro de Bens'!$W261)&lt;5)),0,$H262))</f>
        <v/>
      </c>
      <c r="N262" s="13" t="str">
        <f>IF($A262="","",IF(OR(YEAR($D262)&gt;Configurações!$B$5,AND(YEAR($D262)=Configurações!$B$5,MONTH($D262)&gt;6),AND('Cadastro de Bens'!$W261&lt;&gt;"",YEAR('Cadastro de Bens'!$W261)=Configurações!$B$5,MONTH('Cadastro de Bens'!$W261)&lt;6)),0,$H262))</f>
        <v/>
      </c>
      <c r="O262" s="13" t="str">
        <f>IF($A262="","",IF(OR(YEAR($D262)&gt;Configurações!$B$5,AND(YEAR($D262)=Configurações!$B$5,MONTH($D262)&gt;7),AND('Cadastro de Bens'!$W261&lt;&gt;"",YEAR('Cadastro de Bens'!$W261)=Configurações!$B$5,MONTH('Cadastro de Bens'!$W261)&lt;7)),0,$H262))</f>
        <v/>
      </c>
      <c r="P262" s="13" t="str">
        <f>IF($A262="","",IF(OR(YEAR($D262)&gt;Configurações!$B$5,AND(YEAR($D262)=Configurações!$B$5,MONTH($D262)&gt;8),AND('Cadastro de Bens'!$W261&lt;&gt;"",YEAR('Cadastro de Bens'!$W261)=Configurações!$B$5,MONTH('Cadastro de Bens'!$W261)&lt;8)),0,$H262))</f>
        <v/>
      </c>
      <c r="Q262" s="13" t="str">
        <f>IF($A262="","",IF(OR(YEAR($D262)&gt;Configurações!$B$5,AND(YEAR($D262)=Configurações!$B$5,MONTH($D262)&gt;9),AND('Cadastro de Bens'!$W261&lt;&gt;"",YEAR('Cadastro de Bens'!$W261)=Configurações!$B$5,MONTH('Cadastro de Bens'!$W261)&lt;9)),0,$H262))</f>
        <v/>
      </c>
      <c r="R262" s="13" t="str">
        <f>IF($A262="","",IF(OR(YEAR($D262)&gt;Configurações!$B$5,AND(YEAR($D262)=Configurações!$B$5,MONTH($D262)&gt;10),AND('Cadastro de Bens'!$W261&lt;&gt;"",YEAR('Cadastro de Bens'!$W261)=Configurações!$B$5,MONTH('Cadastro de Bens'!$W261)&lt;10)),0,$H262))</f>
        <v/>
      </c>
      <c r="S262" s="13" t="str">
        <f>IF($A262="","",IF(OR(YEAR($D262)&gt;Configurações!$B$5,AND(YEAR($D262)=Configurações!$B$5,MONTH($D262)&gt;11),AND('Cadastro de Bens'!$W261&lt;&gt;"",YEAR('Cadastro de Bens'!$W261)=Configurações!$B$5,MONTH('Cadastro de Bens'!$W261)&lt;11)),0,$H262))</f>
        <v/>
      </c>
      <c r="T262" s="13" t="str">
        <f>IF($A262="","",IF(OR(YEAR($D262)&gt;Configurações!$B$5,AND(YEAR($D262)=Configurações!$B$5,MONTH($D262)&gt;12),AND('Cadastro de Bens'!$W261&lt;&gt;"",YEAR('Cadastro de Bens'!$W261)=Configurações!$B$5,MONTH('Cadastro de Bens'!$W261)&lt;12)),0,$H262))</f>
        <v/>
      </c>
      <c r="U262" s="13">
        <f t="shared" si="8"/>
        <v>0</v>
      </c>
      <c r="V262" s="13" t="str">
        <f>'Cadastro de Bens'!AG261</f>
        <v/>
      </c>
      <c r="W262" s="13" t="str">
        <f>'Cadastro de Bens'!AH261</f>
        <v/>
      </c>
      <c r="X262" s="13">
        <f>'Cadastro de Bens'!AF261</f>
        <v>0</v>
      </c>
      <c r="Y262" s="13">
        <f t="shared" si="9"/>
        <v>0</v>
      </c>
    </row>
    <row r="263" spans="1:25" x14ac:dyDescent="0.25">
      <c r="A263">
        <f>'Cadastro de Bens'!A262</f>
        <v>0</v>
      </c>
      <c r="B263">
        <f>'Cadastro de Bens'!B262</f>
        <v>0</v>
      </c>
      <c r="C263">
        <f>'Cadastro de Bens'!D262</f>
        <v>0</v>
      </c>
      <c r="D263" s="12">
        <f>'Cadastro de Bens'!J262</f>
        <v>0</v>
      </c>
      <c r="E263" s="13" t="str">
        <f>'Cadastro de Bens'!P262</f>
        <v/>
      </c>
      <c r="F263" s="4">
        <f>'Cadastro de Bens'!R262</f>
        <v>0</v>
      </c>
      <c r="G263" s="4">
        <f>'Cadastro de Bens'!S262</f>
        <v>0</v>
      </c>
      <c r="H263" s="13" t="str">
        <f>'Cadastro de Bens'!AA262</f>
        <v/>
      </c>
      <c r="I263" s="13" t="str">
        <f>IF($A263="","",IF(OR(YEAR($D263)&gt;Configurações!$B$5,AND(YEAR($D263)=Configurações!$B$5,MONTH($D263)&gt;1),AND('Cadastro de Bens'!$W262&lt;&gt;"",YEAR('Cadastro de Bens'!$W262)=Configurações!$B$5,MONTH('Cadastro de Bens'!$W262)&lt;1)),0,$H263))</f>
        <v/>
      </c>
      <c r="J263" s="13" t="str">
        <f>IF($A263="","",IF(OR(YEAR($D263)&gt;Configurações!$B$5,AND(YEAR($D263)=Configurações!$B$5,MONTH($D263)&gt;2),AND('Cadastro de Bens'!$W262&lt;&gt;"",YEAR('Cadastro de Bens'!$W262)=Configurações!$B$5,MONTH('Cadastro de Bens'!$W262)&lt;2)),0,$H263))</f>
        <v/>
      </c>
      <c r="K263" s="13" t="str">
        <f>IF($A263="","",IF(OR(YEAR($D263)&gt;Configurações!$B$5,AND(YEAR($D263)=Configurações!$B$5,MONTH($D263)&gt;3),AND('Cadastro de Bens'!$W262&lt;&gt;"",YEAR('Cadastro de Bens'!$W262)=Configurações!$B$5,MONTH('Cadastro de Bens'!$W262)&lt;3)),0,$H263))</f>
        <v/>
      </c>
      <c r="L263" s="13" t="str">
        <f>IF($A263="","",IF(OR(YEAR($D263)&gt;Configurações!$B$5,AND(YEAR($D263)=Configurações!$B$5,MONTH($D263)&gt;4),AND('Cadastro de Bens'!$W262&lt;&gt;"",YEAR('Cadastro de Bens'!$W262)=Configurações!$B$5,MONTH('Cadastro de Bens'!$W262)&lt;4)),0,$H263))</f>
        <v/>
      </c>
      <c r="M263" s="13" t="str">
        <f>IF($A263="","",IF(OR(YEAR($D263)&gt;Configurações!$B$5,AND(YEAR($D263)=Configurações!$B$5,MONTH($D263)&gt;5),AND('Cadastro de Bens'!$W262&lt;&gt;"",YEAR('Cadastro de Bens'!$W262)=Configurações!$B$5,MONTH('Cadastro de Bens'!$W262)&lt;5)),0,$H263))</f>
        <v/>
      </c>
      <c r="N263" s="13" t="str">
        <f>IF($A263="","",IF(OR(YEAR($D263)&gt;Configurações!$B$5,AND(YEAR($D263)=Configurações!$B$5,MONTH($D263)&gt;6),AND('Cadastro de Bens'!$W262&lt;&gt;"",YEAR('Cadastro de Bens'!$W262)=Configurações!$B$5,MONTH('Cadastro de Bens'!$W262)&lt;6)),0,$H263))</f>
        <v/>
      </c>
      <c r="O263" s="13" t="str">
        <f>IF($A263="","",IF(OR(YEAR($D263)&gt;Configurações!$B$5,AND(YEAR($D263)=Configurações!$B$5,MONTH($D263)&gt;7),AND('Cadastro de Bens'!$W262&lt;&gt;"",YEAR('Cadastro de Bens'!$W262)=Configurações!$B$5,MONTH('Cadastro de Bens'!$W262)&lt;7)),0,$H263))</f>
        <v/>
      </c>
      <c r="P263" s="13" t="str">
        <f>IF($A263="","",IF(OR(YEAR($D263)&gt;Configurações!$B$5,AND(YEAR($D263)=Configurações!$B$5,MONTH($D263)&gt;8),AND('Cadastro de Bens'!$W262&lt;&gt;"",YEAR('Cadastro de Bens'!$W262)=Configurações!$B$5,MONTH('Cadastro de Bens'!$W262)&lt;8)),0,$H263))</f>
        <v/>
      </c>
      <c r="Q263" s="13" t="str">
        <f>IF($A263="","",IF(OR(YEAR($D263)&gt;Configurações!$B$5,AND(YEAR($D263)=Configurações!$B$5,MONTH($D263)&gt;9),AND('Cadastro de Bens'!$W262&lt;&gt;"",YEAR('Cadastro de Bens'!$W262)=Configurações!$B$5,MONTH('Cadastro de Bens'!$W262)&lt;9)),0,$H263))</f>
        <v/>
      </c>
      <c r="R263" s="13" t="str">
        <f>IF($A263="","",IF(OR(YEAR($D263)&gt;Configurações!$B$5,AND(YEAR($D263)=Configurações!$B$5,MONTH($D263)&gt;10),AND('Cadastro de Bens'!$W262&lt;&gt;"",YEAR('Cadastro de Bens'!$W262)=Configurações!$B$5,MONTH('Cadastro de Bens'!$W262)&lt;10)),0,$H263))</f>
        <v/>
      </c>
      <c r="S263" s="13" t="str">
        <f>IF($A263="","",IF(OR(YEAR($D263)&gt;Configurações!$B$5,AND(YEAR($D263)=Configurações!$B$5,MONTH($D263)&gt;11),AND('Cadastro de Bens'!$W262&lt;&gt;"",YEAR('Cadastro de Bens'!$W262)=Configurações!$B$5,MONTH('Cadastro de Bens'!$W262)&lt;11)),0,$H263))</f>
        <v/>
      </c>
      <c r="T263" s="13" t="str">
        <f>IF($A263="","",IF(OR(YEAR($D263)&gt;Configurações!$B$5,AND(YEAR($D263)=Configurações!$B$5,MONTH($D263)&gt;12),AND('Cadastro de Bens'!$W262&lt;&gt;"",YEAR('Cadastro de Bens'!$W262)=Configurações!$B$5,MONTH('Cadastro de Bens'!$W262)&lt;12)),0,$H263))</f>
        <v/>
      </c>
      <c r="U263" s="13">
        <f t="shared" si="8"/>
        <v>0</v>
      </c>
      <c r="V263" s="13" t="str">
        <f>'Cadastro de Bens'!AG262</f>
        <v/>
      </c>
      <c r="W263" s="13" t="str">
        <f>'Cadastro de Bens'!AH262</f>
        <v/>
      </c>
      <c r="X263" s="13">
        <f>'Cadastro de Bens'!AF262</f>
        <v>0</v>
      </c>
      <c r="Y263" s="13">
        <f t="shared" si="9"/>
        <v>0</v>
      </c>
    </row>
    <row r="264" spans="1:25" x14ac:dyDescent="0.25">
      <c r="A264">
        <f>'Cadastro de Bens'!A263</f>
        <v>0</v>
      </c>
      <c r="B264">
        <f>'Cadastro de Bens'!B263</f>
        <v>0</v>
      </c>
      <c r="C264">
        <f>'Cadastro de Bens'!D263</f>
        <v>0</v>
      </c>
      <c r="D264" s="12">
        <f>'Cadastro de Bens'!J263</f>
        <v>0</v>
      </c>
      <c r="E264" s="13" t="str">
        <f>'Cadastro de Bens'!P263</f>
        <v/>
      </c>
      <c r="F264" s="4">
        <f>'Cadastro de Bens'!R263</f>
        <v>0</v>
      </c>
      <c r="G264" s="4">
        <f>'Cadastro de Bens'!S263</f>
        <v>0</v>
      </c>
      <c r="H264" s="13" t="str">
        <f>'Cadastro de Bens'!AA263</f>
        <v/>
      </c>
      <c r="I264" s="13" t="str">
        <f>IF($A264="","",IF(OR(YEAR($D264)&gt;Configurações!$B$5,AND(YEAR($D264)=Configurações!$B$5,MONTH($D264)&gt;1),AND('Cadastro de Bens'!$W263&lt;&gt;"",YEAR('Cadastro de Bens'!$W263)=Configurações!$B$5,MONTH('Cadastro de Bens'!$W263)&lt;1)),0,$H264))</f>
        <v/>
      </c>
      <c r="J264" s="13" t="str">
        <f>IF($A264="","",IF(OR(YEAR($D264)&gt;Configurações!$B$5,AND(YEAR($D264)=Configurações!$B$5,MONTH($D264)&gt;2),AND('Cadastro de Bens'!$W263&lt;&gt;"",YEAR('Cadastro de Bens'!$W263)=Configurações!$B$5,MONTH('Cadastro de Bens'!$W263)&lt;2)),0,$H264))</f>
        <v/>
      </c>
      <c r="K264" s="13" t="str">
        <f>IF($A264="","",IF(OR(YEAR($D264)&gt;Configurações!$B$5,AND(YEAR($D264)=Configurações!$B$5,MONTH($D264)&gt;3),AND('Cadastro de Bens'!$W263&lt;&gt;"",YEAR('Cadastro de Bens'!$W263)=Configurações!$B$5,MONTH('Cadastro de Bens'!$W263)&lt;3)),0,$H264))</f>
        <v/>
      </c>
      <c r="L264" s="13" t="str">
        <f>IF($A264="","",IF(OR(YEAR($D264)&gt;Configurações!$B$5,AND(YEAR($D264)=Configurações!$B$5,MONTH($D264)&gt;4),AND('Cadastro de Bens'!$W263&lt;&gt;"",YEAR('Cadastro de Bens'!$W263)=Configurações!$B$5,MONTH('Cadastro de Bens'!$W263)&lt;4)),0,$H264))</f>
        <v/>
      </c>
      <c r="M264" s="13" t="str">
        <f>IF($A264="","",IF(OR(YEAR($D264)&gt;Configurações!$B$5,AND(YEAR($D264)=Configurações!$B$5,MONTH($D264)&gt;5),AND('Cadastro de Bens'!$W263&lt;&gt;"",YEAR('Cadastro de Bens'!$W263)=Configurações!$B$5,MONTH('Cadastro de Bens'!$W263)&lt;5)),0,$H264))</f>
        <v/>
      </c>
      <c r="N264" s="13" t="str">
        <f>IF($A264="","",IF(OR(YEAR($D264)&gt;Configurações!$B$5,AND(YEAR($D264)=Configurações!$B$5,MONTH($D264)&gt;6),AND('Cadastro de Bens'!$W263&lt;&gt;"",YEAR('Cadastro de Bens'!$W263)=Configurações!$B$5,MONTH('Cadastro de Bens'!$W263)&lt;6)),0,$H264))</f>
        <v/>
      </c>
      <c r="O264" s="13" t="str">
        <f>IF($A264="","",IF(OR(YEAR($D264)&gt;Configurações!$B$5,AND(YEAR($D264)=Configurações!$B$5,MONTH($D264)&gt;7),AND('Cadastro de Bens'!$W263&lt;&gt;"",YEAR('Cadastro de Bens'!$W263)=Configurações!$B$5,MONTH('Cadastro de Bens'!$W263)&lt;7)),0,$H264))</f>
        <v/>
      </c>
      <c r="P264" s="13" t="str">
        <f>IF($A264="","",IF(OR(YEAR($D264)&gt;Configurações!$B$5,AND(YEAR($D264)=Configurações!$B$5,MONTH($D264)&gt;8),AND('Cadastro de Bens'!$W263&lt;&gt;"",YEAR('Cadastro de Bens'!$W263)=Configurações!$B$5,MONTH('Cadastro de Bens'!$W263)&lt;8)),0,$H264))</f>
        <v/>
      </c>
      <c r="Q264" s="13" t="str">
        <f>IF($A264="","",IF(OR(YEAR($D264)&gt;Configurações!$B$5,AND(YEAR($D264)=Configurações!$B$5,MONTH($D264)&gt;9),AND('Cadastro de Bens'!$W263&lt;&gt;"",YEAR('Cadastro de Bens'!$W263)=Configurações!$B$5,MONTH('Cadastro de Bens'!$W263)&lt;9)),0,$H264))</f>
        <v/>
      </c>
      <c r="R264" s="13" t="str">
        <f>IF($A264="","",IF(OR(YEAR($D264)&gt;Configurações!$B$5,AND(YEAR($D264)=Configurações!$B$5,MONTH($D264)&gt;10),AND('Cadastro de Bens'!$W263&lt;&gt;"",YEAR('Cadastro de Bens'!$W263)=Configurações!$B$5,MONTH('Cadastro de Bens'!$W263)&lt;10)),0,$H264))</f>
        <v/>
      </c>
      <c r="S264" s="13" t="str">
        <f>IF($A264="","",IF(OR(YEAR($D264)&gt;Configurações!$B$5,AND(YEAR($D264)=Configurações!$B$5,MONTH($D264)&gt;11),AND('Cadastro de Bens'!$W263&lt;&gt;"",YEAR('Cadastro de Bens'!$W263)=Configurações!$B$5,MONTH('Cadastro de Bens'!$W263)&lt;11)),0,$H264))</f>
        <v/>
      </c>
      <c r="T264" s="13" t="str">
        <f>IF($A264="","",IF(OR(YEAR($D264)&gt;Configurações!$B$5,AND(YEAR($D264)=Configurações!$B$5,MONTH($D264)&gt;12),AND('Cadastro de Bens'!$W263&lt;&gt;"",YEAR('Cadastro de Bens'!$W263)=Configurações!$B$5,MONTH('Cadastro de Bens'!$W263)&lt;12)),0,$H264))</f>
        <v/>
      </c>
      <c r="U264" s="13">
        <f t="shared" si="8"/>
        <v>0</v>
      </c>
      <c r="V264" s="13" t="str">
        <f>'Cadastro de Bens'!AG263</f>
        <v/>
      </c>
      <c r="W264" s="13" t="str">
        <f>'Cadastro de Bens'!AH263</f>
        <v/>
      </c>
      <c r="X264" s="13">
        <f>'Cadastro de Bens'!AF263</f>
        <v>0</v>
      </c>
      <c r="Y264" s="13">
        <f t="shared" si="9"/>
        <v>0</v>
      </c>
    </row>
    <row r="265" spans="1:25" x14ac:dyDescent="0.25">
      <c r="A265">
        <f>'Cadastro de Bens'!A264</f>
        <v>0</v>
      </c>
      <c r="B265">
        <f>'Cadastro de Bens'!B264</f>
        <v>0</v>
      </c>
      <c r="C265">
        <f>'Cadastro de Bens'!D264</f>
        <v>0</v>
      </c>
      <c r="D265" s="12">
        <f>'Cadastro de Bens'!J264</f>
        <v>0</v>
      </c>
      <c r="E265" s="13" t="str">
        <f>'Cadastro de Bens'!P264</f>
        <v/>
      </c>
      <c r="F265" s="4">
        <f>'Cadastro de Bens'!R264</f>
        <v>0</v>
      </c>
      <c r="G265" s="4">
        <f>'Cadastro de Bens'!S264</f>
        <v>0</v>
      </c>
      <c r="H265" s="13" t="str">
        <f>'Cadastro de Bens'!AA264</f>
        <v/>
      </c>
      <c r="I265" s="13" t="str">
        <f>IF($A265="","",IF(OR(YEAR($D265)&gt;Configurações!$B$5,AND(YEAR($D265)=Configurações!$B$5,MONTH($D265)&gt;1),AND('Cadastro de Bens'!$W264&lt;&gt;"",YEAR('Cadastro de Bens'!$W264)=Configurações!$B$5,MONTH('Cadastro de Bens'!$W264)&lt;1)),0,$H265))</f>
        <v/>
      </c>
      <c r="J265" s="13" t="str">
        <f>IF($A265="","",IF(OR(YEAR($D265)&gt;Configurações!$B$5,AND(YEAR($D265)=Configurações!$B$5,MONTH($D265)&gt;2),AND('Cadastro de Bens'!$W264&lt;&gt;"",YEAR('Cadastro de Bens'!$W264)=Configurações!$B$5,MONTH('Cadastro de Bens'!$W264)&lt;2)),0,$H265))</f>
        <v/>
      </c>
      <c r="K265" s="13" t="str">
        <f>IF($A265="","",IF(OR(YEAR($D265)&gt;Configurações!$B$5,AND(YEAR($D265)=Configurações!$B$5,MONTH($D265)&gt;3),AND('Cadastro de Bens'!$W264&lt;&gt;"",YEAR('Cadastro de Bens'!$W264)=Configurações!$B$5,MONTH('Cadastro de Bens'!$W264)&lt;3)),0,$H265))</f>
        <v/>
      </c>
      <c r="L265" s="13" t="str">
        <f>IF($A265="","",IF(OR(YEAR($D265)&gt;Configurações!$B$5,AND(YEAR($D265)=Configurações!$B$5,MONTH($D265)&gt;4),AND('Cadastro de Bens'!$W264&lt;&gt;"",YEAR('Cadastro de Bens'!$W264)=Configurações!$B$5,MONTH('Cadastro de Bens'!$W264)&lt;4)),0,$H265))</f>
        <v/>
      </c>
      <c r="M265" s="13" t="str">
        <f>IF($A265="","",IF(OR(YEAR($D265)&gt;Configurações!$B$5,AND(YEAR($D265)=Configurações!$B$5,MONTH($D265)&gt;5),AND('Cadastro de Bens'!$W264&lt;&gt;"",YEAR('Cadastro de Bens'!$W264)=Configurações!$B$5,MONTH('Cadastro de Bens'!$W264)&lt;5)),0,$H265))</f>
        <v/>
      </c>
      <c r="N265" s="13" t="str">
        <f>IF($A265="","",IF(OR(YEAR($D265)&gt;Configurações!$B$5,AND(YEAR($D265)=Configurações!$B$5,MONTH($D265)&gt;6),AND('Cadastro de Bens'!$W264&lt;&gt;"",YEAR('Cadastro de Bens'!$W264)=Configurações!$B$5,MONTH('Cadastro de Bens'!$W264)&lt;6)),0,$H265))</f>
        <v/>
      </c>
      <c r="O265" s="13" t="str">
        <f>IF($A265="","",IF(OR(YEAR($D265)&gt;Configurações!$B$5,AND(YEAR($D265)=Configurações!$B$5,MONTH($D265)&gt;7),AND('Cadastro de Bens'!$W264&lt;&gt;"",YEAR('Cadastro de Bens'!$W264)=Configurações!$B$5,MONTH('Cadastro de Bens'!$W264)&lt;7)),0,$H265))</f>
        <v/>
      </c>
      <c r="P265" s="13" t="str">
        <f>IF($A265="","",IF(OR(YEAR($D265)&gt;Configurações!$B$5,AND(YEAR($D265)=Configurações!$B$5,MONTH($D265)&gt;8),AND('Cadastro de Bens'!$W264&lt;&gt;"",YEAR('Cadastro de Bens'!$W264)=Configurações!$B$5,MONTH('Cadastro de Bens'!$W264)&lt;8)),0,$H265))</f>
        <v/>
      </c>
      <c r="Q265" s="13" t="str">
        <f>IF($A265="","",IF(OR(YEAR($D265)&gt;Configurações!$B$5,AND(YEAR($D265)=Configurações!$B$5,MONTH($D265)&gt;9),AND('Cadastro de Bens'!$W264&lt;&gt;"",YEAR('Cadastro de Bens'!$W264)=Configurações!$B$5,MONTH('Cadastro de Bens'!$W264)&lt;9)),0,$H265))</f>
        <v/>
      </c>
      <c r="R265" s="13" t="str">
        <f>IF($A265="","",IF(OR(YEAR($D265)&gt;Configurações!$B$5,AND(YEAR($D265)=Configurações!$B$5,MONTH($D265)&gt;10),AND('Cadastro de Bens'!$W264&lt;&gt;"",YEAR('Cadastro de Bens'!$W264)=Configurações!$B$5,MONTH('Cadastro de Bens'!$W264)&lt;10)),0,$H265))</f>
        <v/>
      </c>
      <c r="S265" s="13" t="str">
        <f>IF($A265="","",IF(OR(YEAR($D265)&gt;Configurações!$B$5,AND(YEAR($D265)=Configurações!$B$5,MONTH($D265)&gt;11),AND('Cadastro de Bens'!$W264&lt;&gt;"",YEAR('Cadastro de Bens'!$W264)=Configurações!$B$5,MONTH('Cadastro de Bens'!$W264)&lt;11)),0,$H265))</f>
        <v/>
      </c>
      <c r="T265" s="13" t="str">
        <f>IF($A265="","",IF(OR(YEAR($D265)&gt;Configurações!$B$5,AND(YEAR($D265)=Configurações!$B$5,MONTH($D265)&gt;12),AND('Cadastro de Bens'!$W264&lt;&gt;"",YEAR('Cadastro de Bens'!$W264)=Configurações!$B$5,MONTH('Cadastro de Bens'!$W264)&lt;12)),0,$H265))</f>
        <v/>
      </c>
      <c r="U265" s="13">
        <f t="shared" si="8"/>
        <v>0</v>
      </c>
      <c r="V265" s="13" t="str">
        <f>'Cadastro de Bens'!AG264</f>
        <v/>
      </c>
      <c r="W265" s="13" t="str">
        <f>'Cadastro de Bens'!AH264</f>
        <v/>
      </c>
      <c r="X265" s="13">
        <f>'Cadastro de Bens'!AF264</f>
        <v>0</v>
      </c>
      <c r="Y265" s="13">
        <f t="shared" si="9"/>
        <v>0</v>
      </c>
    </row>
    <row r="266" spans="1:25" x14ac:dyDescent="0.25">
      <c r="A266">
        <f>'Cadastro de Bens'!A265</f>
        <v>0</v>
      </c>
      <c r="B266">
        <f>'Cadastro de Bens'!B265</f>
        <v>0</v>
      </c>
      <c r="C266">
        <f>'Cadastro de Bens'!D265</f>
        <v>0</v>
      </c>
      <c r="D266" s="12">
        <f>'Cadastro de Bens'!J265</f>
        <v>0</v>
      </c>
      <c r="E266" s="13" t="str">
        <f>'Cadastro de Bens'!P265</f>
        <v/>
      </c>
      <c r="F266" s="4">
        <f>'Cadastro de Bens'!R265</f>
        <v>0</v>
      </c>
      <c r="G266" s="4">
        <f>'Cadastro de Bens'!S265</f>
        <v>0</v>
      </c>
      <c r="H266" s="13" t="str">
        <f>'Cadastro de Bens'!AA265</f>
        <v/>
      </c>
      <c r="I266" s="13" t="str">
        <f>IF($A266="","",IF(OR(YEAR($D266)&gt;Configurações!$B$5,AND(YEAR($D266)=Configurações!$B$5,MONTH($D266)&gt;1),AND('Cadastro de Bens'!$W265&lt;&gt;"",YEAR('Cadastro de Bens'!$W265)=Configurações!$B$5,MONTH('Cadastro de Bens'!$W265)&lt;1)),0,$H266))</f>
        <v/>
      </c>
      <c r="J266" s="13" t="str">
        <f>IF($A266="","",IF(OR(YEAR($D266)&gt;Configurações!$B$5,AND(YEAR($D266)=Configurações!$B$5,MONTH($D266)&gt;2),AND('Cadastro de Bens'!$W265&lt;&gt;"",YEAR('Cadastro de Bens'!$W265)=Configurações!$B$5,MONTH('Cadastro de Bens'!$W265)&lt;2)),0,$H266))</f>
        <v/>
      </c>
      <c r="K266" s="13" t="str">
        <f>IF($A266="","",IF(OR(YEAR($D266)&gt;Configurações!$B$5,AND(YEAR($D266)=Configurações!$B$5,MONTH($D266)&gt;3),AND('Cadastro de Bens'!$W265&lt;&gt;"",YEAR('Cadastro de Bens'!$W265)=Configurações!$B$5,MONTH('Cadastro de Bens'!$W265)&lt;3)),0,$H266))</f>
        <v/>
      </c>
      <c r="L266" s="13" t="str">
        <f>IF($A266="","",IF(OR(YEAR($D266)&gt;Configurações!$B$5,AND(YEAR($D266)=Configurações!$B$5,MONTH($D266)&gt;4),AND('Cadastro de Bens'!$W265&lt;&gt;"",YEAR('Cadastro de Bens'!$W265)=Configurações!$B$5,MONTH('Cadastro de Bens'!$W265)&lt;4)),0,$H266))</f>
        <v/>
      </c>
      <c r="M266" s="13" t="str">
        <f>IF($A266="","",IF(OR(YEAR($D266)&gt;Configurações!$B$5,AND(YEAR($D266)=Configurações!$B$5,MONTH($D266)&gt;5),AND('Cadastro de Bens'!$W265&lt;&gt;"",YEAR('Cadastro de Bens'!$W265)=Configurações!$B$5,MONTH('Cadastro de Bens'!$W265)&lt;5)),0,$H266))</f>
        <v/>
      </c>
      <c r="N266" s="13" t="str">
        <f>IF($A266="","",IF(OR(YEAR($D266)&gt;Configurações!$B$5,AND(YEAR($D266)=Configurações!$B$5,MONTH($D266)&gt;6),AND('Cadastro de Bens'!$W265&lt;&gt;"",YEAR('Cadastro de Bens'!$W265)=Configurações!$B$5,MONTH('Cadastro de Bens'!$W265)&lt;6)),0,$H266))</f>
        <v/>
      </c>
      <c r="O266" s="13" t="str">
        <f>IF($A266="","",IF(OR(YEAR($D266)&gt;Configurações!$B$5,AND(YEAR($D266)=Configurações!$B$5,MONTH($D266)&gt;7),AND('Cadastro de Bens'!$W265&lt;&gt;"",YEAR('Cadastro de Bens'!$W265)=Configurações!$B$5,MONTH('Cadastro de Bens'!$W265)&lt;7)),0,$H266))</f>
        <v/>
      </c>
      <c r="P266" s="13" t="str">
        <f>IF($A266="","",IF(OR(YEAR($D266)&gt;Configurações!$B$5,AND(YEAR($D266)=Configurações!$B$5,MONTH($D266)&gt;8),AND('Cadastro de Bens'!$W265&lt;&gt;"",YEAR('Cadastro de Bens'!$W265)=Configurações!$B$5,MONTH('Cadastro de Bens'!$W265)&lt;8)),0,$H266))</f>
        <v/>
      </c>
      <c r="Q266" s="13" t="str">
        <f>IF($A266="","",IF(OR(YEAR($D266)&gt;Configurações!$B$5,AND(YEAR($D266)=Configurações!$B$5,MONTH($D266)&gt;9),AND('Cadastro de Bens'!$W265&lt;&gt;"",YEAR('Cadastro de Bens'!$W265)=Configurações!$B$5,MONTH('Cadastro de Bens'!$W265)&lt;9)),0,$H266))</f>
        <v/>
      </c>
      <c r="R266" s="13" t="str">
        <f>IF($A266="","",IF(OR(YEAR($D266)&gt;Configurações!$B$5,AND(YEAR($D266)=Configurações!$B$5,MONTH($D266)&gt;10),AND('Cadastro de Bens'!$W265&lt;&gt;"",YEAR('Cadastro de Bens'!$W265)=Configurações!$B$5,MONTH('Cadastro de Bens'!$W265)&lt;10)),0,$H266))</f>
        <v/>
      </c>
      <c r="S266" s="13" t="str">
        <f>IF($A266="","",IF(OR(YEAR($D266)&gt;Configurações!$B$5,AND(YEAR($D266)=Configurações!$B$5,MONTH($D266)&gt;11),AND('Cadastro de Bens'!$W265&lt;&gt;"",YEAR('Cadastro de Bens'!$W265)=Configurações!$B$5,MONTH('Cadastro de Bens'!$W265)&lt;11)),0,$H266))</f>
        <v/>
      </c>
      <c r="T266" s="13" t="str">
        <f>IF($A266="","",IF(OR(YEAR($D266)&gt;Configurações!$B$5,AND(YEAR($D266)=Configurações!$B$5,MONTH($D266)&gt;12),AND('Cadastro de Bens'!$W265&lt;&gt;"",YEAR('Cadastro de Bens'!$W265)=Configurações!$B$5,MONTH('Cadastro de Bens'!$W265)&lt;12)),0,$H266))</f>
        <v/>
      </c>
      <c r="U266" s="13">
        <f t="shared" si="8"/>
        <v>0</v>
      </c>
      <c r="V266" s="13" t="str">
        <f>'Cadastro de Bens'!AG265</f>
        <v/>
      </c>
      <c r="W266" s="13" t="str">
        <f>'Cadastro de Bens'!AH265</f>
        <v/>
      </c>
      <c r="X266" s="13">
        <f>'Cadastro de Bens'!AF265</f>
        <v>0</v>
      </c>
      <c r="Y266" s="13">
        <f t="shared" si="9"/>
        <v>0</v>
      </c>
    </row>
    <row r="267" spans="1:25" x14ac:dyDescent="0.25">
      <c r="A267">
        <f>'Cadastro de Bens'!A266</f>
        <v>0</v>
      </c>
      <c r="B267">
        <f>'Cadastro de Bens'!B266</f>
        <v>0</v>
      </c>
      <c r="C267">
        <f>'Cadastro de Bens'!D266</f>
        <v>0</v>
      </c>
      <c r="D267" s="12">
        <f>'Cadastro de Bens'!J266</f>
        <v>0</v>
      </c>
      <c r="E267" s="13" t="str">
        <f>'Cadastro de Bens'!P266</f>
        <v/>
      </c>
      <c r="F267" s="4">
        <f>'Cadastro de Bens'!R266</f>
        <v>0</v>
      </c>
      <c r="G267" s="4">
        <f>'Cadastro de Bens'!S266</f>
        <v>0</v>
      </c>
      <c r="H267" s="13" t="str">
        <f>'Cadastro de Bens'!AA266</f>
        <v/>
      </c>
      <c r="I267" s="13" t="str">
        <f>IF($A267="","",IF(OR(YEAR($D267)&gt;Configurações!$B$5,AND(YEAR($D267)=Configurações!$B$5,MONTH($D267)&gt;1),AND('Cadastro de Bens'!$W266&lt;&gt;"",YEAR('Cadastro de Bens'!$W266)=Configurações!$B$5,MONTH('Cadastro de Bens'!$W266)&lt;1)),0,$H267))</f>
        <v/>
      </c>
      <c r="J267" s="13" t="str">
        <f>IF($A267="","",IF(OR(YEAR($D267)&gt;Configurações!$B$5,AND(YEAR($D267)=Configurações!$B$5,MONTH($D267)&gt;2),AND('Cadastro de Bens'!$W266&lt;&gt;"",YEAR('Cadastro de Bens'!$W266)=Configurações!$B$5,MONTH('Cadastro de Bens'!$W266)&lt;2)),0,$H267))</f>
        <v/>
      </c>
      <c r="K267" s="13" t="str">
        <f>IF($A267="","",IF(OR(YEAR($D267)&gt;Configurações!$B$5,AND(YEAR($D267)=Configurações!$B$5,MONTH($D267)&gt;3),AND('Cadastro de Bens'!$W266&lt;&gt;"",YEAR('Cadastro de Bens'!$W266)=Configurações!$B$5,MONTH('Cadastro de Bens'!$W266)&lt;3)),0,$H267))</f>
        <v/>
      </c>
      <c r="L267" s="13" t="str">
        <f>IF($A267="","",IF(OR(YEAR($D267)&gt;Configurações!$B$5,AND(YEAR($D267)=Configurações!$B$5,MONTH($D267)&gt;4),AND('Cadastro de Bens'!$W266&lt;&gt;"",YEAR('Cadastro de Bens'!$W266)=Configurações!$B$5,MONTH('Cadastro de Bens'!$W266)&lt;4)),0,$H267))</f>
        <v/>
      </c>
      <c r="M267" s="13" t="str">
        <f>IF($A267="","",IF(OR(YEAR($D267)&gt;Configurações!$B$5,AND(YEAR($D267)=Configurações!$B$5,MONTH($D267)&gt;5),AND('Cadastro de Bens'!$W266&lt;&gt;"",YEAR('Cadastro de Bens'!$W266)=Configurações!$B$5,MONTH('Cadastro de Bens'!$W266)&lt;5)),0,$H267))</f>
        <v/>
      </c>
      <c r="N267" s="13" t="str">
        <f>IF($A267="","",IF(OR(YEAR($D267)&gt;Configurações!$B$5,AND(YEAR($D267)=Configurações!$B$5,MONTH($D267)&gt;6),AND('Cadastro de Bens'!$W266&lt;&gt;"",YEAR('Cadastro de Bens'!$W266)=Configurações!$B$5,MONTH('Cadastro de Bens'!$W266)&lt;6)),0,$H267))</f>
        <v/>
      </c>
      <c r="O267" s="13" t="str">
        <f>IF($A267="","",IF(OR(YEAR($D267)&gt;Configurações!$B$5,AND(YEAR($D267)=Configurações!$B$5,MONTH($D267)&gt;7),AND('Cadastro de Bens'!$W266&lt;&gt;"",YEAR('Cadastro de Bens'!$W266)=Configurações!$B$5,MONTH('Cadastro de Bens'!$W266)&lt;7)),0,$H267))</f>
        <v/>
      </c>
      <c r="P267" s="13" t="str">
        <f>IF($A267="","",IF(OR(YEAR($D267)&gt;Configurações!$B$5,AND(YEAR($D267)=Configurações!$B$5,MONTH($D267)&gt;8),AND('Cadastro de Bens'!$W266&lt;&gt;"",YEAR('Cadastro de Bens'!$W266)=Configurações!$B$5,MONTH('Cadastro de Bens'!$W266)&lt;8)),0,$H267))</f>
        <v/>
      </c>
      <c r="Q267" s="13" t="str">
        <f>IF($A267="","",IF(OR(YEAR($D267)&gt;Configurações!$B$5,AND(YEAR($D267)=Configurações!$B$5,MONTH($D267)&gt;9),AND('Cadastro de Bens'!$W266&lt;&gt;"",YEAR('Cadastro de Bens'!$W266)=Configurações!$B$5,MONTH('Cadastro de Bens'!$W266)&lt;9)),0,$H267))</f>
        <v/>
      </c>
      <c r="R267" s="13" t="str">
        <f>IF($A267="","",IF(OR(YEAR($D267)&gt;Configurações!$B$5,AND(YEAR($D267)=Configurações!$B$5,MONTH($D267)&gt;10),AND('Cadastro de Bens'!$W266&lt;&gt;"",YEAR('Cadastro de Bens'!$W266)=Configurações!$B$5,MONTH('Cadastro de Bens'!$W266)&lt;10)),0,$H267))</f>
        <v/>
      </c>
      <c r="S267" s="13" t="str">
        <f>IF($A267="","",IF(OR(YEAR($D267)&gt;Configurações!$B$5,AND(YEAR($D267)=Configurações!$B$5,MONTH($D267)&gt;11),AND('Cadastro de Bens'!$W266&lt;&gt;"",YEAR('Cadastro de Bens'!$W266)=Configurações!$B$5,MONTH('Cadastro de Bens'!$W266)&lt;11)),0,$H267))</f>
        <v/>
      </c>
      <c r="T267" s="13" t="str">
        <f>IF($A267="","",IF(OR(YEAR($D267)&gt;Configurações!$B$5,AND(YEAR($D267)=Configurações!$B$5,MONTH($D267)&gt;12),AND('Cadastro de Bens'!$W266&lt;&gt;"",YEAR('Cadastro de Bens'!$W266)=Configurações!$B$5,MONTH('Cadastro de Bens'!$W266)&lt;12)),0,$H267))</f>
        <v/>
      </c>
      <c r="U267" s="13">
        <f t="shared" si="8"/>
        <v>0</v>
      </c>
      <c r="V267" s="13" t="str">
        <f>'Cadastro de Bens'!AG266</f>
        <v/>
      </c>
      <c r="W267" s="13" t="str">
        <f>'Cadastro de Bens'!AH266</f>
        <v/>
      </c>
      <c r="X267" s="13">
        <f>'Cadastro de Bens'!AF266</f>
        <v>0</v>
      </c>
      <c r="Y267" s="13">
        <f t="shared" si="9"/>
        <v>0</v>
      </c>
    </row>
    <row r="268" spans="1:25" x14ac:dyDescent="0.25">
      <c r="A268">
        <f>'Cadastro de Bens'!A267</f>
        <v>0</v>
      </c>
      <c r="B268">
        <f>'Cadastro de Bens'!B267</f>
        <v>0</v>
      </c>
      <c r="C268">
        <f>'Cadastro de Bens'!D267</f>
        <v>0</v>
      </c>
      <c r="D268" s="12">
        <f>'Cadastro de Bens'!J267</f>
        <v>0</v>
      </c>
      <c r="E268" s="13" t="str">
        <f>'Cadastro de Bens'!P267</f>
        <v/>
      </c>
      <c r="F268" s="4">
        <f>'Cadastro de Bens'!R267</f>
        <v>0</v>
      </c>
      <c r="G268" s="4">
        <f>'Cadastro de Bens'!S267</f>
        <v>0</v>
      </c>
      <c r="H268" s="13" t="str">
        <f>'Cadastro de Bens'!AA267</f>
        <v/>
      </c>
      <c r="I268" s="13" t="str">
        <f>IF($A268="","",IF(OR(YEAR($D268)&gt;Configurações!$B$5,AND(YEAR($D268)=Configurações!$B$5,MONTH($D268)&gt;1),AND('Cadastro de Bens'!$W267&lt;&gt;"",YEAR('Cadastro de Bens'!$W267)=Configurações!$B$5,MONTH('Cadastro de Bens'!$W267)&lt;1)),0,$H268))</f>
        <v/>
      </c>
      <c r="J268" s="13" t="str">
        <f>IF($A268="","",IF(OR(YEAR($D268)&gt;Configurações!$B$5,AND(YEAR($D268)=Configurações!$B$5,MONTH($D268)&gt;2),AND('Cadastro de Bens'!$W267&lt;&gt;"",YEAR('Cadastro de Bens'!$W267)=Configurações!$B$5,MONTH('Cadastro de Bens'!$W267)&lt;2)),0,$H268))</f>
        <v/>
      </c>
      <c r="K268" s="13" t="str">
        <f>IF($A268="","",IF(OR(YEAR($D268)&gt;Configurações!$B$5,AND(YEAR($D268)=Configurações!$B$5,MONTH($D268)&gt;3),AND('Cadastro de Bens'!$W267&lt;&gt;"",YEAR('Cadastro de Bens'!$W267)=Configurações!$B$5,MONTH('Cadastro de Bens'!$W267)&lt;3)),0,$H268))</f>
        <v/>
      </c>
      <c r="L268" s="13" t="str">
        <f>IF($A268="","",IF(OR(YEAR($D268)&gt;Configurações!$B$5,AND(YEAR($D268)=Configurações!$B$5,MONTH($D268)&gt;4),AND('Cadastro de Bens'!$W267&lt;&gt;"",YEAR('Cadastro de Bens'!$W267)=Configurações!$B$5,MONTH('Cadastro de Bens'!$W267)&lt;4)),0,$H268))</f>
        <v/>
      </c>
      <c r="M268" s="13" t="str">
        <f>IF($A268="","",IF(OR(YEAR($D268)&gt;Configurações!$B$5,AND(YEAR($D268)=Configurações!$B$5,MONTH($D268)&gt;5),AND('Cadastro de Bens'!$W267&lt;&gt;"",YEAR('Cadastro de Bens'!$W267)=Configurações!$B$5,MONTH('Cadastro de Bens'!$W267)&lt;5)),0,$H268))</f>
        <v/>
      </c>
      <c r="N268" s="13" t="str">
        <f>IF($A268="","",IF(OR(YEAR($D268)&gt;Configurações!$B$5,AND(YEAR($D268)=Configurações!$B$5,MONTH($D268)&gt;6),AND('Cadastro de Bens'!$W267&lt;&gt;"",YEAR('Cadastro de Bens'!$W267)=Configurações!$B$5,MONTH('Cadastro de Bens'!$W267)&lt;6)),0,$H268))</f>
        <v/>
      </c>
      <c r="O268" s="13" t="str">
        <f>IF($A268="","",IF(OR(YEAR($D268)&gt;Configurações!$B$5,AND(YEAR($D268)=Configurações!$B$5,MONTH($D268)&gt;7),AND('Cadastro de Bens'!$W267&lt;&gt;"",YEAR('Cadastro de Bens'!$W267)=Configurações!$B$5,MONTH('Cadastro de Bens'!$W267)&lt;7)),0,$H268))</f>
        <v/>
      </c>
      <c r="P268" s="13" t="str">
        <f>IF($A268="","",IF(OR(YEAR($D268)&gt;Configurações!$B$5,AND(YEAR($D268)=Configurações!$B$5,MONTH($D268)&gt;8),AND('Cadastro de Bens'!$W267&lt;&gt;"",YEAR('Cadastro de Bens'!$W267)=Configurações!$B$5,MONTH('Cadastro de Bens'!$W267)&lt;8)),0,$H268))</f>
        <v/>
      </c>
      <c r="Q268" s="13" t="str">
        <f>IF($A268="","",IF(OR(YEAR($D268)&gt;Configurações!$B$5,AND(YEAR($D268)=Configurações!$B$5,MONTH($D268)&gt;9),AND('Cadastro de Bens'!$W267&lt;&gt;"",YEAR('Cadastro de Bens'!$W267)=Configurações!$B$5,MONTH('Cadastro de Bens'!$W267)&lt;9)),0,$H268))</f>
        <v/>
      </c>
      <c r="R268" s="13" t="str">
        <f>IF($A268="","",IF(OR(YEAR($D268)&gt;Configurações!$B$5,AND(YEAR($D268)=Configurações!$B$5,MONTH($D268)&gt;10),AND('Cadastro de Bens'!$W267&lt;&gt;"",YEAR('Cadastro de Bens'!$W267)=Configurações!$B$5,MONTH('Cadastro de Bens'!$W267)&lt;10)),0,$H268))</f>
        <v/>
      </c>
      <c r="S268" s="13" t="str">
        <f>IF($A268="","",IF(OR(YEAR($D268)&gt;Configurações!$B$5,AND(YEAR($D268)=Configurações!$B$5,MONTH($D268)&gt;11),AND('Cadastro de Bens'!$W267&lt;&gt;"",YEAR('Cadastro de Bens'!$W267)=Configurações!$B$5,MONTH('Cadastro de Bens'!$W267)&lt;11)),0,$H268))</f>
        <v/>
      </c>
      <c r="T268" s="13" t="str">
        <f>IF($A268="","",IF(OR(YEAR($D268)&gt;Configurações!$B$5,AND(YEAR($D268)=Configurações!$B$5,MONTH($D268)&gt;12),AND('Cadastro de Bens'!$W267&lt;&gt;"",YEAR('Cadastro de Bens'!$W267)=Configurações!$B$5,MONTH('Cadastro de Bens'!$W267)&lt;12)),0,$H268))</f>
        <v/>
      </c>
      <c r="U268" s="13">
        <f t="shared" si="8"/>
        <v>0</v>
      </c>
      <c r="V268" s="13" t="str">
        <f>'Cadastro de Bens'!AG267</f>
        <v/>
      </c>
      <c r="W268" s="13" t="str">
        <f>'Cadastro de Bens'!AH267</f>
        <v/>
      </c>
      <c r="X268" s="13">
        <f>'Cadastro de Bens'!AF267</f>
        <v>0</v>
      </c>
      <c r="Y268" s="13">
        <f t="shared" si="9"/>
        <v>0</v>
      </c>
    </row>
    <row r="269" spans="1:25" x14ac:dyDescent="0.25">
      <c r="A269">
        <f>'Cadastro de Bens'!A268</f>
        <v>0</v>
      </c>
      <c r="B269">
        <f>'Cadastro de Bens'!B268</f>
        <v>0</v>
      </c>
      <c r="C269">
        <f>'Cadastro de Bens'!D268</f>
        <v>0</v>
      </c>
      <c r="D269" s="12">
        <f>'Cadastro de Bens'!J268</f>
        <v>0</v>
      </c>
      <c r="E269" s="13" t="str">
        <f>'Cadastro de Bens'!P268</f>
        <v/>
      </c>
      <c r="F269" s="4">
        <f>'Cadastro de Bens'!R268</f>
        <v>0</v>
      </c>
      <c r="G269" s="4">
        <f>'Cadastro de Bens'!S268</f>
        <v>0</v>
      </c>
      <c r="H269" s="13" t="str">
        <f>'Cadastro de Bens'!AA268</f>
        <v/>
      </c>
      <c r="I269" s="13" t="str">
        <f>IF($A269="","",IF(OR(YEAR($D269)&gt;Configurações!$B$5,AND(YEAR($D269)=Configurações!$B$5,MONTH($D269)&gt;1),AND('Cadastro de Bens'!$W268&lt;&gt;"",YEAR('Cadastro de Bens'!$W268)=Configurações!$B$5,MONTH('Cadastro de Bens'!$W268)&lt;1)),0,$H269))</f>
        <v/>
      </c>
      <c r="J269" s="13" t="str">
        <f>IF($A269="","",IF(OR(YEAR($D269)&gt;Configurações!$B$5,AND(YEAR($D269)=Configurações!$B$5,MONTH($D269)&gt;2),AND('Cadastro de Bens'!$W268&lt;&gt;"",YEAR('Cadastro de Bens'!$W268)=Configurações!$B$5,MONTH('Cadastro de Bens'!$W268)&lt;2)),0,$H269))</f>
        <v/>
      </c>
      <c r="K269" s="13" t="str">
        <f>IF($A269="","",IF(OR(YEAR($D269)&gt;Configurações!$B$5,AND(YEAR($D269)=Configurações!$B$5,MONTH($D269)&gt;3),AND('Cadastro de Bens'!$W268&lt;&gt;"",YEAR('Cadastro de Bens'!$W268)=Configurações!$B$5,MONTH('Cadastro de Bens'!$W268)&lt;3)),0,$H269))</f>
        <v/>
      </c>
      <c r="L269" s="13" t="str">
        <f>IF($A269="","",IF(OR(YEAR($D269)&gt;Configurações!$B$5,AND(YEAR($D269)=Configurações!$B$5,MONTH($D269)&gt;4),AND('Cadastro de Bens'!$W268&lt;&gt;"",YEAR('Cadastro de Bens'!$W268)=Configurações!$B$5,MONTH('Cadastro de Bens'!$W268)&lt;4)),0,$H269))</f>
        <v/>
      </c>
      <c r="M269" s="13" t="str">
        <f>IF($A269="","",IF(OR(YEAR($D269)&gt;Configurações!$B$5,AND(YEAR($D269)=Configurações!$B$5,MONTH($D269)&gt;5),AND('Cadastro de Bens'!$W268&lt;&gt;"",YEAR('Cadastro de Bens'!$W268)=Configurações!$B$5,MONTH('Cadastro de Bens'!$W268)&lt;5)),0,$H269))</f>
        <v/>
      </c>
      <c r="N269" s="13" t="str">
        <f>IF($A269="","",IF(OR(YEAR($D269)&gt;Configurações!$B$5,AND(YEAR($D269)=Configurações!$B$5,MONTH($D269)&gt;6),AND('Cadastro de Bens'!$W268&lt;&gt;"",YEAR('Cadastro de Bens'!$W268)=Configurações!$B$5,MONTH('Cadastro de Bens'!$W268)&lt;6)),0,$H269))</f>
        <v/>
      </c>
      <c r="O269" s="13" t="str">
        <f>IF($A269="","",IF(OR(YEAR($D269)&gt;Configurações!$B$5,AND(YEAR($D269)=Configurações!$B$5,MONTH($D269)&gt;7),AND('Cadastro de Bens'!$W268&lt;&gt;"",YEAR('Cadastro de Bens'!$W268)=Configurações!$B$5,MONTH('Cadastro de Bens'!$W268)&lt;7)),0,$H269))</f>
        <v/>
      </c>
      <c r="P269" s="13" t="str">
        <f>IF($A269="","",IF(OR(YEAR($D269)&gt;Configurações!$B$5,AND(YEAR($D269)=Configurações!$B$5,MONTH($D269)&gt;8),AND('Cadastro de Bens'!$W268&lt;&gt;"",YEAR('Cadastro de Bens'!$W268)=Configurações!$B$5,MONTH('Cadastro de Bens'!$W268)&lt;8)),0,$H269))</f>
        <v/>
      </c>
      <c r="Q269" s="13" t="str">
        <f>IF($A269="","",IF(OR(YEAR($D269)&gt;Configurações!$B$5,AND(YEAR($D269)=Configurações!$B$5,MONTH($D269)&gt;9),AND('Cadastro de Bens'!$W268&lt;&gt;"",YEAR('Cadastro de Bens'!$W268)=Configurações!$B$5,MONTH('Cadastro de Bens'!$W268)&lt;9)),0,$H269))</f>
        <v/>
      </c>
      <c r="R269" s="13" t="str">
        <f>IF($A269="","",IF(OR(YEAR($D269)&gt;Configurações!$B$5,AND(YEAR($D269)=Configurações!$B$5,MONTH($D269)&gt;10),AND('Cadastro de Bens'!$W268&lt;&gt;"",YEAR('Cadastro de Bens'!$W268)=Configurações!$B$5,MONTH('Cadastro de Bens'!$W268)&lt;10)),0,$H269))</f>
        <v/>
      </c>
      <c r="S269" s="13" t="str">
        <f>IF($A269="","",IF(OR(YEAR($D269)&gt;Configurações!$B$5,AND(YEAR($D269)=Configurações!$B$5,MONTH($D269)&gt;11),AND('Cadastro de Bens'!$W268&lt;&gt;"",YEAR('Cadastro de Bens'!$W268)=Configurações!$B$5,MONTH('Cadastro de Bens'!$W268)&lt;11)),0,$H269))</f>
        <v/>
      </c>
      <c r="T269" s="13" t="str">
        <f>IF($A269="","",IF(OR(YEAR($D269)&gt;Configurações!$B$5,AND(YEAR($D269)=Configurações!$B$5,MONTH($D269)&gt;12),AND('Cadastro de Bens'!$W268&lt;&gt;"",YEAR('Cadastro de Bens'!$W268)=Configurações!$B$5,MONTH('Cadastro de Bens'!$W268)&lt;12)),0,$H269))</f>
        <v/>
      </c>
      <c r="U269" s="13">
        <f t="shared" si="8"/>
        <v>0</v>
      </c>
      <c r="V269" s="13" t="str">
        <f>'Cadastro de Bens'!AG268</f>
        <v/>
      </c>
      <c r="W269" s="13" t="str">
        <f>'Cadastro de Bens'!AH268</f>
        <v/>
      </c>
      <c r="X269" s="13">
        <f>'Cadastro de Bens'!AF268</f>
        <v>0</v>
      </c>
      <c r="Y269" s="13">
        <f t="shared" si="9"/>
        <v>0</v>
      </c>
    </row>
    <row r="270" spans="1:25" x14ac:dyDescent="0.25">
      <c r="A270">
        <f>'Cadastro de Bens'!A269</f>
        <v>0</v>
      </c>
      <c r="B270">
        <f>'Cadastro de Bens'!B269</f>
        <v>0</v>
      </c>
      <c r="C270">
        <f>'Cadastro de Bens'!D269</f>
        <v>0</v>
      </c>
      <c r="D270" s="12">
        <f>'Cadastro de Bens'!J269</f>
        <v>0</v>
      </c>
      <c r="E270" s="13" t="str">
        <f>'Cadastro de Bens'!P269</f>
        <v/>
      </c>
      <c r="F270" s="4">
        <f>'Cadastro de Bens'!R269</f>
        <v>0</v>
      </c>
      <c r="G270" s="4">
        <f>'Cadastro de Bens'!S269</f>
        <v>0</v>
      </c>
      <c r="H270" s="13" t="str">
        <f>'Cadastro de Bens'!AA269</f>
        <v/>
      </c>
      <c r="I270" s="13" t="str">
        <f>IF($A270="","",IF(OR(YEAR($D270)&gt;Configurações!$B$5,AND(YEAR($D270)=Configurações!$B$5,MONTH($D270)&gt;1),AND('Cadastro de Bens'!$W269&lt;&gt;"",YEAR('Cadastro de Bens'!$W269)=Configurações!$B$5,MONTH('Cadastro de Bens'!$W269)&lt;1)),0,$H270))</f>
        <v/>
      </c>
      <c r="J270" s="13" t="str">
        <f>IF($A270="","",IF(OR(YEAR($D270)&gt;Configurações!$B$5,AND(YEAR($D270)=Configurações!$B$5,MONTH($D270)&gt;2),AND('Cadastro de Bens'!$W269&lt;&gt;"",YEAR('Cadastro de Bens'!$W269)=Configurações!$B$5,MONTH('Cadastro de Bens'!$W269)&lt;2)),0,$H270))</f>
        <v/>
      </c>
      <c r="K270" s="13" t="str">
        <f>IF($A270="","",IF(OR(YEAR($D270)&gt;Configurações!$B$5,AND(YEAR($D270)=Configurações!$B$5,MONTH($D270)&gt;3),AND('Cadastro de Bens'!$W269&lt;&gt;"",YEAR('Cadastro de Bens'!$W269)=Configurações!$B$5,MONTH('Cadastro de Bens'!$W269)&lt;3)),0,$H270))</f>
        <v/>
      </c>
      <c r="L270" s="13" t="str">
        <f>IF($A270="","",IF(OR(YEAR($D270)&gt;Configurações!$B$5,AND(YEAR($D270)=Configurações!$B$5,MONTH($D270)&gt;4),AND('Cadastro de Bens'!$W269&lt;&gt;"",YEAR('Cadastro de Bens'!$W269)=Configurações!$B$5,MONTH('Cadastro de Bens'!$W269)&lt;4)),0,$H270))</f>
        <v/>
      </c>
      <c r="M270" s="13" t="str">
        <f>IF($A270="","",IF(OR(YEAR($D270)&gt;Configurações!$B$5,AND(YEAR($D270)=Configurações!$B$5,MONTH($D270)&gt;5),AND('Cadastro de Bens'!$W269&lt;&gt;"",YEAR('Cadastro de Bens'!$W269)=Configurações!$B$5,MONTH('Cadastro de Bens'!$W269)&lt;5)),0,$H270))</f>
        <v/>
      </c>
      <c r="N270" s="13" t="str">
        <f>IF($A270="","",IF(OR(YEAR($D270)&gt;Configurações!$B$5,AND(YEAR($D270)=Configurações!$B$5,MONTH($D270)&gt;6),AND('Cadastro de Bens'!$W269&lt;&gt;"",YEAR('Cadastro de Bens'!$W269)=Configurações!$B$5,MONTH('Cadastro de Bens'!$W269)&lt;6)),0,$H270))</f>
        <v/>
      </c>
      <c r="O270" s="13" t="str">
        <f>IF($A270="","",IF(OR(YEAR($D270)&gt;Configurações!$B$5,AND(YEAR($D270)=Configurações!$B$5,MONTH($D270)&gt;7),AND('Cadastro de Bens'!$W269&lt;&gt;"",YEAR('Cadastro de Bens'!$W269)=Configurações!$B$5,MONTH('Cadastro de Bens'!$W269)&lt;7)),0,$H270))</f>
        <v/>
      </c>
      <c r="P270" s="13" t="str">
        <f>IF($A270="","",IF(OR(YEAR($D270)&gt;Configurações!$B$5,AND(YEAR($D270)=Configurações!$B$5,MONTH($D270)&gt;8),AND('Cadastro de Bens'!$W269&lt;&gt;"",YEAR('Cadastro de Bens'!$W269)=Configurações!$B$5,MONTH('Cadastro de Bens'!$W269)&lt;8)),0,$H270))</f>
        <v/>
      </c>
      <c r="Q270" s="13" t="str">
        <f>IF($A270="","",IF(OR(YEAR($D270)&gt;Configurações!$B$5,AND(YEAR($D270)=Configurações!$B$5,MONTH($D270)&gt;9),AND('Cadastro de Bens'!$W269&lt;&gt;"",YEAR('Cadastro de Bens'!$W269)=Configurações!$B$5,MONTH('Cadastro de Bens'!$W269)&lt;9)),0,$H270))</f>
        <v/>
      </c>
      <c r="R270" s="13" t="str">
        <f>IF($A270="","",IF(OR(YEAR($D270)&gt;Configurações!$B$5,AND(YEAR($D270)=Configurações!$B$5,MONTH($D270)&gt;10),AND('Cadastro de Bens'!$W269&lt;&gt;"",YEAR('Cadastro de Bens'!$W269)=Configurações!$B$5,MONTH('Cadastro de Bens'!$W269)&lt;10)),0,$H270))</f>
        <v/>
      </c>
      <c r="S270" s="13" t="str">
        <f>IF($A270="","",IF(OR(YEAR($D270)&gt;Configurações!$B$5,AND(YEAR($D270)=Configurações!$B$5,MONTH($D270)&gt;11),AND('Cadastro de Bens'!$W269&lt;&gt;"",YEAR('Cadastro de Bens'!$W269)=Configurações!$B$5,MONTH('Cadastro de Bens'!$W269)&lt;11)),0,$H270))</f>
        <v/>
      </c>
      <c r="T270" s="13" t="str">
        <f>IF($A270="","",IF(OR(YEAR($D270)&gt;Configurações!$B$5,AND(YEAR($D270)=Configurações!$B$5,MONTH($D270)&gt;12),AND('Cadastro de Bens'!$W269&lt;&gt;"",YEAR('Cadastro de Bens'!$W269)=Configurações!$B$5,MONTH('Cadastro de Bens'!$W269)&lt;12)),0,$H270))</f>
        <v/>
      </c>
      <c r="U270" s="13">
        <f t="shared" si="8"/>
        <v>0</v>
      </c>
      <c r="V270" s="13" t="str">
        <f>'Cadastro de Bens'!AG269</f>
        <v/>
      </c>
      <c r="W270" s="13" t="str">
        <f>'Cadastro de Bens'!AH269</f>
        <v/>
      </c>
      <c r="X270" s="13">
        <f>'Cadastro de Bens'!AF269</f>
        <v>0</v>
      </c>
      <c r="Y270" s="13">
        <f t="shared" si="9"/>
        <v>0</v>
      </c>
    </row>
    <row r="271" spans="1:25" x14ac:dyDescent="0.25">
      <c r="A271">
        <f>'Cadastro de Bens'!A270</f>
        <v>0</v>
      </c>
      <c r="B271">
        <f>'Cadastro de Bens'!B270</f>
        <v>0</v>
      </c>
      <c r="C271">
        <f>'Cadastro de Bens'!D270</f>
        <v>0</v>
      </c>
      <c r="D271" s="12">
        <f>'Cadastro de Bens'!J270</f>
        <v>0</v>
      </c>
      <c r="E271" s="13" t="str">
        <f>'Cadastro de Bens'!P270</f>
        <v/>
      </c>
      <c r="F271" s="4">
        <f>'Cadastro de Bens'!R270</f>
        <v>0</v>
      </c>
      <c r="G271" s="4">
        <f>'Cadastro de Bens'!S270</f>
        <v>0</v>
      </c>
      <c r="H271" s="13" t="str">
        <f>'Cadastro de Bens'!AA270</f>
        <v/>
      </c>
      <c r="I271" s="13" t="str">
        <f>IF($A271="","",IF(OR(YEAR($D271)&gt;Configurações!$B$5,AND(YEAR($D271)=Configurações!$B$5,MONTH($D271)&gt;1),AND('Cadastro de Bens'!$W270&lt;&gt;"",YEAR('Cadastro de Bens'!$W270)=Configurações!$B$5,MONTH('Cadastro de Bens'!$W270)&lt;1)),0,$H271))</f>
        <v/>
      </c>
      <c r="J271" s="13" t="str">
        <f>IF($A271="","",IF(OR(YEAR($D271)&gt;Configurações!$B$5,AND(YEAR($D271)=Configurações!$B$5,MONTH($D271)&gt;2),AND('Cadastro de Bens'!$W270&lt;&gt;"",YEAR('Cadastro de Bens'!$W270)=Configurações!$B$5,MONTH('Cadastro de Bens'!$W270)&lt;2)),0,$H271))</f>
        <v/>
      </c>
      <c r="K271" s="13" t="str">
        <f>IF($A271="","",IF(OR(YEAR($D271)&gt;Configurações!$B$5,AND(YEAR($D271)=Configurações!$B$5,MONTH($D271)&gt;3),AND('Cadastro de Bens'!$W270&lt;&gt;"",YEAR('Cadastro de Bens'!$W270)=Configurações!$B$5,MONTH('Cadastro de Bens'!$W270)&lt;3)),0,$H271))</f>
        <v/>
      </c>
      <c r="L271" s="13" t="str">
        <f>IF($A271="","",IF(OR(YEAR($D271)&gt;Configurações!$B$5,AND(YEAR($D271)=Configurações!$B$5,MONTH($D271)&gt;4),AND('Cadastro de Bens'!$W270&lt;&gt;"",YEAR('Cadastro de Bens'!$W270)=Configurações!$B$5,MONTH('Cadastro de Bens'!$W270)&lt;4)),0,$H271))</f>
        <v/>
      </c>
      <c r="M271" s="13" t="str">
        <f>IF($A271="","",IF(OR(YEAR($D271)&gt;Configurações!$B$5,AND(YEAR($D271)=Configurações!$B$5,MONTH($D271)&gt;5),AND('Cadastro de Bens'!$W270&lt;&gt;"",YEAR('Cadastro de Bens'!$W270)=Configurações!$B$5,MONTH('Cadastro de Bens'!$W270)&lt;5)),0,$H271))</f>
        <v/>
      </c>
      <c r="N271" s="13" t="str">
        <f>IF($A271="","",IF(OR(YEAR($D271)&gt;Configurações!$B$5,AND(YEAR($D271)=Configurações!$B$5,MONTH($D271)&gt;6),AND('Cadastro de Bens'!$W270&lt;&gt;"",YEAR('Cadastro de Bens'!$W270)=Configurações!$B$5,MONTH('Cadastro de Bens'!$W270)&lt;6)),0,$H271))</f>
        <v/>
      </c>
      <c r="O271" s="13" t="str">
        <f>IF($A271="","",IF(OR(YEAR($D271)&gt;Configurações!$B$5,AND(YEAR($D271)=Configurações!$B$5,MONTH($D271)&gt;7),AND('Cadastro de Bens'!$W270&lt;&gt;"",YEAR('Cadastro de Bens'!$W270)=Configurações!$B$5,MONTH('Cadastro de Bens'!$W270)&lt;7)),0,$H271))</f>
        <v/>
      </c>
      <c r="P271" s="13" t="str">
        <f>IF($A271="","",IF(OR(YEAR($D271)&gt;Configurações!$B$5,AND(YEAR($D271)=Configurações!$B$5,MONTH($D271)&gt;8),AND('Cadastro de Bens'!$W270&lt;&gt;"",YEAR('Cadastro de Bens'!$W270)=Configurações!$B$5,MONTH('Cadastro de Bens'!$W270)&lt;8)),0,$H271))</f>
        <v/>
      </c>
      <c r="Q271" s="13" t="str">
        <f>IF($A271="","",IF(OR(YEAR($D271)&gt;Configurações!$B$5,AND(YEAR($D271)=Configurações!$B$5,MONTH($D271)&gt;9),AND('Cadastro de Bens'!$W270&lt;&gt;"",YEAR('Cadastro de Bens'!$W270)=Configurações!$B$5,MONTH('Cadastro de Bens'!$W270)&lt;9)),0,$H271))</f>
        <v/>
      </c>
      <c r="R271" s="13" t="str">
        <f>IF($A271="","",IF(OR(YEAR($D271)&gt;Configurações!$B$5,AND(YEAR($D271)=Configurações!$B$5,MONTH($D271)&gt;10),AND('Cadastro de Bens'!$W270&lt;&gt;"",YEAR('Cadastro de Bens'!$W270)=Configurações!$B$5,MONTH('Cadastro de Bens'!$W270)&lt;10)),0,$H271))</f>
        <v/>
      </c>
      <c r="S271" s="13" t="str">
        <f>IF($A271="","",IF(OR(YEAR($D271)&gt;Configurações!$B$5,AND(YEAR($D271)=Configurações!$B$5,MONTH($D271)&gt;11),AND('Cadastro de Bens'!$W270&lt;&gt;"",YEAR('Cadastro de Bens'!$W270)=Configurações!$B$5,MONTH('Cadastro de Bens'!$W270)&lt;11)),0,$H271))</f>
        <v/>
      </c>
      <c r="T271" s="13" t="str">
        <f>IF($A271="","",IF(OR(YEAR($D271)&gt;Configurações!$B$5,AND(YEAR($D271)=Configurações!$B$5,MONTH($D271)&gt;12),AND('Cadastro de Bens'!$W270&lt;&gt;"",YEAR('Cadastro de Bens'!$W270)=Configurações!$B$5,MONTH('Cadastro de Bens'!$W270)&lt;12)),0,$H271))</f>
        <v/>
      </c>
      <c r="U271" s="13">
        <f t="shared" si="8"/>
        <v>0</v>
      </c>
      <c r="V271" s="13" t="str">
        <f>'Cadastro de Bens'!AG270</f>
        <v/>
      </c>
      <c r="W271" s="13" t="str">
        <f>'Cadastro de Bens'!AH270</f>
        <v/>
      </c>
      <c r="X271" s="13">
        <f>'Cadastro de Bens'!AF270</f>
        <v>0</v>
      </c>
      <c r="Y271" s="13">
        <f t="shared" si="9"/>
        <v>0</v>
      </c>
    </row>
    <row r="272" spans="1:25" x14ac:dyDescent="0.25">
      <c r="A272">
        <f>'Cadastro de Bens'!A271</f>
        <v>0</v>
      </c>
      <c r="B272">
        <f>'Cadastro de Bens'!B271</f>
        <v>0</v>
      </c>
      <c r="C272">
        <f>'Cadastro de Bens'!D271</f>
        <v>0</v>
      </c>
      <c r="D272" s="12">
        <f>'Cadastro de Bens'!J271</f>
        <v>0</v>
      </c>
      <c r="E272" s="13" t="str">
        <f>'Cadastro de Bens'!P271</f>
        <v/>
      </c>
      <c r="F272" s="4">
        <f>'Cadastro de Bens'!R271</f>
        <v>0</v>
      </c>
      <c r="G272" s="4">
        <f>'Cadastro de Bens'!S271</f>
        <v>0</v>
      </c>
      <c r="H272" s="13" t="str">
        <f>'Cadastro de Bens'!AA271</f>
        <v/>
      </c>
      <c r="I272" s="13" t="str">
        <f>IF($A272="","",IF(OR(YEAR($D272)&gt;Configurações!$B$5,AND(YEAR($D272)=Configurações!$B$5,MONTH($D272)&gt;1),AND('Cadastro de Bens'!$W271&lt;&gt;"",YEAR('Cadastro de Bens'!$W271)=Configurações!$B$5,MONTH('Cadastro de Bens'!$W271)&lt;1)),0,$H272))</f>
        <v/>
      </c>
      <c r="J272" s="13" t="str">
        <f>IF($A272="","",IF(OR(YEAR($D272)&gt;Configurações!$B$5,AND(YEAR($D272)=Configurações!$B$5,MONTH($D272)&gt;2),AND('Cadastro de Bens'!$W271&lt;&gt;"",YEAR('Cadastro de Bens'!$W271)=Configurações!$B$5,MONTH('Cadastro de Bens'!$W271)&lt;2)),0,$H272))</f>
        <v/>
      </c>
      <c r="K272" s="13" t="str">
        <f>IF($A272="","",IF(OR(YEAR($D272)&gt;Configurações!$B$5,AND(YEAR($D272)=Configurações!$B$5,MONTH($D272)&gt;3),AND('Cadastro de Bens'!$W271&lt;&gt;"",YEAR('Cadastro de Bens'!$W271)=Configurações!$B$5,MONTH('Cadastro de Bens'!$W271)&lt;3)),0,$H272))</f>
        <v/>
      </c>
      <c r="L272" s="13" t="str">
        <f>IF($A272="","",IF(OR(YEAR($D272)&gt;Configurações!$B$5,AND(YEAR($D272)=Configurações!$B$5,MONTH($D272)&gt;4),AND('Cadastro de Bens'!$W271&lt;&gt;"",YEAR('Cadastro de Bens'!$W271)=Configurações!$B$5,MONTH('Cadastro de Bens'!$W271)&lt;4)),0,$H272))</f>
        <v/>
      </c>
      <c r="M272" s="13" t="str">
        <f>IF($A272="","",IF(OR(YEAR($D272)&gt;Configurações!$B$5,AND(YEAR($D272)=Configurações!$B$5,MONTH($D272)&gt;5),AND('Cadastro de Bens'!$W271&lt;&gt;"",YEAR('Cadastro de Bens'!$W271)=Configurações!$B$5,MONTH('Cadastro de Bens'!$W271)&lt;5)),0,$H272))</f>
        <v/>
      </c>
      <c r="N272" s="13" t="str">
        <f>IF($A272="","",IF(OR(YEAR($D272)&gt;Configurações!$B$5,AND(YEAR($D272)=Configurações!$B$5,MONTH($D272)&gt;6),AND('Cadastro de Bens'!$W271&lt;&gt;"",YEAR('Cadastro de Bens'!$W271)=Configurações!$B$5,MONTH('Cadastro de Bens'!$W271)&lt;6)),0,$H272))</f>
        <v/>
      </c>
      <c r="O272" s="13" t="str">
        <f>IF($A272="","",IF(OR(YEAR($D272)&gt;Configurações!$B$5,AND(YEAR($D272)=Configurações!$B$5,MONTH($D272)&gt;7),AND('Cadastro de Bens'!$W271&lt;&gt;"",YEAR('Cadastro de Bens'!$W271)=Configurações!$B$5,MONTH('Cadastro de Bens'!$W271)&lt;7)),0,$H272))</f>
        <v/>
      </c>
      <c r="P272" s="13" t="str">
        <f>IF($A272="","",IF(OR(YEAR($D272)&gt;Configurações!$B$5,AND(YEAR($D272)=Configurações!$B$5,MONTH($D272)&gt;8),AND('Cadastro de Bens'!$W271&lt;&gt;"",YEAR('Cadastro de Bens'!$W271)=Configurações!$B$5,MONTH('Cadastro de Bens'!$W271)&lt;8)),0,$H272))</f>
        <v/>
      </c>
      <c r="Q272" s="13" t="str">
        <f>IF($A272="","",IF(OR(YEAR($D272)&gt;Configurações!$B$5,AND(YEAR($D272)=Configurações!$B$5,MONTH($D272)&gt;9),AND('Cadastro de Bens'!$W271&lt;&gt;"",YEAR('Cadastro de Bens'!$W271)=Configurações!$B$5,MONTH('Cadastro de Bens'!$W271)&lt;9)),0,$H272))</f>
        <v/>
      </c>
      <c r="R272" s="13" t="str">
        <f>IF($A272="","",IF(OR(YEAR($D272)&gt;Configurações!$B$5,AND(YEAR($D272)=Configurações!$B$5,MONTH($D272)&gt;10),AND('Cadastro de Bens'!$W271&lt;&gt;"",YEAR('Cadastro de Bens'!$W271)=Configurações!$B$5,MONTH('Cadastro de Bens'!$W271)&lt;10)),0,$H272))</f>
        <v/>
      </c>
      <c r="S272" s="13" t="str">
        <f>IF($A272="","",IF(OR(YEAR($D272)&gt;Configurações!$B$5,AND(YEAR($D272)=Configurações!$B$5,MONTH($D272)&gt;11),AND('Cadastro de Bens'!$W271&lt;&gt;"",YEAR('Cadastro de Bens'!$W271)=Configurações!$B$5,MONTH('Cadastro de Bens'!$W271)&lt;11)),0,$H272))</f>
        <v/>
      </c>
      <c r="T272" s="13" t="str">
        <f>IF($A272="","",IF(OR(YEAR($D272)&gt;Configurações!$B$5,AND(YEAR($D272)=Configurações!$B$5,MONTH($D272)&gt;12),AND('Cadastro de Bens'!$W271&lt;&gt;"",YEAR('Cadastro de Bens'!$W271)=Configurações!$B$5,MONTH('Cadastro de Bens'!$W271)&lt;12)),0,$H272))</f>
        <v/>
      </c>
      <c r="U272" s="13">
        <f t="shared" si="8"/>
        <v>0</v>
      </c>
      <c r="V272" s="13" t="str">
        <f>'Cadastro de Bens'!AG271</f>
        <v/>
      </c>
      <c r="W272" s="13" t="str">
        <f>'Cadastro de Bens'!AH271</f>
        <v/>
      </c>
      <c r="X272" s="13">
        <f>'Cadastro de Bens'!AF271</f>
        <v>0</v>
      </c>
      <c r="Y272" s="13">
        <f t="shared" si="9"/>
        <v>0</v>
      </c>
    </row>
    <row r="273" spans="1:25" x14ac:dyDescent="0.25">
      <c r="A273">
        <f>'Cadastro de Bens'!A272</f>
        <v>0</v>
      </c>
      <c r="B273">
        <f>'Cadastro de Bens'!B272</f>
        <v>0</v>
      </c>
      <c r="C273">
        <f>'Cadastro de Bens'!D272</f>
        <v>0</v>
      </c>
      <c r="D273" s="12">
        <f>'Cadastro de Bens'!J272</f>
        <v>0</v>
      </c>
      <c r="E273" s="13" t="str">
        <f>'Cadastro de Bens'!P272</f>
        <v/>
      </c>
      <c r="F273" s="4">
        <f>'Cadastro de Bens'!R272</f>
        <v>0</v>
      </c>
      <c r="G273" s="4">
        <f>'Cadastro de Bens'!S272</f>
        <v>0</v>
      </c>
      <c r="H273" s="13" t="str">
        <f>'Cadastro de Bens'!AA272</f>
        <v/>
      </c>
      <c r="I273" s="13" t="str">
        <f>IF($A273="","",IF(OR(YEAR($D273)&gt;Configurações!$B$5,AND(YEAR($D273)=Configurações!$B$5,MONTH($D273)&gt;1),AND('Cadastro de Bens'!$W272&lt;&gt;"",YEAR('Cadastro de Bens'!$W272)=Configurações!$B$5,MONTH('Cadastro de Bens'!$W272)&lt;1)),0,$H273))</f>
        <v/>
      </c>
      <c r="J273" s="13" t="str">
        <f>IF($A273="","",IF(OR(YEAR($D273)&gt;Configurações!$B$5,AND(YEAR($D273)=Configurações!$B$5,MONTH($D273)&gt;2),AND('Cadastro de Bens'!$W272&lt;&gt;"",YEAR('Cadastro de Bens'!$W272)=Configurações!$B$5,MONTH('Cadastro de Bens'!$W272)&lt;2)),0,$H273))</f>
        <v/>
      </c>
      <c r="K273" s="13" t="str">
        <f>IF($A273="","",IF(OR(YEAR($D273)&gt;Configurações!$B$5,AND(YEAR($D273)=Configurações!$B$5,MONTH($D273)&gt;3),AND('Cadastro de Bens'!$W272&lt;&gt;"",YEAR('Cadastro de Bens'!$W272)=Configurações!$B$5,MONTH('Cadastro de Bens'!$W272)&lt;3)),0,$H273))</f>
        <v/>
      </c>
      <c r="L273" s="13" t="str">
        <f>IF($A273="","",IF(OR(YEAR($D273)&gt;Configurações!$B$5,AND(YEAR($D273)=Configurações!$B$5,MONTH($D273)&gt;4),AND('Cadastro de Bens'!$W272&lt;&gt;"",YEAR('Cadastro de Bens'!$W272)=Configurações!$B$5,MONTH('Cadastro de Bens'!$W272)&lt;4)),0,$H273))</f>
        <v/>
      </c>
      <c r="M273" s="13" t="str">
        <f>IF($A273="","",IF(OR(YEAR($D273)&gt;Configurações!$B$5,AND(YEAR($D273)=Configurações!$B$5,MONTH($D273)&gt;5),AND('Cadastro de Bens'!$W272&lt;&gt;"",YEAR('Cadastro de Bens'!$W272)=Configurações!$B$5,MONTH('Cadastro de Bens'!$W272)&lt;5)),0,$H273))</f>
        <v/>
      </c>
      <c r="N273" s="13" t="str">
        <f>IF($A273="","",IF(OR(YEAR($D273)&gt;Configurações!$B$5,AND(YEAR($D273)=Configurações!$B$5,MONTH($D273)&gt;6),AND('Cadastro de Bens'!$W272&lt;&gt;"",YEAR('Cadastro de Bens'!$W272)=Configurações!$B$5,MONTH('Cadastro de Bens'!$W272)&lt;6)),0,$H273))</f>
        <v/>
      </c>
      <c r="O273" s="13" t="str">
        <f>IF($A273="","",IF(OR(YEAR($D273)&gt;Configurações!$B$5,AND(YEAR($D273)=Configurações!$B$5,MONTH($D273)&gt;7),AND('Cadastro de Bens'!$W272&lt;&gt;"",YEAR('Cadastro de Bens'!$W272)=Configurações!$B$5,MONTH('Cadastro de Bens'!$W272)&lt;7)),0,$H273))</f>
        <v/>
      </c>
      <c r="P273" s="13" t="str">
        <f>IF($A273="","",IF(OR(YEAR($D273)&gt;Configurações!$B$5,AND(YEAR($D273)=Configurações!$B$5,MONTH($D273)&gt;8),AND('Cadastro de Bens'!$W272&lt;&gt;"",YEAR('Cadastro de Bens'!$W272)=Configurações!$B$5,MONTH('Cadastro de Bens'!$W272)&lt;8)),0,$H273))</f>
        <v/>
      </c>
      <c r="Q273" s="13" t="str">
        <f>IF($A273="","",IF(OR(YEAR($D273)&gt;Configurações!$B$5,AND(YEAR($D273)=Configurações!$B$5,MONTH($D273)&gt;9),AND('Cadastro de Bens'!$W272&lt;&gt;"",YEAR('Cadastro de Bens'!$W272)=Configurações!$B$5,MONTH('Cadastro de Bens'!$W272)&lt;9)),0,$H273))</f>
        <v/>
      </c>
      <c r="R273" s="13" t="str">
        <f>IF($A273="","",IF(OR(YEAR($D273)&gt;Configurações!$B$5,AND(YEAR($D273)=Configurações!$B$5,MONTH($D273)&gt;10),AND('Cadastro de Bens'!$W272&lt;&gt;"",YEAR('Cadastro de Bens'!$W272)=Configurações!$B$5,MONTH('Cadastro de Bens'!$W272)&lt;10)),0,$H273))</f>
        <v/>
      </c>
      <c r="S273" s="13" t="str">
        <f>IF($A273="","",IF(OR(YEAR($D273)&gt;Configurações!$B$5,AND(YEAR($D273)=Configurações!$B$5,MONTH($D273)&gt;11),AND('Cadastro de Bens'!$W272&lt;&gt;"",YEAR('Cadastro de Bens'!$W272)=Configurações!$B$5,MONTH('Cadastro de Bens'!$W272)&lt;11)),0,$H273))</f>
        <v/>
      </c>
      <c r="T273" s="13" t="str">
        <f>IF($A273="","",IF(OR(YEAR($D273)&gt;Configurações!$B$5,AND(YEAR($D273)=Configurações!$B$5,MONTH($D273)&gt;12),AND('Cadastro de Bens'!$W272&lt;&gt;"",YEAR('Cadastro de Bens'!$W272)=Configurações!$B$5,MONTH('Cadastro de Bens'!$W272)&lt;12)),0,$H273))</f>
        <v/>
      </c>
      <c r="U273" s="13">
        <f t="shared" si="8"/>
        <v>0</v>
      </c>
      <c r="V273" s="13" t="str">
        <f>'Cadastro de Bens'!AG272</f>
        <v/>
      </c>
      <c r="W273" s="13" t="str">
        <f>'Cadastro de Bens'!AH272</f>
        <v/>
      </c>
      <c r="X273" s="13">
        <f>'Cadastro de Bens'!AF272</f>
        <v>0</v>
      </c>
      <c r="Y273" s="13">
        <f t="shared" si="9"/>
        <v>0</v>
      </c>
    </row>
    <row r="274" spans="1:25" x14ac:dyDescent="0.25">
      <c r="A274">
        <f>'Cadastro de Bens'!A273</f>
        <v>0</v>
      </c>
      <c r="B274">
        <f>'Cadastro de Bens'!B273</f>
        <v>0</v>
      </c>
      <c r="C274">
        <f>'Cadastro de Bens'!D273</f>
        <v>0</v>
      </c>
      <c r="D274" s="12">
        <f>'Cadastro de Bens'!J273</f>
        <v>0</v>
      </c>
      <c r="E274" s="13" t="str">
        <f>'Cadastro de Bens'!P273</f>
        <v/>
      </c>
      <c r="F274" s="4">
        <f>'Cadastro de Bens'!R273</f>
        <v>0</v>
      </c>
      <c r="G274" s="4">
        <f>'Cadastro de Bens'!S273</f>
        <v>0</v>
      </c>
      <c r="H274" s="13" t="str">
        <f>'Cadastro de Bens'!AA273</f>
        <v/>
      </c>
      <c r="I274" s="13" t="str">
        <f>IF($A274="","",IF(OR(YEAR($D274)&gt;Configurações!$B$5,AND(YEAR($D274)=Configurações!$B$5,MONTH($D274)&gt;1),AND('Cadastro de Bens'!$W273&lt;&gt;"",YEAR('Cadastro de Bens'!$W273)=Configurações!$B$5,MONTH('Cadastro de Bens'!$W273)&lt;1)),0,$H274))</f>
        <v/>
      </c>
      <c r="J274" s="13" t="str">
        <f>IF($A274="","",IF(OR(YEAR($D274)&gt;Configurações!$B$5,AND(YEAR($D274)=Configurações!$B$5,MONTH($D274)&gt;2),AND('Cadastro de Bens'!$W273&lt;&gt;"",YEAR('Cadastro de Bens'!$W273)=Configurações!$B$5,MONTH('Cadastro de Bens'!$W273)&lt;2)),0,$H274))</f>
        <v/>
      </c>
      <c r="K274" s="13" t="str">
        <f>IF($A274="","",IF(OR(YEAR($D274)&gt;Configurações!$B$5,AND(YEAR($D274)=Configurações!$B$5,MONTH($D274)&gt;3),AND('Cadastro de Bens'!$W273&lt;&gt;"",YEAR('Cadastro de Bens'!$W273)=Configurações!$B$5,MONTH('Cadastro de Bens'!$W273)&lt;3)),0,$H274))</f>
        <v/>
      </c>
      <c r="L274" s="13" t="str">
        <f>IF($A274="","",IF(OR(YEAR($D274)&gt;Configurações!$B$5,AND(YEAR($D274)=Configurações!$B$5,MONTH($D274)&gt;4),AND('Cadastro de Bens'!$W273&lt;&gt;"",YEAR('Cadastro de Bens'!$W273)=Configurações!$B$5,MONTH('Cadastro de Bens'!$W273)&lt;4)),0,$H274))</f>
        <v/>
      </c>
      <c r="M274" s="13" t="str">
        <f>IF($A274="","",IF(OR(YEAR($D274)&gt;Configurações!$B$5,AND(YEAR($D274)=Configurações!$B$5,MONTH($D274)&gt;5),AND('Cadastro de Bens'!$W273&lt;&gt;"",YEAR('Cadastro de Bens'!$W273)=Configurações!$B$5,MONTH('Cadastro de Bens'!$W273)&lt;5)),0,$H274))</f>
        <v/>
      </c>
      <c r="N274" s="13" t="str">
        <f>IF($A274="","",IF(OR(YEAR($D274)&gt;Configurações!$B$5,AND(YEAR($D274)=Configurações!$B$5,MONTH($D274)&gt;6),AND('Cadastro de Bens'!$W273&lt;&gt;"",YEAR('Cadastro de Bens'!$W273)=Configurações!$B$5,MONTH('Cadastro de Bens'!$W273)&lt;6)),0,$H274))</f>
        <v/>
      </c>
      <c r="O274" s="13" t="str">
        <f>IF($A274="","",IF(OR(YEAR($D274)&gt;Configurações!$B$5,AND(YEAR($D274)=Configurações!$B$5,MONTH($D274)&gt;7),AND('Cadastro de Bens'!$W273&lt;&gt;"",YEAR('Cadastro de Bens'!$W273)=Configurações!$B$5,MONTH('Cadastro de Bens'!$W273)&lt;7)),0,$H274))</f>
        <v/>
      </c>
      <c r="P274" s="13" t="str">
        <f>IF($A274="","",IF(OR(YEAR($D274)&gt;Configurações!$B$5,AND(YEAR($D274)=Configurações!$B$5,MONTH($D274)&gt;8),AND('Cadastro de Bens'!$W273&lt;&gt;"",YEAR('Cadastro de Bens'!$W273)=Configurações!$B$5,MONTH('Cadastro de Bens'!$W273)&lt;8)),0,$H274))</f>
        <v/>
      </c>
      <c r="Q274" s="13" t="str">
        <f>IF($A274="","",IF(OR(YEAR($D274)&gt;Configurações!$B$5,AND(YEAR($D274)=Configurações!$B$5,MONTH($D274)&gt;9),AND('Cadastro de Bens'!$W273&lt;&gt;"",YEAR('Cadastro de Bens'!$W273)=Configurações!$B$5,MONTH('Cadastro de Bens'!$W273)&lt;9)),0,$H274))</f>
        <v/>
      </c>
      <c r="R274" s="13" t="str">
        <f>IF($A274="","",IF(OR(YEAR($D274)&gt;Configurações!$B$5,AND(YEAR($D274)=Configurações!$B$5,MONTH($D274)&gt;10),AND('Cadastro de Bens'!$W273&lt;&gt;"",YEAR('Cadastro de Bens'!$W273)=Configurações!$B$5,MONTH('Cadastro de Bens'!$W273)&lt;10)),0,$H274))</f>
        <v/>
      </c>
      <c r="S274" s="13" t="str">
        <f>IF($A274="","",IF(OR(YEAR($D274)&gt;Configurações!$B$5,AND(YEAR($D274)=Configurações!$B$5,MONTH($D274)&gt;11),AND('Cadastro de Bens'!$W273&lt;&gt;"",YEAR('Cadastro de Bens'!$W273)=Configurações!$B$5,MONTH('Cadastro de Bens'!$W273)&lt;11)),0,$H274))</f>
        <v/>
      </c>
      <c r="T274" s="13" t="str">
        <f>IF($A274="","",IF(OR(YEAR($D274)&gt;Configurações!$B$5,AND(YEAR($D274)=Configurações!$B$5,MONTH($D274)&gt;12),AND('Cadastro de Bens'!$W273&lt;&gt;"",YEAR('Cadastro de Bens'!$W273)=Configurações!$B$5,MONTH('Cadastro de Bens'!$W273)&lt;12)),0,$H274))</f>
        <v/>
      </c>
      <c r="U274" s="13">
        <f t="shared" si="8"/>
        <v>0</v>
      </c>
      <c r="V274" s="13" t="str">
        <f>'Cadastro de Bens'!AG273</f>
        <v/>
      </c>
      <c r="W274" s="13" t="str">
        <f>'Cadastro de Bens'!AH273</f>
        <v/>
      </c>
      <c r="X274" s="13">
        <f>'Cadastro de Bens'!AF273</f>
        <v>0</v>
      </c>
      <c r="Y274" s="13">
        <f t="shared" si="9"/>
        <v>0</v>
      </c>
    </row>
    <row r="275" spans="1:25" x14ac:dyDescent="0.25">
      <c r="A275">
        <f>'Cadastro de Bens'!A274</f>
        <v>0</v>
      </c>
      <c r="B275">
        <f>'Cadastro de Bens'!B274</f>
        <v>0</v>
      </c>
      <c r="C275">
        <f>'Cadastro de Bens'!D274</f>
        <v>0</v>
      </c>
      <c r="D275" s="12">
        <f>'Cadastro de Bens'!J274</f>
        <v>0</v>
      </c>
      <c r="E275" s="13" t="str">
        <f>'Cadastro de Bens'!P274</f>
        <v/>
      </c>
      <c r="F275" s="4">
        <f>'Cadastro de Bens'!R274</f>
        <v>0</v>
      </c>
      <c r="G275" s="4">
        <f>'Cadastro de Bens'!S274</f>
        <v>0</v>
      </c>
      <c r="H275" s="13" t="str">
        <f>'Cadastro de Bens'!AA274</f>
        <v/>
      </c>
      <c r="I275" s="13" t="str">
        <f>IF($A275="","",IF(OR(YEAR($D275)&gt;Configurações!$B$5,AND(YEAR($D275)=Configurações!$B$5,MONTH($D275)&gt;1),AND('Cadastro de Bens'!$W274&lt;&gt;"",YEAR('Cadastro de Bens'!$W274)=Configurações!$B$5,MONTH('Cadastro de Bens'!$W274)&lt;1)),0,$H275))</f>
        <v/>
      </c>
      <c r="J275" s="13" t="str">
        <f>IF($A275="","",IF(OR(YEAR($D275)&gt;Configurações!$B$5,AND(YEAR($D275)=Configurações!$B$5,MONTH($D275)&gt;2),AND('Cadastro de Bens'!$W274&lt;&gt;"",YEAR('Cadastro de Bens'!$W274)=Configurações!$B$5,MONTH('Cadastro de Bens'!$W274)&lt;2)),0,$H275))</f>
        <v/>
      </c>
      <c r="K275" s="13" t="str">
        <f>IF($A275="","",IF(OR(YEAR($D275)&gt;Configurações!$B$5,AND(YEAR($D275)=Configurações!$B$5,MONTH($D275)&gt;3),AND('Cadastro de Bens'!$W274&lt;&gt;"",YEAR('Cadastro de Bens'!$W274)=Configurações!$B$5,MONTH('Cadastro de Bens'!$W274)&lt;3)),0,$H275))</f>
        <v/>
      </c>
      <c r="L275" s="13" t="str">
        <f>IF($A275="","",IF(OR(YEAR($D275)&gt;Configurações!$B$5,AND(YEAR($D275)=Configurações!$B$5,MONTH($D275)&gt;4),AND('Cadastro de Bens'!$W274&lt;&gt;"",YEAR('Cadastro de Bens'!$W274)=Configurações!$B$5,MONTH('Cadastro de Bens'!$W274)&lt;4)),0,$H275))</f>
        <v/>
      </c>
      <c r="M275" s="13" t="str">
        <f>IF($A275="","",IF(OR(YEAR($D275)&gt;Configurações!$B$5,AND(YEAR($D275)=Configurações!$B$5,MONTH($D275)&gt;5),AND('Cadastro de Bens'!$W274&lt;&gt;"",YEAR('Cadastro de Bens'!$W274)=Configurações!$B$5,MONTH('Cadastro de Bens'!$W274)&lt;5)),0,$H275))</f>
        <v/>
      </c>
      <c r="N275" s="13" t="str">
        <f>IF($A275="","",IF(OR(YEAR($D275)&gt;Configurações!$B$5,AND(YEAR($D275)=Configurações!$B$5,MONTH($D275)&gt;6),AND('Cadastro de Bens'!$W274&lt;&gt;"",YEAR('Cadastro de Bens'!$W274)=Configurações!$B$5,MONTH('Cadastro de Bens'!$W274)&lt;6)),0,$H275))</f>
        <v/>
      </c>
      <c r="O275" s="13" t="str">
        <f>IF($A275="","",IF(OR(YEAR($D275)&gt;Configurações!$B$5,AND(YEAR($D275)=Configurações!$B$5,MONTH($D275)&gt;7),AND('Cadastro de Bens'!$W274&lt;&gt;"",YEAR('Cadastro de Bens'!$W274)=Configurações!$B$5,MONTH('Cadastro de Bens'!$W274)&lt;7)),0,$H275))</f>
        <v/>
      </c>
      <c r="P275" s="13" t="str">
        <f>IF($A275="","",IF(OR(YEAR($D275)&gt;Configurações!$B$5,AND(YEAR($D275)=Configurações!$B$5,MONTH($D275)&gt;8),AND('Cadastro de Bens'!$W274&lt;&gt;"",YEAR('Cadastro de Bens'!$W274)=Configurações!$B$5,MONTH('Cadastro de Bens'!$W274)&lt;8)),0,$H275))</f>
        <v/>
      </c>
      <c r="Q275" s="13" t="str">
        <f>IF($A275="","",IF(OR(YEAR($D275)&gt;Configurações!$B$5,AND(YEAR($D275)=Configurações!$B$5,MONTH($D275)&gt;9),AND('Cadastro de Bens'!$W274&lt;&gt;"",YEAR('Cadastro de Bens'!$W274)=Configurações!$B$5,MONTH('Cadastro de Bens'!$W274)&lt;9)),0,$H275))</f>
        <v/>
      </c>
      <c r="R275" s="13" t="str">
        <f>IF($A275="","",IF(OR(YEAR($D275)&gt;Configurações!$B$5,AND(YEAR($D275)=Configurações!$B$5,MONTH($D275)&gt;10),AND('Cadastro de Bens'!$W274&lt;&gt;"",YEAR('Cadastro de Bens'!$W274)=Configurações!$B$5,MONTH('Cadastro de Bens'!$W274)&lt;10)),0,$H275))</f>
        <v/>
      </c>
      <c r="S275" s="13" t="str">
        <f>IF($A275="","",IF(OR(YEAR($D275)&gt;Configurações!$B$5,AND(YEAR($D275)=Configurações!$B$5,MONTH($D275)&gt;11),AND('Cadastro de Bens'!$W274&lt;&gt;"",YEAR('Cadastro de Bens'!$W274)=Configurações!$B$5,MONTH('Cadastro de Bens'!$W274)&lt;11)),0,$H275))</f>
        <v/>
      </c>
      <c r="T275" s="13" t="str">
        <f>IF($A275="","",IF(OR(YEAR($D275)&gt;Configurações!$B$5,AND(YEAR($D275)=Configurações!$B$5,MONTH($D275)&gt;12),AND('Cadastro de Bens'!$W274&lt;&gt;"",YEAR('Cadastro de Bens'!$W274)=Configurações!$B$5,MONTH('Cadastro de Bens'!$W274)&lt;12)),0,$H275))</f>
        <v/>
      </c>
      <c r="U275" s="13">
        <f t="shared" si="8"/>
        <v>0</v>
      </c>
      <c r="V275" s="13" t="str">
        <f>'Cadastro de Bens'!AG274</f>
        <v/>
      </c>
      <c r="W275" s="13" t="str">
        <f>'Cadastro de Bens'!AH274</f>
        <v/>
      </c>
      <c r="X275" s="13">
        <f>'Cadastro de Bens'!AF274</f>
        <v>0</v>
      </c>
      <c r="Y275" s="13">
        <f t="shared" si="9"/>
        <v>0</v>
      </c>
    </row>
    <row r="276" spans="1:25" x14ac:dyDescent="0.25">
      <c r="A276">
        <f>'Cadastro de Bens'!A275</f>
        <v>0</v>
      </c>
      <c r="B276">
        <f>'Cadastro de Bens'!B275</f>
        <v>0</v>
      </c>
      <c r="C276">
        <f>'Cadastro de Bens'!D275</f>
        <v>0</v>
      </c>
      <c r="D276" s="12">
        <f>'Cadastro de Bens'!J275</f>
        <v>0</v>
      </c>
      <c r="E276" s="13" t="str">
        <f>'Cadastro de Bens'!P275</f>
        <v/>
      </c>
      <c r="F276" s="4">
        <f>'Cadastro de Bens'!R275</f>
        <v>0</v>
      </c>
      <c r="G276" s="4">
        <f>'Cadastro de Bens'!S275</f>
        <v>0</v>
      </c>
      <c r="H276" s="13" t="str">
        <f>'Cadastro de Bens'!AA275</f>
        <v/>
      </c>
      <c r="I276" s="13" t="str">
        <f>IF($A276="","",IF(OR(YEAR($D276)&gt;Configurações!$B$5,AND(YEAR($D276)=Configurações!$B$5,MONTH($D276)&gt;1),AND('Cadastro de Bens'!$W275&lt;&gt;"",YEAR('Cadastro de Bens'!$W275)=Configurações!$B$5,MONTH('Cadastro de Bens'!$W275)&lt;1)),0,$H276))</f>
        <v/>
      </c>
      <c r="J276" s="13" t="str">
        <f>IF($A276="","",IF(OR(YEAR($D276)&gt;Configurações!$B$5,AND(YEAR($D276)=Configurações!$B$5,MONTH($D276)&gt;2),AND('Cadastro de Bens'!$W275&lt;&gt;"",YEAR('Cadastro de Bens'!$W275)=Configurações!$B$5,MONTH('Cadastro de Bens'!$W275)&lt;2)),0,$H276))</f>
        <v/>
      </c>
      <c r="K276" s="13" t="str">
        <f>IF($A276="","",IF(OR(YEAR($D276)&gt;Configurações!$B$5,AND(YEAR($D276)=Configurações!$B$5,MONTH($D276)&gt;3),AND('Cadastro de Bens'!$W275&lt;&gt;"",YEAR('Cadastro de Bens'!$W275)=Configurações!$B$5,MONTH('Cadastro de Bens'!$W275)&lt;3)),0,$H276))</f>
        <v/>
      </c>
      <c r="L276" s="13" t="str">
        <f>IF($A276="","",IF(OR(YEAR($D276)&gt;Configurações!$B$5,AND(YEAR($D276)=Configurações!$B$5,MONTH($D276)&gt;4),AND('Cadastro de Bens'!$W275&lt;&gt;"",YEAR('Cadastro de Bens'!$W275)=Configurações!$B$5,MONTH('Cadastro de Bens'!$W275)&lt;4)),0,$H276))</f>
        <v/>
      </c>
      <c r="M276" s="13" t="str">
        <f>IF($A276="","",IF(OR(YEAR($D276)&gt;Configurações!$B$5,AND(YEAR($D276)=Configurações!$B$5,MONTH($D276)&gt;5),AND('Cadastro de Bens'!$W275&lt;&gt;"",YEAR('Cadastro de Bens'!$W275)=Configurações!$B$5,MONTH('Cadastro de Bens'!$W275)&lt;5)),0,$H276))</f>
        <v/>
      </c>
      <c r="N276" s="13" t="str">
        <f>IF($A276="","",IF(OR(YEAR($D276)&gt;Configurações!$B$5,AND(YEAR($D276)=Configurações!$B$5,MONTH($D276)&gt;6),AND('Cadastro de Bens'!$W275&lt;&gt;"",YEAR('Cadastro de Bens'!$W275)=Configurações!$B$5,MONTH('Cadastro de Bens'!$W275)&lt;6)),0,$H276))</f>
        <v/>
      </c>
      <c r="O276" s="13" t="str">
        <f>IF($A276="","",IF(OR(YEAR($D276)&gt;Configurações!$B$5,AND(YEAR($D276)=Configurações!$B$5,MONTH($D276)&gt;7),AND('Cadastro de Bens'!$W275&lt;&gt;"",YEAR('Cadastro de Bens'!$W275)=Configurações!$B$5,MONTH('Cadastro de Bens'!$W275)&lt;7)),0,$H276))</f>
        <v/>
      </c>
      <c r="P276" s="13" t="str">
        <f>IF($A276="","",IF(OR(YEAR($D276)&gt;Configurações!$B$5,AND(YEAR($D276)=Configurações!$B$5,MONTH($D276)&gt;8),AND('Cadastro de Bens'!$W275&lt;&gt;"",YEAR('Cadastro de Bens'!$W275)=Configurações!$B$5,MONTH('Cadastro de Bens'!$W275)&lt;8)),0,$H276))</f>
        <v/>
      </c>
      <c r="Q276" s="13" t="str">
        <f>IF($A276="","",IF(OR(YEAR($D276)&gt;Configurações!$B$5,AND(YEAR($D276)=Configurações!$B$5,MONTH($D276)&gt;9),AND('Cadastro de Bens'!$W275&lt;&gt;"",YEAR('Cadastro de Bens'!$W275)=Configurações!$B$5,MONTH('Cadastro de Bens'!$W275)&lt;9)),0,$H276))</f>
        <v/>
      </c>
      <c r="R276" s="13" t="str">
        <f>IF($A276="","",IF(OR(YEAR($D276)&gt;Configurações!$B$5,AND(YEAR($D276)=Configurações!$B$5,MONTH($D276)&gt;10),AND('Cadastro de Bens'!$W275&lt;&gt;"",YEAR('Cadastro de Bens'!$W275)=Configurações!$B$5,MONTH('Cadastro de Bens'!$W275)&lt;10)),0,$H276))</f>
        <v/>
      </c>
      <c r="S276" s="13" t="str">
        <f>IF($A276="","",IF(OR(YEAR($D276)&gt;Configurações!$B$5,AND(YEAR($D276)=Configurações!$B$5,MONTH($D276)&gt;11),AND('Cadastro de Bens'!$W275&lt;&gt;"",YEAR('Cadastro de Bens'!$W275)=Configurações!$B$5,MONTH('Cadastro de Bens'!$W275)&lt;11)),0,$H276))</f>
        <v/>
      </c>
      <c r="T276" s="13" t="str">
        <f>IF($A276="","",IF(OR(YEAR($D276)&gt;Configurações!$B$5,AND(YEAR($D276)=Configurações!$B$5,MONTH($D276)&gt;12),AND('Cadastro de Bens'!$W275&lt;&gt;"",YEAR('Cadastro de Bens'!$W275)=Configurações!$B$5,MONTH('Cadastro de Bens'!$W275)&lt;12)),0,$H276))</f>
        <v/>
      </c>
      <c r="U276" s="13">
        <f t="shared" si="8"/>
        <v>0</v>
      </c>
      <c r="V276" s="13" t="str">
        <f>'Cadastro de Bens'!AG275</f>
        <v/>
      </c>
      <c r="W276" s="13" t="str">
        <f>'Cadastro de Bens'!AH275</f>
        <v/>
      </c>
      <c r="X276" s="13">
        <f>'Cadastro de Bens'!AF275</f>
        <v>0</v>
      </c>
      <c r="Y276" s="13">
        <f t="shared" si="9"/>
        <v>0</v>
      </c>
    </row>
    <row r="277" spans="1:25" x14ac:dyDescent="0.25">
      <c r="A277">
        <f>'Cadastro de Bens'!A276</f>
        <v>0</v>
      </c>
      <c r="B277">
        <f>'Cadastro de Bens'!B276</f>
        <v>0</v>
      </c>
      <c r="C277">
        <f>'Cadastro de Bens'!D276</f>
        <v>0</v>
      </c>
      <c r="D277" s="12">
        <f>'Cadastro de Bens'!J276</f>
        <v>0</v>
      </c>
      <c r="E277" s="13" t="str">
        <f>'Cadastro de Bens'!P276</f>
        <v/>
      </c>
      <c r="F277" s="4">
        <f>'Cadastro de Bens'!R276</f>
        <v>0</v>
      </c>
      <c r="G277" s="4">
        <f>'Cadastro de Bens'!S276</f>
        <v>0</v>
      </c>
      <c r="H277" s="13" t="str">
        <f>'Cadastro de Bens'!AA276</f>
        <v/>
      </c>
      <c r="I277" s="13" t="str">
        <f>IF($A277="","",IF(OR(YEAR($D277)&gt;Configurações!$B$5,AND(YEAR($D277)=Configurações!$B$5,MONTH($D277)&gt;1),AND('Cadastro de Bens'!$W276&lt;&gt;"",YEAR('Cadastro de Bens'!$W276)=Configurações!$B$5,MONTH('Cadastro de Bens'!$W276)&lt;1)),0,$H277))</f>
        <v/>
      </c>
      <c r="J277" s="13" t="str">
        <f>IF($A277="","",IF(OR(YEAR($D277)&gt;Configurações!$B$5,AND(YEAR($D277)=Configurações!$B$5,MONTH($D277)&gt;2),AND('Cadastro de Bens'!$W276&lt;&gt;"",YEAR('Cadastro de Bens'!$W276)=Configurações!$B$5,MONTH('Cadastro de Bens'!$W276)&lt;2)),0,$H277))</f>
        <v/>
      </c>
      <c r="K277" s="13" t="str">
        <f>IF($A277="","",IF(OR(YEAR($D277)&gt;Configurações!$B$5,AND(YEAR($D277)=Configurações!$B$5,MONTH($D277)&gt;3),AND('Cadastro de Bens'!$W276&lt;&gt;"",YEAR('Cadastro de Bens'!$W276)=Configurações!$B$5,MONTH('Cadastro de Bens'!$W276)&lt;3)),0,$H277))</f>
        <v/>
      </c>
      <c r="L277" s="13" t="str">
        <f>IF($A277="","",IF(OR(YEAR($D277)&gt;Configurações!$B$5,AND(YEAR($D277)=Configurações!$B$5,MONTH($D277)&gt;4),AND('Cadastro de Bens'!$W276&lt;&gt;"",YEAR('Cadastro de Bens'!$W276)=Configurações!$B$5,MONTH('Cadastro de Bens'!$W276)&lt;4)),0,$H277))</f>
        <v/>
      </c>
      <c r="M277" s="13" t="str">
        <f>IF($A277="","",IF(OR(YEAR($D277)&gt;Configurações!$B$5,AND(YEAR($D277)=Configurações!$B$5,MONTH($D277)&gt;5),AND('Cadastro de Bens'!$W276&lt;&gt;"",YEAR('Cadastro de Bens'!$W276)=Configurações!$B$5,MONTH('Cadastro de Bens'!$W276)&lt;5)),0,$H277))</f>
        <v/>
      </c>
      <c r="N277" s="13" t="str">
        <f>IF($A277="","",IF(OR(YEAR($D277)&gt;Configurações!$B$5,AND(YEAR($D277)=Configurações!$B$5,MONTH($D277)&gt;6),AND('Cadastro de Bens'!$W276&lt;&gt;"",YEAR('Cadastro de Bens'!$W276)=Configurações!$B$5,MONTH('Cadastro de Bens'!$W276)&lt;6)),0,$H277))</f>
        <v/>
      </c>
      <c r="O277" s="13" t="str">
        <f>IF($A277="","",IF(OR(YEAR($D277)&gt;Configurações!$B$5,AND(YEAR($D277)=Configurações!$B$5,MONTH($D277)&gt;7),AND('Cadastro de Bens'!$W276&lt;&gt;"",YEAR('Cadastro de Bens'!$W276)=Configurações!$B$5,MONTH('Cadastro de Bens'!$W276)&lt;7)),0,$H277))</f>
        <v/>
      </c>
      <c r="P277" s="13" t="str">
        <f>IF($A277="","",IF(OR(YEAR($D277)&gt;Configurações!$B$5,AND(YEAR($D277)=Configurações!$B$5,MONTH($D277)&gt;8),AND('Cadastro de Bens'!$W276&lt;&gt;"",YEAR('Cadastro de Bens'!$W276)=Configurações!$B$5,MONTH('Cadastro de Bens'!$W276)&lt;8)),0,$H277))</f>
        <v/>
      </c>
      <c r="Q277" s="13" t="str">
        <f>IF($A277="","",IF(OR(YEAR($D277)&gt;Configurações!$B$5,AND(YEAR($D277)=Configurações!$B$5,MONTH($D277)&gt;9),AND('Cadastro de Bens'!$W276&lt;&gt;"",YEAR('Cadastro de Bens'!$W276)=Configurações!$B$5,MONTH('Cadastro de Bens'!$W276)&lt;9)),0,$H277))</f>
        <v/>
      </c>
      <c r="R277" s="13" t="str">
        <f>IF($A277="","",IF(OR(YEAR($D277)&gt;Configurações!$B$5,AND(YEAR($D277)=Configurações!$B$5,MONTH($D277)&gt;10),AND('Cadastro de Bens'!$W276&lt;&gt;"",YEAR('Cadastro de Bens'!$W276)=Configurações!$B$5,MONTH('Cadastro de Bens'!$W276)&lt;10)),0,$H277))</f>
        <v/>
      </c>
      <c r="S277" s="13" t="str">
        <f>IF($A277="","",IF(OR(YEAR($D277)&gt;Configurações!$B$5,AND(YEAR($D277)=Configurações!$B$5,MONTH($D277)&gt;11),AND('Cadastro de Bens'!$W276&lt;&gt;"",YEAR('Cadastro de Bens'!$W276)=Configurações!$B$5,MONTH('Cadastro de Bens'!$W276)&lt;11)),0,$H277))</f>
        <v/>
      </c>
      <c r="T277" s="13" t="str">
        <f>IF($A277="","",IF(OR(YEAR($D277)&gt;Configurações!$B$5,AND(YEAR($D277)=Configurações!$B$5,MONTH($D277)&gt;12),AND('Cadastro de Bens'!$W276&lt;&gt;"",YEAR('Cadastro de Bens'!$W276)=Configurações!$B$5,MONTH('Cadastro de Bens'!$W276)&lt;12)),0,$H277))</f>
        <v/>
      </c>
      <c r="U277" s="13">
        <f t="shared" si="8"/>
        <v>0</v>
      </c>
      <c r="V277" s="13" t="str">
        <f>'Cadastro de Bens'!AG276</f>
        <v/>
      </c>
      <c r="W277" s="13" t="str">
        <f>'Cadastro de Bens'!AH276</f>
        <v/>
      </c>
      <c r="X277" s="13">
        <f>'Cadastro de Bens'!AF276</f>
        <v>0</v>
      </c>
      <c r="Y277" s="13">
        <f t="shared" si="9"/>
        <v>0</v>
      </c>
    </row>
    <row r="278" spans="1:25" x14ac:dyDescent="0.25">
      <c r="A278">
        <f>'Cadastro de Bens'!A277</f>
        <v>0</v>
      </c>
      <c r="B278">
        <f>'Cadastro de Bens'!B277</f>
        <v>0</v>
      </c>
      <c r="C278">
        <f>'Cadastro de Bens'!D277</f>
        <v>0</v>
      </c>
      <c r="D278" s="12">
        <f>'Cadastro de Bens'!J277</f>
        <v>0</v>
      </c>
      <c r="E278" s="13" t="str">
        <f>'Cadastro de Bens'!P277</f>
        <v/>
      </c>
      <c r="F278" s="4">
        <f>'Cadastro de Bens'!R277</f>
        <v>0</v>
      </c>
      <c r="G278" s="4">
        <f>'Cadastro de Bens'!S277</f>
        <v>0</v>
      </c>
      <c r="H278" s="13" t="str">
        <f>'Cadastro de Bens'!AA277</f>
        <v/>
      </c>
      <c r="I278" s="13" t="str">
        <f>IF($A278="","",IF(OR(YEAR($D278)&gt;Configurações!$B$5,AND(YEAR($D278)=Configurações!$B$5,MONTH($D278)&gt;1),AND('Cadastro de Bens'!$W277&lt;&gt;"",YEAR('Cadastro de Bens'!$W277)=Configurações!$B$5,MONTH('Cadastro de Bens'!$W277)&lt;1)),0,$H278))</f>
        <v/>
      </c>
      <c r="J278" s="13" t="str">
        <f>IF($A278="","",IF(OR(YEAR($D278)&gt;Configurações!$B$5,AND(YEAR($D278)=Configurações!$B$5,MONTH($D278)&gt;2),AND('Cadastro de Bens'!$W277&lt;&gt;"",YEAR('Cadastro de Bens'!$W277)=Configurações!$B$5,MONTH('Cadastro de Bens'!$W277)&lt;2)),0,$H278))</f>
        <v/>
      </c>
      <c r="K278" s="13" t="str">
        <f>IF($A278="","",IF(OR(YEAR($D278)&gt;Configurações!$B$5,AND(YEAR($D278)=Configurações!$B$5,MONTH($D278)&gt;3),AND('Cadastro de Bens'!$W277&lt;&gt;"",YEAR('Cadastro de Bens'!$W277)=Configurações!$B$5,MONTH('Cadastro de Bens'!$W277)&lt;3)),0,$H278))</f>
        <v/>
      </c>
      <c r="L278" s="13" t="str">
        <f>IF($A278="","",IF(OR(YEAR($D278)&gt;Configurações!$B$5,AND(YEAR($D278)=Configurações!$B$5,MONTH($D278)&gt;4),AND('Cadastro de Bens'!$W277&lt;&gt;"",YEAR('Cadastro de Bens'!$W277)=Configurações!$B$5,MONTH('Cadastro de Bens'!$W277)&lt;4)),0,$H278))</f>
        <v/>
      </c>
      <c r="M278" s="13" t="str">
        <f>IF($A278="","",IF(OR(YEAR($D278)&gt;Configurações!$B$5,AND(YEAR($D278)=Configurações!$B$5,MONTH($D278)&gt;5),AND('Cadastro de Bens'!$W277&lt;&gt;"",YEAR('Cadastro de Bens'!$W277)=Configurações!$B$5,MONTH('Cadastro de Bens'!$W277)&lt;5)),0,$H278))</f>
        <v/>
      </c>
      <c r="N278" s="13" t="str">
        <f>IF($A278="","",IF(OR(YEAR($D278)&gt;Configurações!$B$5,AND(YEAR($D278)=Configurações!$B$5,MONTH($D278)&gt;6),AND('Cadastro de Bens'!$W277&lt;&gt;"",YEAR('Cadastro de Bens'!$W277)=Configurações!$B$5,MONTH('Cadastro de Bens'!$W277)&lt;6)),0,$H278))</f>
        <v/>
      </c>
      <c r="O278" s="13" t="str">
        <f>IF($A278="","",IF(OR(YEAR($D278)&gt;Configurações!$B$5,AND(YEAR($D278)=Configurações!$B$5,MONTH($D278)&gt;7),AND('Cadastro de Bens'!$W277&lt;&gt;"",YEAR('Cadastro de Bens'!$W277)=Configurações!$B$5,MONTH('Cadastro de Bens'!$W277)&lt;7)),0,$H278))</f>
        <v/>
      </c>
      <c r="P278" s="13" t="str">
        <f>IF($A278="","",IF(OR(YEAR($D278)&gt;Configurações!$B$5,AND(YEAR($D278)=Configurações!$B$5,MONTH($D278)&gt;8),AND('Cadastro de Bens'!$W277&lt;&gt;"",YEAR('Cadastro de Bens'!$W277)=Configurações!$B$5,MONTH('Cadastro de Bens'!$W277)&lt;8)),0,$H278))</f>
        <v/>
      </c>
      <c r="Q278" s="13" t="str">
        <f>IF($A278="","",IF(OR(YEAR($D278)&gt;Configurações!$B$5,AND(YEAR($D278)=Configurações!$B$5,MONTH($D278)&gt;9),AND('Cadastro de Bens'!$W277&lt;&gt;"",YEAR('Cadastro de Bens'!$W277)=Configurações!$B$5,MONTH('Cadastro de Bens'!$W277)&lt;9)),0,$H278))</f>
        <v/>
      </c>
      <c r="R278" s="13" t="str">
        <f>IF($A278="","",IF(OR(YEAR($D278)&gt;Configurações!$B$5,AND(YEAR($D278)=Configurações!$B$5,MONTH($D278)&gt;10),AND('Cadastro de Bens'!$W277&lt;&gt;"",YEAR('Cadastro de Bens'!$W277)=Configurações!$B$5,MONTH('Cadastro de Bens'!$W277)&lt;10)),0,$H278))</f>
        <v/>
      </c>
      <c r="S278" s="13" t="str">
        <f>IF($A278="","",IF(OR(YEAR($D278)&gt;Configurações!$B$5,AND(YEAR($D278)=Configurações!$B$5,MONTH($D278)&gt;11),AND('Cadastro de Bens'!$W277&lt;&gt;"",YEAR('Cadastro de Bens'!$W277)=Configurações!$B$5,MONTH('Cadastro de Bens'!$W277)&lt;11)),0,$H278))</f>
        <v/>
      </c>
      <c r="T278" s="13" t="str">
        <f>IF($A278="","",IF(OR(YEAR($D278)&gt;Configurações!$B$5,AND(YEAR($D278)=Configurações!$B$5,MONTH($D278)&gt;12),AND('Cadastro de Bens'!$W277&lt;&gt;"",YEAR('Cadastro de Bens'!$W277)=Configurações!$B$5,MONTH('Cadastro de Bens'!$W277)&lt;12)),0,$H278))</f>
        <v/>
      </c>
      <c r="U278" s="13">
        <f t="shared" si="8"/>
        <v>0</v>
      </c>
      <c r="V278" s="13" t="str">
        <f>'Cadastro de Bens'!AG277</f>
        <v/>
      </c>
      <c r="W278" s="13" t="str">
        <f>'Cadastro de Bens'!AH277</f>
        <v/>
      </c>
      <c r="X278" s="13">
        <f>'Cadastro de Bens'!AF277</f>
        <v>0</v>
      </c>
      <c r="Y278" s="13">
        <f t="shared" si="9"/>
        <v>0</v>
      </c>
    </row>
    <row r="279" spans="1:25" x14ac:dyDescent="0.25">
      <c r="A279">
        <f>'Cadastro de Bens'!A278</f>
        <v>0</v>
      </c>
      <c r="B279">
        <f>'Cadastro de Bens'!B278</f>
        <v>0</v>
      </c>
      <c r="C279">
        <f>'Cadastro de Bens'!D278</f>
        <v>0</v>
      </c>
      <c r="D279" s="12">
        <f>'Cadastro de Bens'!J278</f>
        <v>0</v>
      </c>
      <c r="E279" s="13" t="str">
        <f>'Cadastro de Bens'!P278</f>
        <v/>
      </c>
      <c r="F279" s="4">
        <f>'Cadastro de Bens'!R278</f>
        <v>0</v>
      </c>
      <c r="G279" s="4">
        <f>'Cadastro de Bens'!S278</f>
        <v>0</v>
      </c>
      <c r="H279" s="13" t="str">
        <f>'Cadastro de Bens'!AA278</f>
        <v/>
      </c>
      <c r="I279" s="13" t="str">
        <f>IF($A279="","",IF(OR(YEAR($D279)&gt;Configurações!$B$5,AND(YEAR($D279)=Configurações!$B$5,MONTH($D279)&gt;1),AND('Cadastro de Bens'!$W278&lt;&gt;"",YEAR('Cadastro de Bens'!$W278)=Configurações!$B$5,MONTH('Cadastro de Bens'!$W278)&lt;1)),0,$H279))</f>
        <v/>
      </c>
      <c r="J279" s="13" t="str">
        <f>IF($A279="","",IF(OR(YEAR($D279)&gt;Configurações!$B$5,AND(YEAR($D279)=Configurações!$B$5,MONTH($D279)&gt;2),AND('Cadastro de Bens'!$W278&lt;&gt;"",YEAR('Cadastro de Bens'!$W278)=Configurações!$B$5,MONTH('Cadastro de Bens'!$W278)&lt;2)),0,$H279))</f>
        <v/>
      </c>
      <c r="K279" s="13" t="str">
        <f>IF($A279="","",IF(OR(YEAR($D279)&gt;Configurações!$B$5,AND(YEAR($D279)=Configurações!$B$5,MONTH($D279)&gt;3),AND('Cadastro de Bens'!$W278&lt;&gt;"",YEAR('Cadastro de Bens'!$W278)=Configurações!$B$5,MONTH('Cadastro de Bens'!$W278)&lt;3)),0,$H279))</f>
        <v/>
      </c>
      <c r="L279" s="13" t="str">
        <f>IF($A279="","",IF(OR(YEAR($D279)&gt;Configurações!$B$5,AND(YEAR($D279)=Configurações!$B$5,MONTH($D279)&gt;4),AND('Cadastro de Bens'!$W278&lt;&gt;"",YEAR('Cadastro de Bens'!$W278)=Configurações!$B$5,MONTH('Cadastro de Bens'!$W278)&lt;4)),0,$H279))</f>
        <v/>
      </c>
      <c r="M279" s="13" t="str">
        <f>IF($A279="","",IF(OR(YEAR($D279)&gt;Configurações!$B$5,AND(YEAR($D279)=Configurações!$B$5,MONTH($D279)&gt;5),AND('Cadastro de Bens'!$W278&lt;&gt;"",YEAR('Cadastro de Bens'!$W278)=Configurações!$B$5,MONTH('Cadastro de Bens'!$W278)&lt;5)),0,$H279))</f>
        <v/>
      </c>
      <c r="N279" s="13" t="str">
        <f>IF($A279="","",IF(OR(YEAR($D279)&gt;Configurações!$B$5,AND(YEAR($D279)=Configurações!$B$5,MONTH($D279)&gt;6),AND('Cadastro de Bens'!$W278&lt;&gt;"",YEAR('Cadastro de Bens'!$W278)=Configurações!$B$5,MONTH('Cadastro de Bens'!$W278)&lt;6)),0,$H279))</f>
        <v/>
      </c>
      <c r="O279" s="13" t="str">
        <f>IF($A279="","",IF(OR(YEAR($D279)&gt;Configurações!$B$5,AND(YEAR($D279)=Configurações!$B$5,MONTH($D279)&gt;7),AND('Cadastro de Bens'!$W278&lt;&gt;"",YEAR('Cadastro de Bens'!$W278)=Configurações!$B$5,MONTH('Cadastro de Bens'!$W278)&lt;7)),0,$H279))</f>
        <v/>
      </c>
      <c r="P279" s="13" t="str">
        <f>IF($A279="","",IF(OR(YEAR($D279)&gt;Configurações!$B$5,AND(YEAR($D279)=Configurações!$B$5,MONTH($D279)&gt;8),AND('Cadastro de Bens'!$W278&lt;&gt;"",YEAR('Cadastro de Bens'!$W278)=Configurações!$B$5,MONTH('Cadastro de Bens'!$W278)&lt;8)),0,$H279))</f>
        <v/>
      </c>
      <c r="Q279" s="13" t="str">
        <f>IF($A279="","",IF(OR(YEAR($D279)&gt;Configurações!$B$5,AND(YEAR($D279)=Configurações!$B$5,MONTH($D279)&gt;9),AND('Cadastro de Bens'!$W278&lt;&gt;"",YEAR('Cadastro de Bens'!$W278)=Configurações!$B$5,MONTH('Cadastro de Bens'!$W278)&lt;9)),0,$H279))</f>
        <v/>
      </c>
      <c r="R279" s="13" t="str">
        <f>IF($A279="","",IF(OR(YEAR($D279)&gt;Configurações!$B$5,AND(YEAR($D279)=Configurações!$B$5,MONTH($D279)&gt;10),AND('Cadastro de Bens'!$W278&lt;&gt;"",YEAR('Cadastro de Bens'!$W278)=Configurações!$B$5,MONTH('Cadastro de Bens'!$W278)&lt;10)),0,$H279))</f>
        <v/>
      </c>
      <c r="S279" s="13" t="str">
        <f>IF($A279="","",IF(OR(YEAR($D279)&gt;Configurações!$B$5,AND(YEAR($D279)=Configurações!$B$5,MONTH($D279)&gt;11),AND('Cadastro de Bens'!$W278&lt;&gt;"",YEAR('Cadastro de Bens'!$W278)=Configurações!$B$5,MONTH('Cadastro de Bens'!$W278)&lt;11)),0,$H279))</f>
        <v/>
      </c>
      <c r="T279" s="13" t="str">
        <f>IF($A279="","",IF(OR(YEAR($D279)&gt;Configurações!$B$5,AND(YEAR($D279)=Configurações!$B$5,MONTH($D279)&gt;12),AND('Cadastro de Bens'!$W278&lt;&gt;"",YEAR('Cadastro de Bens'!$W278)=Configurações!$B$5,MONTH('Cadastro de Bens'!$W278)&lt;12)),0,$H279))</f>
        <v/>
      </c>
      <c r="U279" s="13">
        <f t="shared" si="8"/>
        <v>0</v>
      </c>
      <c r="V279" s="13" t="str">
        <f>'Cadastro de Bens'!AG278</f>
        <v/>
      </c>
      <c r="W279" s="13" t="str">
        <f>'Cadastro de Bens'!AH278</f>
        <v/>
      </c>
      <c r="X279" s="13">
        <f>'Cadastro de Bens'!AF278</f>
        <v>0</v>
      </c>
      <c r="Y279" s="13">
        <f t="shared" si="9"/>
        <v>0</v>
      </c>
    </row>
    <row r="280" spans="1:25" x14ac:dyDescent="0.25">
      <c r="A280">
        <f>'Cadastro de Bens'!A279</f>
        <v>0</v>
      </c>
      <c r="B280">
        <f>'Cadastro de Bens'!B279</f>
        <v>0</v>
      </c>
      <c r="C280">
        <f>'Cadastro de Bens'!D279</f>
        <v>0</v>
      </c>
      <c r="D280" s="12">
        <f>'Cadastro de Bens'!J279</f>
        <v>0</v>
      </c>
      <c r="E280" s="13" t="str">
        <f>'Cadastro de Bens'!P279</f>
        <v/>
      </c>
      <c r="F280" s="4">
        <f>'Cadastro de Bens'!R279</f>
        <v>0</v>
      </c>
      <c r="G280" s="4">
        <f>'Cadastro de Bens'!S279</f>
        <v>0</v>
      </c>
      <c r="H280" s="13" t="str">
        <f>'Cadastro de Bens'!AA279</f>
        <v/>
      </c>
      <c r="I280" s="13" t="str">
        <f>IF($A280="","",IF(OR(YEAR($D280)&gt;Configurações!$B$5,AND(YEAR($D280)=Configurações!$B$5,MONTH($D280)&gt;1),AND('Cadastro de Bens'!$W279&lt;&gt;"",YEAR('Cadastro de Bens'!$W279)=Configurações!$B$5,MONTH('Cadastro de Bens'!$W279)&lt;1)),0,$H280))</f>
        <v/>
      </c>
      <c r="J280" s="13" t="str">
        <f>IF($A280="","",IF(OR(YEAR($D280)&gt;Configurações!$B$5,AND(YEAR($D280)=Configurações!$B$5,MONTH($D280)&gt;2),AND('Cadastro de Bens'!$W279&lt;&gt;"",YEAR('Cadastro de Bens'!$W279)=Configurações!$B$5,MONTH('Cadastro de Bens'!$W279)&lt;2)),0,$H280))</f>
        <v/>
      </c>
      <c r="K280" s="13" t="str">
        <f>IF($A280="","",IF(OR(YEAR($D280)&gt;Configurações!$B$5,AND(YEAR($D280)=Configurações!$B$5,MONTH($D280)&gt;3),AND('Cadastro de Bens'!$W279&lt;&gt;"",YEAR('Cadastro de Bens'!$W279)=Configurações!$B$5,MONTH('Cadastro de Bens'!$W279)&lt;3)),0,$H280))</f>
        <v/>
      </c>
      <c r="L280" s="13" t="str">
        <f>IF($A280="","",IF(OR(YEAR($D280)&gt;Configurações!$B$5,AND(YEAR($D280)=Configurações!$B$5,MONTH($D280)&gt;4),AND('Cadastro de Bens'!$W279&lt;&gt;"",YEAR('Cadastro de Bens'!$W279)=Configurações!$B$5,MONTH('Cadastro de Bens'!$W279)&lt;4)),0,$H280))</f>
        <v/>
      </c>
      <c r="M280" s="13" t="str">
        <f>IF($A280="","",IF(OR(YEAR($D280)&gt;Configurações!$B$5,AND(YEAR($D280)=Configurações!$B$5,MONTH($D280)&gt;5),AND('Cadastro de Bens'!$W279&lt;&gt;"",YEAR('Cadastro de Bens'!$W279)=Configurações!$B$5,MONTH('Cadastro de Bens'!$W279)&lt;5)),0,$H280))</f>
        <v/>
      </c>
      <c r="N280" s="13" t="str">
        <f>IF($A280="","",IF(OR(YEAR($D280)&gt;Configurações!$B$5,AND(YEAR($D280)=Configurações!$B$5,MONTH($D280)&gt;6),AND('Cadastro de Bens'!$W279&lt;&gt;"",YEAR('Cadastro de Bens'!$W279)=Configurações!$B$5,MONTH('Cadastro de Bens'!$W279)&lt;6)),0,$H280))</f>
        <v/>
      </c>
      <c r="O280" s="13" t="str">
        <f>IF($A280="","",IF(OR(YEAR($D280)&gt;Configurações!$B$5,AND(YEAR($D280)=Configurações!$B$5,MONTH($D280)&gt;7),AND('Cadastro de Bens'!$W279&lt;&gt;"",YEAR('Cadastro de Bens'!$W279)=Configurações!$B$5,MONTH('Cadastro de Bens'!$W279)&lt;7)),0,$H280))</f>
        <v/>
      </c>
      <c r="P280" s="13" t="str">
        <f>IF($A280="","",IF(OR(YEAR($D280)&gt;Configurações!$B$5,AND(YEAR($D280)=Configurações!$B$5,MONTH($D280)&gt;8),AND('Cadastro de Bens'!$W279&lt;&gt;"",YEAR('Cadastro de Bens'!$W279)=Configurações!$B$5,MONTH('Cadastro de Bens'!$W279)&lt;8)),0,$H280))</f>
        <v/>
      </c>
      <c r="Q280" s="13" t="str">
        <f>IF($A280="","",IF(OR(YEAR($D280)&gt;Configurações!$B$5,AND(YEAR($D280)=Configurações!$B$5,MONTH($D280)&gt;9),AND('Cadastro de Bens'!$W279&lt;&gt;"",YEAR('Cadastro de Bens'!$W279)=Configurações!$B$5,MONTH('Cadastro de Bens'!$W279)&lt;9)),0,$H280))</f>
        <v/>
      </c>
      <c r="R280" s="13" t="str">
        <f>IF($A280="","",IF(OR(YEAR($D280)&gt;Configurações!$B$5,AND(YEAR($D280)=Configurações!$B$5,MONTH($D280)&gt;10),AND('Cadastro de Bens'!$W279&lt;&gt;"",YEAR('Cadastro de Bens'!$W279)=Configurações!$B$5,MONTH('Cadastro de Bens'!$W279)&lt;10)),0,$H280))</f>
        <v/>
      </c>
      <c r="S280" s="13" t="str">
        <f>IF($A280="","",IF(OR(YEAR($D280)&gt;Configurações!$B$5,AND(YEAR($D280)=Configurações!$B$5,MONTH($D280)&gt;11),AND('Cadastro de Bens'!$W279&lt;&gt;"",YEAR('Cadastro de Bens'!$W279)=Configurações!$B$5,MONTH('Cadastro de Bens'!$W279)&lt;11)),0,$H280))</f>
        <v/>
      </c>
      <c r="T280" s="13" t="str">
        <f>IF($A280="","",IF(OR(YEAR($D280)&gt;Configurações!$B$5,AND(YEAR($D280)=Configurações!$B$5,MONTH($D280)&gt;12),AND('Cadastro de Bens'!$W279&lt;&gt;"",YEAR('Cadastro de Bens'!$W279)=Configurações!$B$5,MONTH('Cadastro de Bens'!$W279)&lt;12)),0,$H280))</f>
        <v/>
      </c>
      <c r="U280" s="13">
        <f t="shared" si="8"/>
        <v>0</v>
      </c>
      <c r="V280" s="13" t="str">
        <f>'Cadastro de Bens'!AG279</f>
        <v/>
      </c>
      <c r="W280" s="13" t="str">
        <f>'Cadastro de Bens'!AH279</f>
        <v/>
      </c>
      <c r="X280" s="13">
        <f>'Cadastro de Bens'!AF279</f>
        <v>0</v>
      </c>
      <c r="Y280" s="13">
        <f t="shared" si="9"/>
        <v>0</v>
      </c>
    </row>
    <row r="281" spans="1:25" x14ac:dyDescent="0.25">
      <c r="A281">
        <f>'Cadastro de Bens'!A280</f>
        <v>0</v>
      </c>
      <c r="B281">
        <f>'Cadastro de Bens'!B280</f>
        <v>0</v>
      </c>
      <c r="C281">
        <f>'Cadastro de Bens'!D280</f>
        <v>0</v>
      </c>
      <c r="D281" s="12">
        <f>'Cadastro de Bens'!J280</f>
        <v>0</v>
      </c>
      <c r="E281" s="13" t="str">
        <f>'Cadastro de Bens'!P280</f>
        <v/>
      </c>
      <c r="F281" s="4">
        <f>'Cadastro de Bens'!R280</f>
        <v>0</v>
      </c>
      <c r="G281" s="4">
        <f>'Cadastro de Bens'!S280</f>
        <v>0</v>
      </c>
      <c r="H281" s="13" t="str">
        <f>'Cadastro de Bens'!AA280</f>
        <v/>
      </c>
      <c r="I281" s="13" t="str">
        <f>IF($A281="","",IF(OR(YEAR($D281)&gt;Configurações!$B$5,AND(YEAR($D281)=Configurações!$B$5,MONTH($D281)&gt;1),AND('Cadastro de Bens'!$W280&lt;&gt;"",YEAR('Cadastro de Bens'!$W280)=Configurações!$B$5,MONTH('Cadastro de Bens'!$W280)&lt;1)),0,$H281))</f>
        <v/>
      </c>
      <c r="J281" s="13" t="str">
        <f>IF($A281="","",IF(OR(YEAR($D281)&gt;Configurações!$B$5,AND(YEAR($D281)=Configurações!$B$5,MONTH($D281)&gt;2),AND('Cadastro de Bens'!$W280&lt;&gt;"",YEAR('Cadastro de Bens'!$W280)=Configurações!$B$5,MONTH('Cadastro de Bens'!$W280)&lt;2)),0,$H281))</f>
        <v/>
      </c>
      <c r="K281" s="13" t="str">
        <f>IF($A281="","",IF(OR(YEAR($D281)&gt;Configurações!$B$5,AND(YEAR($D281)=Configurações!$B$5,MONTH($D281)&gt;3),AND('Cadastro de Bens'!$W280&lt;&gt;"",YEAR('Cadastro de Bens'!$W280)=Configurações!$B$5,MONTH('Cadastro de Bens'!$W280)&lt;3)),0,$H281))</f>
        <v/>
      </c>
      <c r="L281" s="13" t="str">
        <f>IF($A281="","",IF(OR(YEAR($D281)&gt;Configurações!$B$5,AND(YEAR($D281)=Configurações!$B$5,MONTH($D281)&gt;4),AND('Cadastro de Bens'!$W280&lt;&gt;"",YEAR('Cadastro de Bens'!$W280)=Configurações!$B$5,MONTH('Cadastro de Bens'!$W280)&lt;4)),0,$H281))</f>
        <v/>
      </c>
      <c r="M281" s="13" t="str">
        <f>IF($A281="","",IF(OR(YEAR($D281)&gt;Configurações!$B$5,AND(YEAR($D281)=Configurações!$B$5,MONTH($D281)&gt;5),AND('Cadastro de Bens'!$W280&lt;&gt;"",YEAR('Cadastro de Bens'!$W280)=Configurações!$B$5,MONTH('Cadastro de Bens'!$W280)&lt;5)),0,$H281))</f>
        <v/>
      </c>
      <c r="N281" s="13" t="str">
        <f>IF($A281="","",IF(OR(YEAR($D281)&gt;Configurações!$B$5,AND(YEAR($D281)=Configurações!$B$5,MONTH($D281)&gt;6),AND('Cadastro de Bens'!$W280&lt;&gt;"",YEAR('Cadastro de Bens'!$W280)=Configurações!$B$5,MONTH('Cadastro de Bens'!$W280)&lt;6)),0,$H281))</f>
        <v/>
      </c>
      <c r="O281" s="13" t="str">
        <f>IF($A281="","",IF(OR(YEAR($D281)&gt;Configurações!$B$5,AND(YEAR($D281)=Configurações!$B$5,MONTH($D281)&gt;7),AND('Cadastro de Bens'!$W280&lt;&gt;"",YEAR('Cadastro de Bens'!$W280)=Configurações!$B$5,MONTH('Cadastro de Bens'!$W280)&lt;7)),0,$H281))</f>
        <v/>
      </c>
      <c r="P281" s="13" t="str">
        <f>IF($A281="","",IF(OR(YEAR($D281)&gt;Configurações!$B$5,AND(YEAR($D281)=Configurações!$B$5,MONTH($D281)&gt;8),AND('Cadastro de Bens'!$W280&lt;&gt;"",YEAR('Cadastro de Bens'!$W280)=Configurações!$B$5,MONTH('Cadastro de Bens'!$W280)&lt;8)),0,$H281))</f>
        <v/>
      </c>
      <c r="Q281" s="13" t="str">
        <f>IF($A281="","",IF(OR(YEAR($D281)&gt;Configurações!$B$5,AND(YEAR($D281)=Configurações!$B$5,MONTH($D281)&gt;9),AND('Cadastro de Bens'!$W280&lt;&gt;"",YEAR('Cadastro de Bens'!$W280)=Configurações!$B$5,MONTH('Cadastro de Bens'!$W280)&lt;9)),0,$H281))</f>
        <v/>
      </c>
      <c r="R281" s="13" t="str">
        <f>IF($A281="","",IF(OR(YEAR($D281)&gt;Configurações!$B$5,AND(YEAR($D281)=Configurações!$B$5,MONTH($D281)&gt;10),AND('Cadastro de Bens'!$W280&lt;&gt;"",YEAR('Cadastro de Bens'!$W280)=Configurações!$B$5,MONTH('Cadastro de Bens'!$W280)&lt;10)),0,$H281))</f>
        <v/>
      </c>
      <c r="S281" s="13" t="str">
        <f>IF($A281="","",IF(OR(YEAR($D281)&gt;Configurações!$B$5,AND(YEAR($D281)=Configurações!$B$5,MONTH($D281)&gt;11),AND('Cadastro de Bens'!$W280&lt;&gt;"",YEAR('Cadastro de Bens'!$W280)=Configurações!$B$5,MONTH('Cadastro de Bens'!$W280)&lt;11)),0,$H281))</f>
        <v/>
      </c>
      <c r="T281" s="13" t="str">
        <f>IF($A281="","",IF(OR(YEAR($D281)&gt;Configurações!$B$5,AND(YEAR($D281)=Configurações!$B$5,MONTH($D281)&gt;12),AND('Cadastro de Bens'!$W280&lt;&gt;"",YEAR('Cadastro de Bens'!$W280)=Configurações!$B$5,MONTH('Cadastro de Bens'!$W280)&lt;12)),0,$H281))</f>
        <v/>
      </c>
      <c r="U281" s="13">
        <f t="shared" si="8"/>
        <v>0</v>
      </c>
      <c r="V281" s="13" t="str">
        <f>'Cadastro de Bens'!AG280</f>
        <v/>
      </c>
      <c r="W281" s="13" t="str">
        <f>'Cadastro de Bens'!AH280</f>
        <v/>
      </c>
      <c r="X281" s="13">
        <f>'Cadastro de Bens'!AF280</f>
        <v>0</v>
      </c>
      <c r="Y281" s="13">
        <f t="shared" si="9"/>
        <v>0</v>
      </c>
    </row>
    <row r="282" spans="1:25" x14ac:dyDescent="0.25">
      <c r="A282">
        <f>'Cadastro de Bens'!A281</f>
        <v>0</v>
      </c>
      <c r="B282">
        <f>'Cadastro de Bens'!B281</f>
        <v>0</v>
      </c>
      <c r="C282">
        <f>'Cadastro de Bens'!D281</f>
        <v>0</v>
      </c>
      <c r="D282" s="12">
        <f>'Cadastro de Bens'!J281</f>
        <v>0</v>
      </c>
      <c r="E282" s="13" t="str">
        <f>'Cadastro de Bens'!P281</f>
        <v/>
      </c>
      <c r="F282" s="4">
        <f>'Cadastro de Bens'!R281</f>
        <v>0</v>
      </c>
      <c r="G282" s="4">
        <f>'Cadastro de Bens'!S281</f>
        <v>0</v>
      </c>
      <c r="H282" s="13" t="str">
        <f>'Cadastro de Bens'!AA281</f>
        <v/>
      </c>
      <c r="I282" s="13" t="str">
        <f>IF($A282="","",IF(OR(YEAR($D282)&gt;Configurações!$B$5,AND(YEAR($D282)=Configurações!$B$5,MONTH($D282)&gt;1),AND('Cadastro de Bens'!$W281&lt;&gt;"",YEAR('Cadastro de Bens'!$W281)=Configurações!$B$5,MONTH('Cadastro de Bens'!$W281)&lt;1)),0,$H282))</f>
        <v/>
      </c>
      <c r="J282" s="13" t="str">
        <f>IF($A282="","",IF(OR(YEAR($D282)&gt;Configurações!$B$5,AND(YEAR($D282)=Configurações!$B$5,MONTH($D282)&gt;2),AND('Cadastro de Bens'!$W281&lt;&gt;"",YEAR('Cadastro de Bens'!$W281)=Configurações!$B$5,MONTH('Cadastro de Bens'!$W281)&lt;2)),0,$H282))</f>
        <v/>
      </c>
      <c r="K282" s="13" t="str">
        <f>IF($A282="","",IF(OR(YEAR($D282)&gt;Configurações!$B$5,AND(YEAR($D282)=Configurações!$B$5,MONTH($D282)&gt;3),AND('Cadastro de Bens'!$W281&lt;&gt;"",YEAR('Cadastro de Bens'!$W281)=Configurações!$B$5,MONTH('Cadastro de Bens'!$W281)&lt;3)),0,$H282))</f>
        <v/>
      </c>
      <c r="L282" s="13" t="str">
        <f>IF($A282="","",IF(OR(YEAR($D282)&gt;Configurações!$B$5,AND(YEAR($D282)=Configurações!$B$5,MONTH($D282)&gt;4),AND('Cadastro de Bens'!$W281&lt;&gt;"",YEAR('Cadastro de Bens'!$W281)=Configurações!$B$5,MONTH('Cadastro de Bens'!$W281)&lt;4)),0,$H282))</f>
        <v/>
      </c>
      <c r="M282" s="13" t="str">
        <f>IF($A282="","",IF(OR(YEAR($D282)&gt;Configurações!$B$5,AND(YEAR($D282)=Configurações!$B$5,MONTH($D282)&gt;5),AND('Cadastro de Bens'!$W281&lt;&gt;"",YEAR('Cadastro de Bens'!$W281)=Configurações!$B$5,MONTH('Cadastro de Bens'!$W281)&lt;5)),0,$H282))</f>
        <v/>
      </c>
      <c r="N282" s="13" t="str">
        <f>IF($A282="","",IF(OR(YEAR($D282)&gt;Configurações!$B$5,AND(YEAR($D282)=Configurações!$B$5,MONTH($D282)&gt;6),AND('Cadastro de Bens'!$W281&lt;&gt;"",YEAR('Cadastro de Bens'!$W281)=Configurações!$B$5,MONTH('Cadastro de Bens'!$W281)&lt;6)),0,$H282))</f>
        <v/>
      </c>
      <c r="O282" s="13" t="str">
        <f>IF($A282="","",IF(OR(YEAR($D282)&gt;Configurações!$B$5,AND(YEAR($D282)=Configurações!$B$5,MONTH($D282)&gt;7),AND('Cadastro de Bens'!$W281&lt;&gt;"",YEAR('Cadastro de Bens'!$W281)=Configurações!$B$5,MONTH('Cadastro de Bens'!$W281)&lt;7)),0,$H282))</f>
        <v/>
      </c>
      <c r="P282" s="13" t="str">
        <f>IF($A282="","",IF(OR(YEAR($D282)&gt;Configurações!$B$5,AND(YEAR($D282)=Configurações!$B$5,MONTH($D282)&gt;8),AND('Cadastro de Bens'!$W281&lt;&gt;"",YEAR('Cadastro de Bens'!$W281)=Configurações!$B$5,MONTH('Cadastro de Bens'!$W281)&lt;8)),0,$H282))</f>
        <v/>
      </c>
      <c r="Q282" s="13" t="str">
        <f>IF($A282="","",IF(OR(YEAR($D282)&gt;Configurações!$B$5,AND(YEAR($D282)=Configurações!$B$5,MONTH($D282)&gt;9),AND('Cadastro de Bens'!$W281&lt;&gt;"",YEAR('Cadastro de Bens'!$W281)=Configurações!$B$5,MONTH('Cadastro de Bens'!$W281)&lt;9)),0,$H282))</f>
        <v/>
      </c>
      <c r="R282" s="13" t="str">
        <f>IF($A282="","",IF(OR(YEAR($D282)&gt;Configurações!$B$5,AND(YEAR($D282)=Configurações!$B$5,MONTH($D282)&gt;10),AND('Cadastro de Bens'!$W281&lt;&gt;"",YEAR('Cadastro de Bens'!$W281)=Configurações!$B$5,MONTH('Cadastro de Bens'!$W281)&lt;10)),0,$H282))</f>
        <v/>
      </c>
      <c r="S282" s="13" t="str">
        <f>IF($A282="","",IF(OR(YEAR($D282)&gt;Configurações!$B$5,AND(YEAR($D282)=Configurações!$B$5,MONTH($D282)&gt;11),AND('Cadastro de Bens'!$W281&lt;&gt;"",YEAR('Cadastro de Bens'!$W281)=Configurações!$B$5,MONTH('Cadastro de Bens'!$W281)&lt;11)),0,$H282))</f>
        <v/>
      </c>
      <c r="T282" s="13" t="str">
        <f>IF($A282="","",IF(OR(YEAR($D282)&gt;Configurações!$B$5,AND(YEAR($D282)=Configurações!$B$5,MONTH($D282)&gt;12),AND('Cadastro de Bens'!$W281&lt;&gt;"",YEAR('Cadastro de Bens'!$W281)=Configurações!$B$5,MONTH('Cadastro de Bens'!$W281)&lt;12)),0,$H282))</f>
        <v/>
      </c>
      <c r="U282" s="13">
        <f t="shared" si="8"/>
        <v>0</v>
      </c>
      <c r="V282" s="13" t="str">
        <f>'Cadastro de Bens'!AG281</f>
        <v/>
      </c>
      <c r="W282" s="13" t="str">
        <f>'Cadastro de Bens'!AH281</f>
        <v/>
      </c>
      <c r="X282" s="13">
        <f>'Cadastro de Bens'!AF281</f>
        <v>0</v>
      </c>
      <c r="Y282" s="13">
        <f t="shared" si="9"/>
        <v>0</v>
      </c>
    </row>
    <row r="283" spans="1:25" x14ac:dyDescent="0.25">
      <c r="A283">
        <f>'Cadastro de Bens'!A282</f>
        <v>0</v>
      </c>
      <c r="B283">
        <f>'Cadastro de Bens'!B282</f>
        <v>0</v>
      </c>
      <c r="C283">
        <f>'Cadastro de Bens'!D282</f>
        <v>0</v>
      </c>
      <c r="D283" s="12">
        <f>'Cadastro de Bens'!J282</f>
        <v>0</v>
      </c>
      <c r="E283" s="13" t="str">
        <f>'Cadastro de Bens'!P282</f>
        <v/>
      </c>
      <c r="F283" s="4">
        <f>'Cadastro de Bens'!R282</f>
        <v>0</v>
      </c>
      <c r="G283" s="4">
        <f>'Cadastro de Bens'!S282</f>
        <v>0</v>
      </c>
      <c r="H283" s="13" t="str">
        <f>'Cadastro de Bens'!AA282</f>
        <v/>
      </c>
      <c r="I283" s="13" t="str">
        <f>IF($A283="","",IF(OR(YEAR($D283)&gt;Configurações!$B$5,AND(YEAR($D283)=Configurações!$B$5,MONTH($D283)&gt;1),AND('Cadastro de Bens'!$W282&lt;&gt;"",YEAR('Cadastro de Bens'!$W282)=Configurações!$B$5,MONTH('Cadastro de Bens'!$W282)&lt;1)),0,$H283))</f>
        <v/>
      </c>
      <c r="J283" s="13" t="str">
        <f>IF($A283="","",IF(OR(YEAR($D283)&gt;Configurações!$B$5,AND(YEAR($D283)=Configurações!$B$5,MONTH($D283)&gt;2),AND('Cadastro de Bens'!$W282&lt;&gt;"",YEAR('Cadastro de Bens'!$W282)=Configurações!$B$5,MONTH('Cadastro de Bens'!$W282)&lt;2)),0,$H283))</f>
        <v/>
      </c>
      <c r="K283" s="13" t="str">
        <f>IF($A283="","",IF(OR(YEAR($D283)&gt;Configurações!$B$5,AND(YEAR($D283)=Configurações!$B$5,MONTH($D283)&gt;3),AND('Cadastro de Bens'!$W282&lt;&gt;"",YEAR('Cadastro de Bens'!$W282)=Configurações!$B$5,MONTH('Cadastro de Bens'!$W282)&lt;3)),0,$H283))</f>
        <v/>
      </c>
      <c r="L283" s="13" t="str">
        <f>IF($A283="","",IF(OR(YEAR($D283)&gt;Configurações!$B$5,AND(YEAR($D283)=Configurações!$B$5,MONTH($D283)&gt;4),AND('Cadastro de Bens'!$W282&lt;&gt;"",YEAR('Cadastro de Bens'!$W282)=Configurações!$B$5,MONTH('Cadastro de Bens'!$W282)&lt;4)),0,$H283))</f>
        <v/>
      </c>
      <c r="M283" s="13" t="str">
        <f>IF($A283="","",IF(OR(YEAR($D283)&gt;Configurações!$B$5,AND(YEAR($D283)=Configurações!$B$5,MONTH($D283)&gt;5),AND('Cadastro de Bens'!$W282&lt;&gt;"",YEAR('Cadastro de Bens'!$W282)=Configurações!$B$5,MONTH('Cadastro de Bens'!$W282)&lt;5)),0,$H283))</f>
        <v/>
      </c>
      <c r="N283" s="13" t="str">
        <f>IF($A283="","",IF(OR(YEAR($D283)&gt;Configurações!$B$5,AND(YEAR($D283)=Configurações!$B$5,MONTH($D283)&gt;6),AND('Cadastro de Bens'!$W282&lt;&gt;"",YEAR('Cadastro de Bens'!$W282)=Configurações!$B$5,MONTH('Cadastro de Bens'!$W282)&lt;6)),0,$H283))</f>
        <v/>
      </c>
      <c r="O283" s="13" t="str">
        <f>IF($A283="","",IF(OR(YEAR($D283)&gt;Configurações!$B$5,AND(YEAR($D283)=Configurações!$B$5,MONTH($D283)&gt;7),AND('Cadastro de Bens'!$W282&lt;&gt;"",YEAR('Cadastro de Bens'!$W282)=Configurações!$B$5,MONTH('Cadastro de Bens'!$W282)&lt;7)),0,$H283))</f>
        <v/>
      </c>
      <c r="P283" s="13" t="str">
        <f>IF($A283="","",IF(OR(YEAR($D283)&gt;Configurações!$B$5,AND(YEAR($D283)=Configurações!$B$5,MONTH($D283)&gt;8),AND('Cadastro de Bens'!$W282&lt;&gt;"",YEAR('Cadastro de Bens'!$W282)=Configurações!$B$5,MONTH('Cadastro de Bens'!$W282)&lt;8)),0,$H283))</f>
        <v/>
      </c>
      <c r="Q283" s="13" t="str">
        <f>IF($A283="","",IF(OR(YEAR($D283)&gt;Configurações!$B$5,AND(YEAR($D283)=Configurações!$B$5,MONTH($D283)&gt;9),AND('Cadastro de Bens'!$W282&lt;&gt;"",YEAR('Cadastro de Bens'!$W282)=Configurações!$B$5,MONTH('Cadastro de Bens'!$W282)&lt;9)),0,$H283))</f>
        <v/>
      </c>
      <c r="R283" s="13" t="str">
        <f>IF($A283="","",IF(OR(YEAR($D283)&gt;Configurações!$B$5,AND(YEAR($D283)=Configurações!$B$5,MONTH($D283)&gt;10),AND('Cadastro de Bens'!$W282&lt;&gt;"",YEAR('Cadastro de Bens'!$W282)=Configurações!$B$5,MONTH('Cadastro de Bens'!$W282)&lt;10)),0,$H283))</f>
        <v/>
      </c>
      <c r="S283" s="13" t="str">
        <f>IF($A283="","",IF(OR(YEAR($D283)&gt;Configurações!$B$5,AND(YEAR($D283)=Configurações!$B$5,MONTH($D283)&gt;11),AND('Cadastro de Bens'!$W282&lt;&gt;"",YEAR('Cadastro de Bens'!$W282)=Configurações!$B$5,MONTH('Cadastro de Bens'!$W282)&lt;11)),0,$H283))</f>
        <v/>
      </c>
      <c r="T283" s="13" t="str">
        <f>IF($A283="","",IF(OR(YEAR($D283)&gt;Configurações!$B$5,AND(YEAR($D283)=Configurações!$B$5,MONTH($D283)&gt;12),AND('Cadastro de Bens'!$W282&lt;&gt;"",YEAR('Cadastro de Bens'!$W282)=Configurações!$B$5,MONTH('Cadastro de Bens'!$W282)&lt;12)),0,$H283))</f>
        <v/>
      </c>
      <c r="U283" s="13">
        <f t="shared" si="8"/>
        <v>0</v>
      </c>
      <c r="V283" s="13" t="str">
        <f>'Cadastro de Bens'!AG282</f>
        <v/>
      </c>
      <c r="W283" s="13" t="str">
        <f>'Cadastro de Bens'!AH282</f>
        <v/>
      </c>
      <c r="X283" s="13">
        <f>'Cadastro de Bens'!AF282</f>
        <v>0</v>
      </c>
      <c r="Y283" s="13">
        <f t="shared" si="9"/>
        <v>0</v>
      </c>
    </row>
    <row r="284" spans="1:25" x14ac:dyDescent="0.25">
      <c r="A284">
        <f>'Cadastro de Bens'!A283</f>
        <v>0</v>
      </c>
      <c r="B284">
        <f>'Cadastro de Bens'!B283</f>
        <v>0</v>
      </c>
      <c r="C284">
        <f>'Cadastro de Bens'!D283</f>
        <v>0</v>
      </c>
      <c r="D284" s="12">
        <f>'Cadastro de Bens'!J283</f>
        <v>0</v>
      </c>
      <c r="E284" s="13" t="str">
        <f>'Cadastro de Bens'!P283</f>
        <v/>
      </c>
      <c r="F284" s="4">
        <f>'Cadastro de Bens'!R283</f>
        <v>0</v>
      </c>
      <c r="G284" s="4">
        <f>'Cadastro de Bens'!S283</f>
        <v>0</v>
      </c>
      <c r="H284" s="13" t="str">
        <f>'Cadastro de Bens'!AA283</f>
        <v/>
      </c>
      <c r="I284" s="13" t="str">
        <f>IF($A284="","",IF(OR(YEAR($D284)&gt;Configurações!$B$5,AND(YEAR($D284)=Configurações!$B$5,MONTH($D284)&gt;1),AND('Cadastro de Bens'!$W283&lt;&gt;"",YEAR('Cadastro de Bens'!$W283)=Configurações!$B$5,MONTH('Cadastro de Bens'!$W283)&lt;1)),0,$H284))</f>
        <v/>
      </c>
      <c r="J284" s="13" t="str">
        <f>IF($A284="","",IF(OR(YEAR($D284)&gt;Configurações!$B$5,AND(YEAR($D284)=Configurações!$B$5,MONTH($D284)&gt;2),AND('Cadastro de Bens'!$W283&lt;&gt;"",YEAR('Cadastro de Bens'!$W283)=Configurações!$B$5,MONTH('Cadastro de Bens'!$W283)&lt;2)),0,$H284))</f>
        <v/>
      </c>
      <c r="K284" s="13" t="str">
        <f>IF($A284="","",IF(OR(YEAR($D284)&gt;Configurações!$B$5,AND(YEAR($D284)=Configurações!$B$5,MONTH($D284)&gt;3),AND('Cadastro de Bens'!$W283&lt;&gt;"",YEAR('Cadastro de Bens'!$W283)=Configurações!$B$5,MONTH('Cadastro de Bens'!$W283)&lt;3)),0,$H284))</f>
        <v/>
      </c>
      <c r="L284" s="13" t="str">
        <f>IF($A284="","",IF(OR(YEAR($D284)&gt;Configurações!$B$5,AND(YEAR($D284)=Configurações!$B$5,MONTH($D284)&gt;4),AND('Cadastro de Bens'!$W283&lt;&gt;"",YEAR('Cadastro de Bens'!$W283)=Configurações!$B$5,MONTH('Cadastro de Bens'!$W283)&lt;4)),0,$H284))</f>
        <v/>
      </c>
      <c r="M284" s="13" t="str">
        <f>IF($A284="","",IF(OR(YEAR($D284)&gt;Configurações!$B$5,AND(YEAR($D284)=Configurações!$B$5,MONTH($D284)&gt;5),AND('Cadastro de Bens'!$W283&lt;&gt;"",YEAR('Cadastro de Bens'!$W283)=Configurações!$B$5,MONTH('Cadastro de Bens'!$W283)&lt;5)),0,$H284))</f>
        <v/>
      </c>
      <c r="N284" s="13" t="str">
        <f>IF($A284="","",IF(OR(YEAR($D284)&gt;Configurações!$B$5,AND(YEAR($D284)=Configurações!$B$5,MONTH($D284)&gt;6),AND('Cadastro de Bens'!$W283&lt;&gt;"",YEAR('Cadastro de Bens'!$W283)=Configurações!$B$5,MONTH('Cadastro de Bens'!$W283)&lt;6)),0,$H284))</f>
        <v/>
      </c>
      <c r="O284" s="13" t="str">
        <f>IF($A284="","",IF(OR(YEAR($D284)&gt;Configurações!$B$5,AND(YEAR($D284)=Configurações!$B$5,MONTH($D284)&gt;7),AND('Cadastro de Bens'!$W283&lt;&gt;"",YEAR('Cadastro de Bens'!$W283)=Configurações!$B$5,MONTH('Cadastro de Bens'!$W283)&lt;7)),0,$H284))</f>
        <v/>
      </c>
      <c r="P284" s="13" t="str">
        <f>IF($A284="","",IF(OR(YEAR($D284)&gt;Configurações!$B$5,AND(YEAR($D284)=Configurações!$B$5,MONTH($D284)&gt;8),AND('Cadastro de Bens'!$W283&lt;&gt;"",YEAR('Cadastro de Bens'!$W283)=Configurações!$B$5,MONTH('Cadastro de Bens'!$W283)&lt;8)),0,$H284))</f>
        <v/>
      </c>
      <c r="Q284" s="13" t="str">
        <f>IF($A284="","",IF(OR(YEAR($D284)&gt;Configurações!$B$5,AND(YEAR($D284)=Configurações!$B$5,MONTH($D284)&gt;9),AND('Cadastro de Bens'!$W283&lt;&gt;"",YEAR('Cadastro de Bens'!$W283)=Configurações!$B$5,MONTH('Cadastro de Bens'!$W283)&lt;9)),0,$H284))</f>
        <v/>
      </c>
      <c r="R284" s="13" t="str">
        <f>IF($A284="","",IF(OR(YEAR($D284)&gt;Configurações!$B$5,AND(YEAR($D284)=Configurações!$B$5,MONTH($D284)&gt;10),AND('Cadastro de Bens'!$W283&lt;&gt;"",YEAR('Cadastro de Bens'!$W283)=Configurações!$B$5,MONTH('Cadastro de Bens'!$W283)&lt;10)),0,$H284))</f>
        <v/>
      </c>
      <c r="S284" s="13" t="str">
        <f>IF($A284="","",IF(OR(YEAR($D284)&gt;Configurações!$B$5,AND(YEAR($D284)=Configurações!$B$5,MONTH($D284)&gt;11),AND('Cadastro de Bens'!$W283&lt;&gt;"",YEAR('Cadastro de Bens'!$W283)=Configurações!$B$5,MONTH('Cadastro de Bens'!$W283)&lt;11)),0,$H284))</f>
        <v/>
      </c>
      <c r="T284" s="13" t="str">
        <f>IF($A284="","",IF(OR(YEAR($D284)&gt;Configurações!$B$5,AND(YEAR($D284)=Configurações!$B$5,MONTH($D284)&gt;12),AND('Cadastro de Bens'!$W283&lt;&gt;"",YEAR('Cadastro de Bens'!$W283)=Configurações!$B$5,MONTH('Cadastro de Bens'!$W283)&lt;12)),0,$H284))</f>
        <v/>
      </c>
      <c r="U284" s="13">
        <f t="shared" si="8"/>
        <v>0</v>
      </c>
      <c r="V284" s="13" t="str">
        <f>'Cadastro de Bens'!AG283</f>
        <v/>
      </c>
      <c r="W284" s="13" t="str">
        <f>'Cadastro de Bens'!AH283</f>
        <v/>
      </c>
      <c r="X284" s="13">
        <f>'Cadastro de Bens'!AF283</f>
        <v>0</v>
      </c>
      <c r="Y284" s="13">
        <f t="shared" si="9"/>
        <v>0</v>
      </c>
    </row>
    <row r="285" spans="1:25" x14ac:dyDescent="0.25">
      <c r="A285">
        <f>'Cadastro de Bens'!A284</f>
        <v>0</v>
      </c>
      <c r="B285">
        <f>'Cadastro de Bens'!B284</f>
        <v>0</v>
      </c>
      <c r="C285">
        <f>'Cadastro de Bens'!D284</f>
        <v>0</v>
      </c>
      <c r="D285" s="12">
        <f>'Cadastro de Bens'!J284</f>
        <v>0</v>
      </c>
      <c r="E285" s="13" t="str">
        <f>'Cadastro de Bens'!P284</f>
        <v/>
      </c>
      <c r="F285" s="4">
        <f>'Cadastro de Bens'!R284</f>
        <v>0</v>
      </c>
      <c r="G285" s="4">
        <f>'Cadastro de Bens'!S284</f>
        <v>0</v>
      </c>
      <c r="H285" s="13" t="str">
        <f>'Cadastro de Bens'!AA284</f>
        <v/>
      </c>
      <c r="I285" s="13" t="str">
        <f>IF($A285="","",IF(OR(YEAR($D285)&gt;Configurações!$B$5,AND(YEAR($D285)=Configurações!$B$5,MONTH($D285)&gt;1),AND('Cadastro de Bens'!$W284&lt;&gt;"",YEAR('Cadastro de Bens'!$W284)=Configurações!$B$5,MONTH('Cadastro de Bens'!$W284)&lt;1)),0,$H285))</f>
        <v/>
      </c>
      <c r="J285" s="13" t="str">
        <f>IF($A285="","",IF(OR(YEAR($D285)&gt;Configurações!$B$5,AND(YEAR($D285)=Configurações!$B$5,MONTH($D285)&gt;2),AND('Cadastro de Bens'!$W284&lt;&gt;"",YEAR('Cadastro de Bens'!$W284)=Configurações!$B$5,MONTH('Cadastro de Bens'!$W284)&lt;2)),0,$H285))</f>
        <v/>
      </c>
      <c r="K285" s="13" t="str">
        <f>IF($A285="","",IF(OR(YEAR($D285)&gt;Configurações!$B$5,AND(YEAR($D285)=Configurações!$B$5,MONTH($D285)&gt;3),AND('Cadastro de Bens'!$W284&lt;&gt;"",YEAR('Cadastro de Bens'!$W284)=Configurações!$B$5,MONTH('Cadastro de Bens'!$W284)&lt;3)),0,$H285))</f>
        <v/>
      </c>
      <c r="L285" s="13" t="str">
        <f>IF($A285="","",IF(OR(YEAR($D285)&gt;Configurações!$B$5,AND(YEAR($D285)=Configurações!$B$5,MONTH($D285)&gt;4),AND('Cadastro de Bens'!$W284&lt;&gt;"",YEAR('Cadastro de Bens'!$W284)=Configurações!$B$5,MONTH('Cadastro de Bens'!$W284)&lt;4)),0,$H285))</f>
        <v/>
      </c>
      <c r="M285" s="13" t="str">
        <f>IF($A285="","",IF(OR(YEAR($D285)&gt;Configurações!$B$5,AND(YEAR($D285)=Configurações!$B$5,MONTH($D285)&gt;5),AND('Cadastro de Bens'!$W284&lt;&gt;"",YEAR('Cadastro de Bens'!$W284)=Configurações!$B$5,MONTH('Cadastro de Bens'!$W284)&lt;5)),0,$H285))</f>
        <v/>
      </c>
      <c r="N285" s="13" t="str">
        <f>IF($A285="","",IF(OR(YEAR($D285)&gt;Configurações!$B$5,AND(YEAR($D285)=Configurações!$B$5,MONTH($D285)&gt;6),AND('Cadastro de Bens'!$W284&lt;&gt;"",YEAR('Cadastro de Bens'!$W284)=Configurações!$B$5,MONTH('Cadastro de Bens'!$W284)&lt;6)),0,$H285))</f>
        <v/>
      </c>
      <c r="O285" s="13" t="str">
        <f>IF($A285="","",IF(OR(YEAR($D285)&gt;Configurações!$B$5,AND(YEAR($D285)=Configurações!$B$5,MONTH($D285)&gt;7),AND('Cadastro de Bens'!$W284&lt;&gt;"",YEAR('Cadastro de Bens'!$W284)=Configurações!$B$5,MONTH('Cadastro de Bens'!$W284)&lt;7)),0,$H285))</f>
        <v/>
      </c>
      <c r="P285" s="13" t="str">
        <f>IF($A285="","",IF(OR(YEAR($D285)&gt;Configurações!$B$5,AND(YEAR($D285)=Configurações!$B$5,MONTH($D285)&gt;8),AND('Cadastro de Bens'!$W284&lt;&gt;"",YEAR('Cadastro de Bens'!$W284)=Configurações!$B$5,MONTH('Cadastro de Bens'!$W284)&lt;8)),0,$H285))</f>
        <v/>
      </c>
      <c r="Q285" s="13" t="str">
        <f>IF($A285="","",IF(OR(YEAR($D285)&gt;Configurações!$B$5,AND(YEAR($D285)=Configurações!$B$5,MONTH($D285)&gt;9),AND('Cadastro de Bens'!$W284&lt;&gt;"",YEAR('Cadastro de Bens'!$W284)=Configurações!$B$5,MONTH('Cadastro de Bens'!$W284)&lt;9)),0,$H285))</f>
        <v/>
      </c>
      <c r="R285" s="13" t="str">
        <f>IF($A285="","",IF(OR(YEAR($D285)&gt;Configurações!$B$5,AND(YEAR($D285)=Configurações!$B$5,MONTH($D285)&gt;10),AND('Cadastro de Bens'!$W284&lt;&gt;"",YEAR('Cadastro de Bens'!$W284)=Configurações!$B$5,MONTH('Cadastro de Bens'!$W284)&lt;10)),0,$H285))</f>
        <v/>
      </c>
      <c r="S285" s="13" t="str">
        <f>IF($A285="","",IF(OR(YEAR($D285)&gt;Configurações!$B$5,AND(YEAR($D285)=Configurações!$B$5,MONTH($D285)&gt;11),AND('Cadastro de Bens'!$W284&lt;&gt;"",YEAR('Cadastro de Bens'!$W284)=Configurações!$B$5,MONTH('Cadastro de Bens'!$W284)&lt;11)),0,$H285))</f>
        <v/>
      </c>
      <c r="T285" s="13" t="str">
        <f>IF($A285="","",IF(OR(YEAR($D285)&gt;Configurações!$B$5,AND(YEAR($D285)=Configurações!$B$5,MONTH($D285)&gt;12),AND('Cadastro de Bens'!$W284&lt;&gt;"",YEAR('Cadastro de Bens'!$W284)=Configurações!$B$5,MONTH('Cadastro de Bens'!$W284)&lt;12)),0,$H285))</f>
        <v/>
      </c>
      <c r="U285" s="13">
        <f t="shared" si="8"/>
        <v>0</v>
      </c>
      <c r="V285" s="13" t="str">
        <f>'Cadastro de Bens'!AG284</f>
        <v/>
      </c>
      <c r="W285" s="13" t="str">
        <f>'Cadastro de Bens'!AH284</f>
        <v/>
      </c>
      <c r="X285" s="13">
        <f>'Cadastro de Bens'!AF284</f>
        <v>0</v>
      </c>
      <c r="Y285" s="13">
        <f t="shared" si="9"/>
        <v>0</v>
      </c>
    </row>
    <row r="286" spans="1:25" x14ac:dyDescent="0.25">
      <c r="A286">
        <f>'Cadastro de Bens'!A285</f>
        <v>0</v>
      </c>
      <c r="B286">
        <f>'Cadastro de Bens'!B285</f>
        <v>0</v>
      </c>
      <c r="C286">
        <f>'Cadastro de Bens'!D285</f>
        <v>0</v>
      </c>
      <c r="D286" s="12">
        <f>'Cadastro de Bens'!J285</f>
        <v>0</v>
      </c>
      <c r="E286" s="13" t="str">
        <f>'Cadastro de Bens'!P285</f>
        <v/>
      </c>
      <c r="F286" s="4">
        <f>'Cadastro de Bens'!R285</f>
        <v>0</v>
      </c>
      <c r="G286" s="4">
        <f>'Cadastro de Bens'!S285</f>
        <v>0</v>
      </c>
      <c r="H286" s="13" t="str">
        <f>'Cadastro de Bens'!AA285</f>
        <v/>
      </c>
      <c r="I286" s="13" t="str">
        <f>IF($A286="","",IF(OR(YEAR($D286)&gt;Configurações!$B$5,AND(YEAR($D286)=Configurações!$B$5,MONTH($D286)&gt;1),AND('Cadastro de Bens'!$W285&lt;&gt;"",YEAR('Cadastro de Bens'!$W285)=Configurações!$B$5,MONTH('Cadastro de Bens'!$W285)&lt;1)),0,$H286))</f>
        <v/>
      </c>
      <c r="J286" s="13" t="str">
        <f>IF($A286="","",IF(OR(YEAR($D286)&gt;Configurações!$B$5,AND(YEAR($D286)=Configurações!$B$5,MONTH($D286)&gt;2),AND('Cadastro de Bens'!$W285&lt;&gt;"",YEAR('Cadastro de Bens'!$W285)=Configurações!$B$5,MONTH('Cadastro de Bens'!$W285)&lt;2)),0,$H286))</f>
        <v/>
      </c>
      <c r="K286" s="13" t="str">
        <f>IF($A286="","",IF(OR(YEAR($D286)&gt;Configurações!$B$5,AND(YEAR($D286)=Configurações!$B$5,MONTH($D286)&gt;3),AND('Cadastro de Bens'!$W285&lt;&gt;"",YEAR('Cadastro de Bens'!$W285)=Configurações!$B$5,MONTH('Cadastro de Bens'!$W285)&lt;3)),0,$H286))</f>
        <v/>
      </c>
      <c r="L286" s="13" t="str">
        <f>IF($A286="","",IF(OR(YEAR($D286)&gt;Configurações!$B$5,AND(YEAR($D286)=Configurações!$B$5,MONTH($D286)&gt;4),AND('Cadastro de Bens'!$W285&lt;&gt;"",YEAR('Cadastro de Bens'!$W285)=Configurações!$B$5,MONTH('Cadastro de Bens'!$W285)&lt;4)),0,$H286))</f>
        <v/>
      </c>
      <c r="M286" s="13" t="str">
        <f>IF($A286="","",IF(OR(YEAR($D286)&gt;Configurações!$B$5,AND(YEAR($D286)=Configurações!$B$5,MONTH($D286)&gt;5),AND('Cadastro de Bens'!$W285&lt;&gt;"",YEAR('Cadastro de Bens'!$W285)=Configurações!$B$5,MONTH('Cadastro de Bens'!$W285)&lt;5)),0,$H286))</f>
        <v/>
      </c>
      <c r="N286" s="13" t="str">
        <f>IF($A286="","",IF(OR(YEAR($D286)&gt;Configurações!$B$5,AND(YEAR($D286)=Configurações!$B$5,MONTH($D286)&gt;6),AND('Cadastro de Bens'!$W285&lt;&gt;"",YEAR('Cadastro de Bens'!$W285)=Configurações!$B$5,MONTH('Cadastro de Bens'!$W285)&lt;6)),0,$H286))</f>
        <v/>
      </c>
      <c r="O286" s="13" t="str">
        <f>IF($A286="","",IF(OR(YEAR($D286)&gt;Configurações!$B$5,AND(YEAR($D286)=Configurações!$B$5,MONTH($D286)&gt;7),AND('Cadastro de Bens'!$W285&lt;&gt;"",YEAR('Cadastro de Bens'!$W285)=Configurações!$B$5,MONTH('Cadastro de Bens'!$W285)&lt;7)),0,$H286))</f>
        <v/>
      </c>
      <c r="P286" s="13" t="str">
        <f>IF($A286="","",IF(OR(YEAR($D286)&gt;Configurações!$B$5,AND(YEAR($D286)=Configurações!$B$5,MONTH($D286)&gt;8),AND('Cadastro de Bens'!$W285&lt;&gt;"",YEAR('Cadastro de Bens'!$W285)=Configurações!$B$5,MONTH('Cadastro de Bens'!$W285)&lt;8)),0,$H286))</f>
        <v/>
      </c>
      <c r="Q286" s="13" t="str">
        <f>IF($A286="","",IF(OR(YEAR($D286)&gt;Configurações!$B$5,AND(YEAR($D286)=Configurações!$B$5,MONTH($D286)&gt;9),AND('Cadastro de Bens'!$W285&lt;&gt;"",YEAR('Cadastro de Bens'!$W285)=Configurações!$B$5,MONTH('Cadastro de Bens'!$W285)&lt;9)),0,$H286))</f>
        <v/>
      </c>
      <c r="R286" s="13" t="str">
        <f>IF($A286="","",IF(OR(YEAR($D286)&gt;Configurações!$B$5,AND(YEAR($D286)=Configurações!$B$5,MONTH($D286)&gt;10),AND('Cadastro de Bens'!$W285&lt;&gt;"",YEAR('Cadastro de Bens'!$W285)=Configurações!$B$5,MONTH('Cadastro de Bens'!$W285)&lt;10)),0,$H286))</f>
        <v/>
      </c>
      <c r="S286" s="13" t="str">
        <f>IF($A286="","",IF(OR(YEAR($D286)&gt;Configurações!$B$5,AND(YEAR($D286)=Configurações!$B$5,MONTH($D286)&gt;11),AND('Cadastro de Bens'!$W285&lt;&gt;"",YEAR('Cadastro de Bens'!$W285)=Configurações!$B$5,MONTH('Cadastro de Bens'!$W285)&lt;11)),0,$H286))</f>
        <v/>
      </c>
      <c r="T286" s="13" t="str">
        <f>IF($A286="","",IF(OR(YEAR($D286)&gt;Configurações!$B$5,AND(YEAR($D286)=Configurações!$B$5,MONTH($D286)&gt;12),AND('Cadastro de Bens'!$W285&lt;&gt;"",YEAR('Cadastro de Bens'!$W285)=Configurações!$B$5,MONTH('Cadastro de Bens'!$W285)&lt;12)),0,$H286))</f>
        <v/>
      </c>
      <c r="U286" s="13">
        <f t="shared" si="8"/>
        <v>0</v>
      </c>
      <c r="V286" s="13" t="str">
        <f>'Cadastro de Bens'!AG285</f>
        <v/>
      </c>
      <c r="W286" s="13" t="str">
        <f>'Cadastro de Bens'!AH285</f>
        <v/>
      </c>
      <c r="X286" s="13">
        <f>'Cadastro de Bens'!AF285</f>
        <v>0</v>
      </c>
      <c r="Y286" s="13">
        <f t="shared" si="9"/>
        <v>0</v>
      </c>
    </row>
    <row r="287" spans="1:25" x14ac:dyDescent="0.25">
      <c r="A287">
        <f>'Cadastro de Bens'!A286</f>
        <v>0</v>
      </c>
      <c r="B287">
        <f>'Cadastro de Bens'!B286</f>
        <v>0</v>
      </c>
      <c r="C287">
        <f>'Cadastro de Bens'!D286</f>
        <v>0</v>
      </c>
      <c r="D287" s="12">
        <f>'Cadastro de Bens'!J286</f>
        <v>0</v>
      </c>
      <c r="E287" s="13" t="str">
        <f>'Cadastro de Bens'!P286</f>
        <v/>
      </c>
      <c r="F287" s="4">
        <f>'Cadastro de Bens'!R286</f>
        <v>0</v>
      </c>
      <c r="G287" s="4">
        <f>'Cadastro de Bens'!S286</f>
        <v>0</v>
      </c>
      <c r="H287" s="13" t="str">
        <f>'Cadastro de Bens'!AA286</f>
        <v/>
      </c>
      <c r="I287" s="13" t="str">
        <f>IF($A287="","",IF(OR(YEAR($D287)&gt;Configurações!$B$5,AND(YEAR($D287)=Configurações!$B$5,MONTH($D287)&gt;1),AND('Cadastro de Bens'!$W286&lt;&gt;"",YEAR('Cadastro de Bens'!$W286)=Configurações!$B$5,MONTH('Cadastro de Bens'!$W286)&lt;1)),0,$H287))</f>
        <v/>
      </c>
      <c r="J287" s="13" t="str">
        <f>IF($A287="","",IF(OR(YEAR($D287)&gt;Configurações!$B$5,AND(YEAR($D287)=Configurações!$B$5,MONTH($D287)&gt;2),AND('Cadastro de Bens'!$W286&lt;&gt;"",YEAR('Cadastro de Bens'!$W286)=Configurações!$B$5,MONTH('Cadastro de Bens'!$W286)&lt;2)),0,$H287))</f>
        <v/>
      </c>
      <c r="K287" s="13" t="str">
        <f>IF($A287="","",IF(OR(YEAR($D287)&gt;Configurações!$B$5,AND(YEAR($D287)=Configurações!$B$5,MONTH($D287)&gt;3),AND('Cadastro de Bens'!$W286&lt;&gt;"",YEAR('Cadastro de Bens'!$W286)=Configurações!$B$5,MONTH('Cadastro de Bens'!$W286)&lt;3)),0,$H287))</f>
        <v/>
      </c>
      <c r="L287" s="13" t="str">
        <f>IF($A287="","",IF(OR(YEAR($D287)&gt;Configurações!$B$5,AND(YEAR($D287)=Configurações!$B$5,MONTH($D287)&gt;4),AND('Cadastro de Bens'!$W286&lt;&gt;"",YEAR('Cadastro de Bens'!$W286)=Configurações!$B$5,MONTH('Cadastro de Bens'!$W286)&lt;4)),0,$H287))</f>
        <v/>
      </c>
      <c r="M287" s="13" t="str">
        <f>IF($A287="","",IF(OR(YEAR($D287)&gt;Configurações!$B$5,AND(YEAR($D287)=Configurações!$B$5,MONTH($D287)&gt;5),AND('Cadastro de Bens'!$W286&lt;&gt;"",YEAR('Cadastro de Bens'!$W286)=Configurações!$B$5,MONTH('Cadastro de Bens'!$W286)&lt;5)),0,$H287))</f>
        <v/>
      </c>
      <c r="N287" s="13" t="str">
        <f>IF($A287="","",IF(OR(YEAR($D287)&gt;Configurações!$B$5,AND(YEAR($D287)=Configurações!$B$5,MONTH($D287)&gt;6),AND('Cadastro de Bens'!$W286&lt;&gt;"",YEAR('Cadastro de Bens'!$W286)=Configurações!$B$5,MONTH('Cadastro de Bens'!$W286)&lt;6)),0,$H287))</f>
        <v/>
      </c>
      <c r="O287" s="13" t="str">
        <f>IF($A287="","",IF(OR(YEAR($D287)&gt;Configurações!$B$5,AND(YEAR($D287)=Configurações!$B$5,MONTH($D287)&gt;7),AND('Cadastro de Bens'!$W286&lt;&gt;"",YEAR('Cadastro de Bens'!$W286)=Configurações!$B$5,MONTH('Cadastro de Bens'!$W286)&lt;7)),0,$H287))</f>
        <v/>
      </c>
      <c r="P287" s="13" t="str">
        <f>IF($A287="","",IF(OR(YEAR($D287)&gt;Configurações!$B$5,AND(YEAR($D287)=Configurações!$B$5,MONTH($D287)&gt;8),AND('Cadastro de Bens'!$W286&lt;&gt;"",YEAR('Cadastro de Bens'!$W286)=Configurações!$B$5,MONTH('Cadastro de Bens'!$W286)&lt;8)),0,$H287))</f>
        <v/>
      </c>
      <c r="Q287" s="13" t="str">
        <f>IF($A287="","",IF(OR(YEAR($D287)&gt;Configurações!$B$5,AND(YEAR($D287)=Configurações!$B$5,MONTH($D287)&gt;9),AND('Cadastro de Bens'!$W286&lt;&gt;"",YEAR('Cadastro de Bens'!$W286)=Configurações!$B$5,MONTH('Cadastro de Bens'!$W286)&lt;9)),0,$H287))</f>
        <v/>
      </c>
      <c r="R287" s="13" t="str">
        <f>IF($A287="","",IF(OR(YEAR($D287)&gt;Configurações!$B$5,AND(YEAR($D287)=Configurações!$B$5,MONTH($D287)&gt;10),AND('Cadastro de Bens'!$W286&lt;&gt;"",YEAR('Cadastro de Bens'!$W286)=Configurações!$B$5,MONTH('Cadastro de Bens'!$W286)&lt;10)),0,$H287))</f>
        <v/>
      </c>
      <c r="S287" s="13" t="str">
        <f>IF($A287="","",IF(OR(YEAR($D287)&gt;Configurações!$B$5,AND(YEAR($D287)=Configurações!$B$5,MONTH($D287)&gt;11),AND('Cadastro de Bens'!$W286&lt;&gt;"",YEAR('Cadastro de Bens'!$W286)=Configurações!$B$5,MONTH('Cadastro de Bens'!$W286)&lt;11)),0,$H287))</f>
        <v/>
      </c>
      <c r="T287" s="13" t="str">
        <f>IF($A287="","",IF(OR(YEAR($D287)&gt;Configurações!$B$5,AND(YEAR($D287)=Configurações!$B$5,MONTH($D287)&gt;12),AND('Cadastro de Bens'!$W286&lt;&gt;"",YEAR('Cadastro de Bens'!$W286)=Configurações!$B$5,MONTH('Cadastro de Bens'!$W286)&lt;12)),0,$H287))</f>
        <v/>
      </c>
      <c r="U287" s="13">
        <f t="shared" si="8"/>
        <v>0</v>
      </c>
      <c r="V287" s="13" t="str">
        <f>'Cadastro de Bens'!AG286</f>
        <v/>
      </c>
      <c r="W287" s="13" t="str">
        <f>'Cadastro de Bens'!AH286</f>
        <v/>
      </c>
      <c r="X287" s="13">
        <f>'Cadastro de Bens'!AF286</f>
        <v>0</v>
      </c>
      <c r="Y287" s="13">
        <f t="shared" si="9"/>
        <v>0</v>
      </c>
    </row>
    <row r="288" spans="1:25" x14ac:dyDescent="0.25">
      <c r="A288">
        <f>'Cadastro de Bens'!A287</f>
        <v>0</v>
      </c>
      <c r="B288">
        <f>'Cadastro de Bens'!B287</f>
        <v>0</v>
      </c>
      <c r="C288">
        <f>'Cadastro de Bens'!D287</f>
        <v>0</v>
      </c>
      <c r="D288" s="12">
        <f>'Cadastro de Bens'!J287</f>
        <v>0</v>
      </c>
      <c r="E288" s="13" t="str">
        <f>'Cadastro de Bens'!P287</f>
        <v/>
      </c>
      <c r="F288" s="4">
        <f>'Cadastro de Bens'!R287</f>
        <v>0</v>
      </c>
      <c r="G288" s="4">
        <f>'Cadastro de Bens'!S287</f>
        <v>0</v>
      </c>
      <c r="H288" s="13" t="str">
        <f>'Cadastro de Bens'!AA287</f>
        <v/>
      </c>
      <c r="I288" s="13" t="str">
        <f>IF($A288="","",IF(OR(YEAR($D288)&gt;Configurações!$B$5,AND(YEAR($D288)=Configurações!$B$5,MONTH($D288)&gt;1),AND('Cadastro de Bens'!$W287&lt;&gt;"",YEAR('Cadastro de Bens'!$W287)=Configurações!$B$5,MONTH('Cadastro de Bens'!$W287)&lt;1)),0,$H288))</f>
        <v/>
      </c>
      <c r="J288" s="13" t="str">
        <f>IF($A288="","",IF(OR(YEAR($D288)&gt;Configurações!$B$5,AND(YEAR($D288)=Configurações!$B$5,MONTH($D288)&gt;2),AND('Cadastro de Bens'!$W287&lt;&gt;"",YEAR('Cadastro de Bens'!$W287)=Configurações!$B$5,MONTH('Cadastro de Bens'!$W287)&lt;2)),0,$H288))</f>
        <v/>
      </c>
      <c r="K288" s="13" t="str">
        <f>IF($A288="","",IF(OR(YEAR($D288)&gt;Configurações!$B$5,AND(YEAR($D288)=Configurações!$B$5,MONTH($D288)&gt;3),AND('Cadastro de Bens'!$W287&lt;&gt;"",YEAR('Cadastro de Bens'!$W287)=Configurações!$B$5,MONTH('Cadastro de Bens'!$W287)&lt;3)),0,$H288))</f>
        <v/>
      </c>
      <c r="L288" s="13" t="str">
        <f>IF($A288="","",IF(OR(YEAR($D288)&gt;Configurações!$B$5,AND(YEAR($D288)=Configurações!$B$5,MONTH($D288)&gt;4),AND('Cadastro de Bens'!$W287&lt;&gt;"",YEAR('Cadastro de Bens'!$W287)=Configurações!$B$5,MONTH('Cadastro de Bens'!$W287)&lt;4)),0,$H288))</f>
        <v/>
      </c>
      <c r="M288" s="13" t="str">
        <f>IF($A288="","",IF(OR(YEAR($D288)&gt;Configurações!$B$5,AND(YEAR($D288)=Configurações!$B$5,MONTH($D288)&gt;5),AND('Cadastro de Bens'!$W287&lt;&gt;"",YEAR('Cadastro de Bens'!$W287)=Configurações!$B$5,MONTH('Cadastro de Bens'!$W287)&lt;5)),0,$H288))</f>
        <v/>
      </c>
      <c r="N288" s="13" t="str">
        <f>IF($A288="","",IF(OR(YEAR($D288)&gt;Configurações!$B$5,AND(YEAR($D288)=Configurações!$B$5,MONTH($D288)&gt;6),AND('Cadastro de Bens'!$W287&lt;&gt;"",YEAR('Cadastro de Bens'!$W287)=Configurações!$B$5,MONTH('Cadastro de Bens'!$W287)&lt;6)),0,$H288))</f>
        <v/>
      </c>
      <c r="O288" s="13" t="str">
        <f>IF($A288="","",IF(OR(YEAR($D288)&gt;Configurações!$B$5,AND(YEAR($D288)=Configurações!$B$5,MONTH($D288)&gt;7),AND('Cadastro de Bens'!$W287&lt;&gt;"",YEAR('Cadastro de Bens'!$W287)=Configurações!$B$5,MONTH('Cadastro de Bens'!$W287)&lt;7)),0,$H288))</f>
        <v/>
      </c>
      <c r="P288" s="13" t="str">
        <f>IF($A288="","",IF(OR(YEAR($D288)&gt;Configurações!$B$5,AND(YEAR($D288)=Configurações!$B$5,MONTH($D288)&gt;8),AND('Cadastro de Bens'!$W287&lt;&gt;"",YEAR('Cadastro de Bens'!$W287)=Configurações!$B$5,MONTH('Cadastro de Bens'!$W287)&lt;8)),0,$H288))</f>
        <v/>
      </c>
      <c r="Q288" s="13" t="str">
        <f>IF($A288="","",IF(OR(YEAR($D288)&gt;Configurações!$B$5,AND(YEAR($D288)=Configurações!$B$5,MONTH($D288)&gt;9),AND('Cadastro de Bens'!$W287&lt;&gt;"",YEAR('Cadastro de Bens'!$W287)=Configurações!$B$5,MONTH('Cadastro de Bens'!$W287)&lt;9)),0,$H288))</f>
        <v/>
      </c>
      <c r="R288" s="13" t="str">
        <f>IF($A288="","",IF(OR(YEAR($D288)&gt;Configurações!$B$5,AND(YEAR($D288)=Configurações!$B$5,MONTH($D288)&gt;10),AND('Cadastro de Bens'!$W287&lt;&gt;"",YEAR('Cadastro de Bens'!$W287)=Configurações!$B$5,MONTH('Cadastro de Bens'!$W287)&lt;10)),0,$H288))</f>
        <v/>
      </c>
      <c r="S288" s="13" t="str">
        <f>IF($A288="","",IF(OR(YEAR($D288)&gt;Configurações!$B$5,AND(YEAR($D288)=Configurações!$B$5,MONTH($D288)&gt;11),AND('Cadastro de Bens'!$W287&lt;&gt;"",YEAR('Cadastro de Bens'!$W287)=Configurações!$B$5,MONTH('Cadastro de Bens'!$W287)&lt;11)),0,$H288))</f>
        <v/>
      </c>
      <c r="T288" s="13" t="str">
        <f>IF($A288="","",IF(OR(YEAR($D288)&gt;Configurações!$B$5,AND(YEAR($D288)=Configurações!$B$5,MONTH($D288)&gt;12),AND('Cadastro de Bens'!$W287&lt;&gt;"",YEAR('Cadastro de Bens'!$W287)=Configurações!$B$5,MONTH('Cadastro de Bens'!$W287)&lt;12)),0,$H288))</f>
        <v/>
      </c>
      <c r="U288" s="13">
        <f t="shared" si="8"/>
        <v>0</v>
      </c>
      <c r="V288" s="13" t="str">
        <f>'Cadastro de Bens'!AG287</f>
        <v/>
      </c>
      <c r="W288" s="13" t="str">
        <f>'Cadastro de Bens'!AH287</f>
        <v/>
      </c>
      <c r="X288" s="13">
        <f>'Cadastro de Bens'!AF287</f>
        <v>0</v>
      </c>
      <c r="Y288" s="13">
        <f t="shared" si="9"/>
        <v>0</v>
      </c>
    </row>
    <row r="289" spans="1:25" x14ac:dyDescent="0.25">
      <c r="A289">
        <f>'Cadastro de Bens'!A288</f>
        <v>0</v>
      </c>
      <c r="B289">
        <f>'Cadastro de Bens'!B288</f>
        <v>0</v>
      </c>
      <c r="C289">
        <f>'Cadastro de Bens'!D288</f>
        <v>0</v>
      </c>
      <c r="D289" s="12">
        <f>'Cadastro de Bens'!J288</f>
        <v>0</v>
      </c>
      <c r="E289" s="13" t="str">
        <f>'Cadastro de Bens'!P288</f>
        <v/>
      </c>
      <c r="F289" s="4">
        <f>'Cadastro de Bens'!R288</f>
        <v>0</v>
      </c>
      <c r="G289" s="4">
        <f>'Cadastro de Bens'!S288</f>
        <v>0</v>
      </c>
      <c r="H289" s="13" t="str">
        <f>'Cadastro de Bens'!AA288</f>
        <v/>
      </c>
      <c r="I289" s="13" t="str">
        <f>IF($A289="","",IF(OR(YEAR($D289)&gt;Configurações!$B$5,AND(YEAR($D289)=Configurações!$B$5,MONTH($D289)&gt;1),AND('Cadastro de Bens'!$W288&lt;&gt;"",YEAR('Cadastro de Bens'!$W288)=Configurações!$B$5,MONTH('Cadastro de Bens'!$W288)&lt;1)),0,$H289))</f>
        <v/>
      </c>
      <c r="J289" s="13" t="str">
        <f>IF($A289="","",IF(OR(YEAR($D289)&gt;Configurações!$B$5,AND(YEAR($D289)=Configurações!$B$5,MONTH($D289)&gt;2),AND('Cadastro de Bens'!$W288&lt;&gt;"",YEAR('Cadastro de Bens'!$W288)=Configurações!$B$5,MONTH('Cadastro de Bens'!$W288)&lt;2)),0,$H289))</f>
        <v/>
      </c>
      <c r="K289" s="13" t="str">
        <f>IF($A289="","",IF(OR(YEAR($D289)&gt;Configurações!$B$5,AND(YEAR($D289)=Configurações!$B$5,MONTH($D289)&gt;3),AND('Cadastro de Bens'!$W288&lt;&gt;"",YEAR('Cadastro de Bens'!$W288)=Configurações!$B$5,MONTH('Cadastro de Bens'!$W288)&lt;3)),0,$H289))</f>
        <v/>
      </c>
      <c r="L289" s="13" t="str">
        <f>IF($A289="","",IF(OR(YEAR($D289)&gt;Configurações!$B$5,AND(YEAR($D289)=Configurações!$B$5,MONTH($D289)&gt;4),AND('Cadastro de Bens'!$W288&lt;&gt;"",YEAR('Cadastro de Bens'!$W288)=Configurações!$B$5,MONTH('Cadastro de Bens'!$W288)&lt;4)),0,$H289))</f>
        <v/>
      </c>
      <c r="M289" s="13" t="str">
        <f>IF($A289="","",IF(OR(YEAR($D289)&gt;Configurações!$B$5,AND(YEAR($D289)=Configurações!$B$5,MONTH($D289)&gt;5),AND('Cadastro de Bens'!$W288&lt;&gt;"",YEAR('Cadastro de Bens'!$W288)=Configurações!$B$5,MONTH('Cadastro de Bens'!$W288)&lt;5)),0,$H289))</f>
        <v/>
      </c>
      <c r="N289" s="13" t="str">
        <f>IF($A289="","",IF(OR(YEAR($D289)&gt;Configurações!$B$5,AND(YEAR($D289)=Configurações!$B$5,MONTH($D289)&gt;6),AND('Cadastro de Bens'!$W288&lt;&gt;"",YEAR('Cadastro de Bens'!$W288)=Configurações!$B$5,MONTH('Cadastro de Bens'!$W288)&lt;6)),0,$H289))</f>
        <v/>
      </c>
      <c r="O289" s="13" t="str">
        <f>IF($A289="","",IF(OR(YEAR($D289)&gt;Configurações!$B$5,AND(YEAR($D289)=Configurações!$B$5,MONTH($D289)&gt;7),AND('Cadastro de Bens'!$W288&lt;&gt;"",YEAR('Cadastro de Bens'!$W288)=Configurações!$B$5,MONTH('Cadastro de Bens'!$W288)&lt;7)),0,$H289))</f>
        <v/>
      </c>
      <c r="P289" s="13" t="str">
        <f>IF($A289="","",IF(OR(YEAR($D289)&gt;Configurações!$B$5,AND(YEAR($D289)=Configurações!$B$5,MONTH($D289)&gt;8),AND('Cadastro de Bens'!$W288&lt;&gt;"",YEAR('Cadastro de Bens'!$W288)=Configurações!$B$5,MONTH('Cadastro de Bens'!$W288)&lt;8)),0,$H289))</f>
        <v/>
      </c>
      <c r="Q289" s="13" t="str">
        <f>IF($A289="","",IF(OR(YEAR($D289)&gt;Configurações!$B$5,AND(YEAR($D289)=Configurações!$B$5,MONTH($D289)&gt;9),AND('Cadastro de Bens'!$W288&lt;&gt;"",YEAR('Cadastro de Bens'!$W288)=Configurações!$B$5,MONTH('Cadastro de Bens'!$W288)&lt;9)),0,$H289))</f>
        <v/>
      </c>
      <c r="R289" s="13" t="str">
        <f>IF($A289="","",IF(OR(YEAR($D289)&gt;Configurações!$B$5,AND(YEAR($D289)=Configurações!$B$5,MONTH($D289)&gt;10),AND('Cadastro de Bens'!$W288&lt;&gt;"",YEAR('Cadastro de Bens'!$W288)=Configurações!$B$5,MONTH('Cadastro de Bens'!$W288)&lt;10)),0,$H289))</f>
        <v/>
      </c>
      <c r="S289" s="13" t="str">
        <f>IF($A289="","",IF(OR(YEAR($D289)&gt;Configurações!$B$5,AND(YEAR($D289)=Configurações!$B$5,MONTH($D289)&gt;11),AND('Cadastro de Bens'!$W288&lt;&gt;"",YEAR('Cadastro de Bens'!$W288)=Configurações!$B$5,MONTH('Cadastro de Bens'!$W288)&lt;11)),0,$H289))</f>
        <v/>
      </c>
      <c r="T289" s="13" t="str">
        <f>IF($A289="","",IF(OR(YEAR($D289)&gt;Configurações!$B$5,AND(YEAR($D289)=Configurações!$B$5,MONTH($D289)&gt;12),AND('Cadastro de Bens'!$W288&lt;&gt;"",YEAR('Cadastro de Bens'!$W288)=Configurações!$B$5,MONTH('Cadastro de Bens'!$W288)&lt;12)),0,$H289))</f>
        <v/>
      </c>
      <c r="U289" s="13">
        <f t="shared" si="8"/>
        <v>0</v>
      </c>
      <c r="V289" s="13" t="str">
        <f>'Cadastro de Bens'!AG288</f>
        <v/>
      </c>
      <c r="W289" s="13" t="str">
        <f>'Cadastro de Bens'!AH288</f>
        <v/>
      </c>
      <c r="X289" s="13">
        <f>'Cadastro de Bens'!AF288</f>
        <v>0</v>
      </c>
      <c r="Y289" s="13">
        <f t="shared" si="9"/>
        <v>0</v>
      </c>
    </row>
    <row r="290" spans="1:25" x14ac:dyDescent="0.25">
      <c r="A290">
        <f>'Cadastro de Bens'!A289</f>
        <v>0</v>
      </c>
      <c r="B290">
        <f>'Cadastro de Bens'!B289</f>
        <v>0</v>
      </c>
      <c r="C290">
        <f>'Cadastro de Bens'!D289</f>
        <v>0</v>
      </c>
      <c r="D290" s="12">
        <f>'Cadastro de Bens'!J289</f>
        <v>0</v>
      </c>
      <c r="E290" s="13" t="str">
        <f>'Cadastro de Bens'!P289</f>
        <v/>
      </c>
      <c r="F290" s="4">
        <f>'Cadastro de Bens'!R289</f>
        <v>0</v>
      </c>
      <c r="G290" s="4">
        <f>'Cadastro de Bens'!S289</f>
        <v>0</v>
      </c>
      <c r="H290" s="13" t="str">
        <f>'Cadastro de Bens'!AA289</f>
        <v/>
      </c>
      <c r="I290" s="13" t="str">
        <f>IF($A290="","",IF(OR(YEAR($D290)&gt;Configurações!$B$5,AND(YEAR($D290)=Configurações!$B$5,MONTH($D290)&gt;1),AND('Cadastro de Bens'!$W289&lt;&gt;"",YEAR('Cadastro de Bens'!$W289)=Configurações!$B$5,MONTH('Cadastro de Bens'!$W289)&lt;1)),0,$H290))</f>
        <v/>
      </c>
      <c r="J290" s="13" t="str">
        <f>IF($A290="","",IF(OR(YEAR($D290)&gt;Configurações!$B$5,AND(YEAR($D290)=Configurações!$B$5,MONTH($D290)&gt;2),AND('Cadastro de Bens'!$W289&lt;&gt;"",YEAR('Cadastro de Bens'!$W289)=Configurações!$B$5,MONTH('Cadastro de Bens'!$W289)&lt;2)),0,$H290))</f>
        <v/>
      </c>
      <c r="K290" s="13" t="str">
        <f>IF($A290="","",IF(OR(YEAR($D290)&gt;Configurações!$B$5,AND(YEAR($D290)=Configurações!$B$5,MONTH($D290)&gt;3),AND('Cadastro de Bens'!$W289&lt;&gt;"",YEAR('Cadastro de Bens'!$W289)=Configurações!$B$5,MONTH('Cadastro de Bens'!$W289)&lt;3)),0,$H290))</f>
        <v/>
      </c>
      <c r="L290" s="13" t="str">
        <f>IF($A290="","",IF(OR(YEAR($D290)&gt;Configurações!$B$5,AND(YEAR($D290)=Configurações!$B$5,MONTH($D290)&gt;4),AND('Cadastro de Bens'!$W289&lt;&gt;"",YEAR('Cadastro de Bens'!$W289)=Configurações!$B$5,MONTH('Cadastro de Bens'!$W289)&lt;4)),0,$H290))</f>
        <v/>
      </c>
      <c r="M290" s="13" t="str">
        <f>IF($A290="","",IF(OR(YEAR($D290)&gt;Configurações!$B$5,AND(YEAR($D290)=Configurações!$B$5,MONTH($D290)&gt;5),AND('Cadastro de Bens'!$W289&lt;&gt;"",YEAR('Cadastro de Bens'!$W289)=Configurações!$B$5,MONTH('Cadastro de Bens'!$W289)&lt;5)),0,$H290))</f>
        <v/>
      </c>
      <c r="N290" s="13" t="str">
        <f>IF($A290="","",IF(OR(YEAR($D290)&gt;Configurações!$B$5,AND(YEAR($D290)=Configurações!$B$5,MONTH($D290)&gt;6),AND('Cadastro de Bens'!$W289&lt;&gt;"",YEAR('Cadastro de Bens'!$W289)=Configurações!$B$5,MONTH('Cadastro de Bens'!$W289)&lt;6)),0,$H290))</f>
        <v/>
      </c>
      <c r="O290" s="13" t="str">
        <f>IF($A290="","",IF(OR(YEAR($D290)&gt;Configurações!$B$5,AND(YEAR($D290)=Configurações!$B$5,MONTH($D290)&gt;7),AND('Cadastro de Bens'!$W289&lt;&gt;"",YEAR('Cadastro de Bens'!$W289)=Configurações!$B$5,MONTH('Cadastro de Bens'!$W289)&lt;7)),0,$H290))</f>
        <v/>
      </c>
      <c r="P290" s="13" t="str">
        <f>IF($A290="","",IF(OR(YEAR($D290)&gt;Configurações!$B$5,AND(YEAR($D290)=Configurações!$B$5,MONTH($D290)&gt;8),AND('Cadastro de Bens'!$W289&lt;&gt;"",YEAR('Cadastro de Bens'!$W289)=Configurações!$B$5,MONTH('Cadastro de Bens'!$W289)&lt;8)),0,$H290))</f>
        <v/>
      </c>
      <c r="Q290" s="13" t="str">
        <f>IF($A290="","",IF(OR(YEAR($D290)&gt;Configurações!$B$5,AND(YEAR($D290)=Configurações!$B$5,MONTH($D290)&gt;9),AND('Cadastro de Bens'!$W289&lt;&gt;"",YEAR('Cadastro de Bens'!$W289)=Configurações!$B$5,MONTH('Cadastro de Bens'!$W289)&lt;9)),0,$H290))</f>
        <v/>
      </c>
      <c r="R290" s="13" t="str">
        <f>IF($A290="","",IF(OR(YEAR($D290)&gt;Configurações!$B$5,AND(YEAR($D290)=Configurações!$B$5,MONTH($D290)&gt;10),AND('Cadastro de Bens'!$W289&lt;&gt;"",YEAR('Cadastro de Bens'!$W289)=Configurações!$B$5,MONTH('Cadastro de Bens'!$W289)&lt;10)),0,$H290))</f>
        <v/>
      </c>
      <c r="S290" s="13" t="str">
        <f>IF($A290="","",IF(OR(YEAR($D290)&gt;Configurações!$B$5,AND(YEAR($D290)=Configurações!$B$5,MONTH($D290)&gt;11),AND('Cadastro de Bens'!$W289&lt;&gt;"",YEAR('Cadastro de Bens'!$W289)=Configurações!$B$5,MONTH('Cadastro de Bens'!$W289)&lt;11)),0,$H290))</f>
        <v/>
      </c>
      <c r="T290" s="13" t="str">
        <f>IF($A290="","",IF(OR(YEAR($D290)&gt;Configurações!$B$5,AND(YEAR($D290)=Configurações!$B$5,MONTH($D290)&gt;12),AND('Cadastro de Bens'!$W289&lt;&gt;"",YEAR('Cadastro de Bens'!$W289)=Configurações!$B$5,MONTH('Cadastro de Bens'!$W289)&lt;12)),0,$H290))</f>
        <v/>
      </c>
      <c r="U290" s="13">
        <f t="shared" si="8"/>
        <v>0</v>
      </c>
      <c r="V290" s="13" t="str">
        <f>'Cadastro de Bens'!AG289</f>
        <v/>
      </c>
      <c r="W290" s="13" t="str">
        <f>'Cadastro de Bens'!AH289</f>
        <v/>
      </c>
      <c r="X290" s="13">
        <f>'Cadastro de Bens'!AF289</f>
        <v>0</v>
      </c>
      <c r="Y290" s="13">
        <f t="shared" si="9"/>
        <v>0</v>
      </c>
    </row>
    <row r="291" spans="1:25" x14ac:dyDescent="0.25">
      <c r="A291">
        <f>'Cadastro de Bens'!A290</f>
        <v>0</v>
      </c>
      <c r="B291">
        <f>'Cadastro de Bens'!B290</f>
        <v>0</v>
      </c>
      <c r="C291">
        <f>'Cadastro de Bens'!D290</f>
        <v>0</v>
      </c>
      <c r="D291" s="12">
        <f>'Cadastro de Bens'!J290</f>
        <v>0</v>
      </c>
      <c r="E291" s="13" t="str">
        <f>'Cadastro de Bens'!P290</f>
        <v/>
      </c>
      <c r="F291" s="4">
        <f>'Cadastro de Bens'!R290</f>
        <v>0</v>
      </c>
      <c r="G291" s="4">
        <f>'Cadastro de Bens'!S290</f>
        <v>0</v>
      </c>
      <c r="H291" s="13" t="str">
        <f>'Cadastro de Bens'!AA290</f>
        <v/>
      </c>
      <c r="I291" s="13" t="str">
        <f>IF($A291="","",IF(OR(YEAR($D291)&gt;Configurações!$B$5,AND(YEAR($D291)=Configurações!$B$5,MONTH($D291)&gt;1),AND('Cadastro de Bens'!$W290&lt;&gt;"",YEAR('Cadastro de Bens'!$W290)=Configurações!$B$5,MONTH('Cadastro de Bens'!$W290)&lt;1)),0,$H291))</f>
        <v/>
      </c>
      <c r="J291" s="13" t="str">
        <f>IF($A291="","",IF(OR(YEAR($D291)&gt;Configurações!$B$5,AND(YEAR($D291)=Configurações!$B$5,MONTH($D291)&gt;2),AND('Cadastro de Bens'!$W290&lt;&gt;"",YEAR('Cadastro de Bens'!$W290)=Configurações!$B$5,MONTH('Cadastro de Bens'!$W290)&lt;2)),0,$H291))</f>
        <v/>
      </c>
      <c r="K291" s="13" t="str">
        <f>IF($A291="","",IF(OR(YEAR($D291)&gt;Configurações!$B$5,AND(YEAR($D291)=Configurações!$B$5,MONTH($D291)&gt;3),AND('Cadastro de Bens'!$W290&lt;&gt;"",YEAR('Cadastro de Bens'!$W290)=Configurações!$B$5,MONTH('Cadastro de Bens'!$W290)&lt;3)),0,$H291))</f>
        <v/>
      </c>
      <c r="L291" s="13" t="str">
        <f>IF($A291="","",IF(OR(YEAR($D291)&gt;Configurações!$B$5,AND(YEAR($D291)=Configurações!$B$5,MONTH($D291)&gt;4),AND('Cadastro de Bens'!$W290&lt;&gt;"",YEAR('Cadastro de Bens'!$W290)=Configurações!$B$5,MONTH('Cadastro de Bens'!$W290)&lt;4)),0,$H291))</f>
        <v/>
      </c>
      <c r="M291" s="13" t="str">
        <f>IF($A291="","",IF(OR(YEAR($D291)&gt;Configurações!$B$5,AND(YEAR($D291)=Configurações!$B$5,MONTH($D291)&gt;5),AND('Cadastro de Bens'!$W290&lt;&gt;"",YEAR('Cadastro de Bens'!$W290)=Configurações!$B$5,MONTH('Cadastro de Bens'!$W290)&lt;5)),0,$H291))</f>
        <v/>
      </c>
      <c r="N291" s="13" t="str">
        <f>IF($A291="","",IF(OR(YEAR($D291)&gt;Configurações!$B$5,AND(YEAR($D291)=Configurações!$B$5,MONTH($D291)&gt;6),AND('Cadastro de Bens'!$W290&lt;&gt;"",YEAR('Cadastro de Bens'!$W290)=Configurações!$B$5,MONTH('Cadastro de Bens'!$W290)&lt;6)),0,$H291))</f>
        <v/>
      </c>
      <c r="O291" s="13" t="str">
        <f>IF($A291="","",IF(OR(YEAR($D291)&gt;Configurações!$B$5,AND(YEAR($D291)=Configurações!$B$5,MONTH($D291)&gt;7),AND('Cadastro de Bens'!$W290&lt;&gt;"",YEAR('Cadastro de Bens'!$W290)=Configurações!$B$5,MONTH('Cadastro de Bens'!$W290)&lt;7)),0,$H291))</f>
        <v/>
      </c>
      <c r="P291" s="13" t="str">
        <f>IF($A291="","",IF(OR(YEAR($D291)&gt;Configurações!$B$5,AND(YEAR($D291)=Configurações!$B$5,MONTH($D291)&gt;8),AND('Cadastro de Bens'!$W290&lt;&gt;"",YEAR('Cadastro de Bens'!$W290)=Configurações!$B$5,MONTH('Cadastro de Bens'!$W290)&lt;8)),0,$H291))</f>
        <v/>
      </c>
      <c r="Q291" s="13" t="str">
        <f>IF($A291="","",IF(OR(YEAR($D291)&gt;Configurações!$B$5,AND(YEAR($D291)=Configurações!$B$5,MONTH($D291)&gt;9),AND('Cadastro de Bens'!$W290&lt;&gt;"",YEAR('Cadastro de Bens'!$W290)=Configurações!$B$5,MONTH('Cadastro de Bens'!$W290)&lt;9)),0,$H291))</f>
        <v/>
      </c>
      <c r="R291" s="13" t="str">
        <f>IF($A291="","",IF(OR(YEAR($D291)&gt;Configurações!$B$5,AND(YEAR($D291)=Configurações!$B$5,MONTH($D291)&gt;10),AND('Cadastro de Bens'!$W290&lt;&gt;"",YEAR('Cadastro de Bens'!$W290)=Configurações!$B$5,MONTH('Cadastro de Bens'!$W290)&lt;10)),0,$H291))</f>
        <v/>
      </c>
      <c r="S291" s="13" t="str">
        <f>IF($A291="","",IF(OR(YEAR($D291)&gt;Configurações!$B$5,AND(YEAR($D291)=Configurações!$B$5,MONTH($D291)&gt;11),AND('Cadastro de Bens'!$W290&lt;&gt;"",YEAR('Cadastro de Bens'!$W290)=Configurações!$B$5,MONTH('Cadastro de Bens'!$W290)&lt;11)),0,$H291))</f>
        <v/>
      </c>
      <c r="T291" s="13" t="str">
        <f>IF($A291="","",IF(OR(YEAR($D291)&gt;Configurações!$B$5,AND(YEAR($D291)=Configurações!$B$5,MONTH($D291)&gt;12),AND('Cadastro de Bens'!$W290&lt;&gt;"",YEAR('Cadastro de Bens'!$W290)=Configurações!$B$5,MONTH('Cadastro de Bens'!$W290)&lt;12)),0,$H291))</f>
        <v/>
      </c>
      <c r="U291" s="13">
        <f t="shared" si="8"/>
        <v>0</v>
      </c>
      <c r="V291" s="13" t="str">
        <f>'Cadastro de Bens'!AG290</f>
        <v/>
      </c>
      <c r="W291" s="13" t="str">
        <f>'Cadastro de Bens'!AH290</f>
        <v/>
      </c>
      <c r="X291" s="13">
        <f>'Cadastro de Bens'!AF290</f>
        <v>0</v>
      </c>
      <c r="Y291" s="13">
        <f t="shared" si="9"/>
        <v>0</v>
      </c>
    </row>
    <row r="292" spans="1:25" x14ac:dyDescent="0.25">
      <c r="A292">
        <f>'Cadastro de Bens'!A291</f>
        <v>0</v>
      </c>
      <c r="B292">
        <f>'Cadastro de Bens'!B291</f>
        <v>0</v>
      </c>
      <c r="C292">
        <f>'Cadastro de Bens'!D291</f>
        <v>0</v>
      </c>
      <c r="D292" s="12">
        <f>'Cadastro de Bens'!J291</f>
        <v>0</v>
      </c>
      <c r="E292" s="13" t="str">
        <f>'Cadastro de Bens'!P291</f>
        <v/>
      </c>
      <c r="F292" s="4">
        <f>'Cadastro de Bens'!R291</f>
        <v>0</v>
      </c>
      <c r="G292" s="4">
        <f>'Cadastro de Bens'!S291</f>
        <v>0</v>
      </c>
      <c r="H292" s="13" t="str">
        <f>'Cadastro de Bens'!AA291</f>
        <v/>
      </c>
      <c r="I292" s="13" t="str">
        <f>IF($A292="","",IF(OR(YEAR($D292)&gt;Configurações!$B$5,AND(YEAR($D292)=Configurações!$B$5,MONTH($D292)&gt;1),AND('Cadastro de Bens'!$W291&lt;&gt;"",YEAR('Cadastro de Bens'!$W291)=Configurações!$B$5,MONTH('Cadastro de Bens'!$W291)&lt;1)),0,$H292))</f>
        <v/>
      </c>
      <c r="J292" s="13" t="str">
        <f>IF($A292="","",IF(OR(YEAR($D292)&gt;Configurações!$B$5,AND(YEAR($D292)=Configurações!$B$5,MONTH($D292)&gt;2),AND('Cadastro de Bens'!$W291&lt;&gt;"",YEAR('Cadastro de Bens'!$W291)=Configurações!$B$5,MONTH('Cadastro de Bens'!$W291)&lt;2)),0,$H292))</f>
        <v/>
      </c>
      <c r="K292" s="13" t="str">
        <f>IF($A292="","",IF(OR(YEAR($D292)&gt;Configurações!$B$5,AND(YEAR($D292)=Configurações!$B$5,MONTH($D292)&gt;3),AND('Cadastro de Bens'!$W291&lt;&gt;"",YEAR('Cadastro de Bens'!$W291)=Configurações!$B$5,MONTH('Cadastro de Bens'!$W291)&lt;3)),0,$H292))</f>
        <v/>
      </c>
      <c r="L292" s="13" t="str">
        <f>IF($A292="","",IF(OR(YEAR($D292)&gt;Configurações!$B$5,AND(YEAR($D292)=Configurações!$B$5,MONTH($D292)&gt;4),AND('Cadastro de Bens'!$W291&lt;&gt;"",YEAR('Cadastro de Bens'!$W291)=Configurações!$B$5,MONTH('Cadastro de Bens'!$W291)&lt;4)),0,$H292))</f>
        <v/>
      </c>
      <c r="M292" s="13" t="str">
        <f>IF($A292="","",IF(OR(YEAR($D292)&gt;Configurações!$B$5,AND(YEAR($D292)=Configurações!$B$5,MONTH($D292)&gt;5),AND('Cadastro de Bens'!$W291&lt;&gt;"",YEAR('Cadastro de Bens'!$W291)=Configurações!$B$5,MONTH('Cadastro de Bens'!$W291)&lt;5)),0,$H292))</f>
        <v/>
      </c>
      <c r="N292" s="13" t="str">
        <f>IF($A292="","",IF(OR(YEAR($D292)&gt;Configurações!$B$5,AND(YEAR($D292)=Configurações!$B$5,MONTH($D292)&gt;6),AND('Cadastro de Bens'!$W291&lt;&gt;"",YEAR('Cadastro de Bens'!$W291)=Configurações!$B$5,MONTH('Cadastro de Bens'!$W291)&lt;6)),0,$H292))</f>
        <v/>
      </c>
      <c r="O292" s="13" t="str">
        <f>IF($A292="","",IF(OR(YEAR($D292)&gt;Configurações!$B$5,AND(YEAR($D292)=Configurações!$B$5,MONTH($D292)&gt;7),AND('Cadastro de Bens'!$W291&lt;&gt;"",YEAR('Cadastro de Bens'!$W291)=Configurações!$B$5,MONTH('Cadastro de Bens'!$W291)&lt;7)),0,$H292))</f>
        <v/>
      </c>
      <c r="P292" s="13" t="str">
        <f>IF($A292="","",IF(OR(YEAR($D292)&gt;Configurações!$B$5,AND(YEAR($D292)=Configurações!$B$5,MONTH($D292)&gt;8),AND('Cadastro de Bens'!$W291&lt;&gt;"",YEAR('Cadastro de Bens'!$W291)=Configurações!$B$5,MONTH('Cadastro de Bens'!$W291)&lt;8)),0,$H292))</f>
        <v/>
      </c>
      <c r="Q292" s="13" t="str">
        <f>IF($A292="","",IF(OR(YEAR($D292)&gt;Configurações!$B$5,AND(YEAR($D292)=Configurações!$B$5,MONTH($D292)&gt;9),AND('Cadastro de Bens'!$W291&lt;&gt;"",YEAR('Cadastro de Bens'!$W291)=Configurações!$B$5,MONTH('Cadastro de Bens'!$W291)&lt;9)),0,$H292))</f>
        <v/>
      </c>
      <c r="R292" s="13" t="str">
        <f>IF($A292="","",IF(OR(YEAR($D292)&gt;Configurações!$B$5,AND(YEAR($D292)=Configurações!$B$5,MONTH($D292)&gt;10),AND('Cadastro de Bens'!$W291&lt;&gt;"",YEAR('Cadastro de Bens'!$W291)=Configurações!$B$5,MONTH('Cadastro de Bens'!$W291)&lt;10)),0,$H292))</f>
        <v/>
      </c>
      <c r="S292" s="13" t="str">
        <f>IF($A292="","",IF(OR(YEAR($D292)&gt;Configurações!$B$5,AND(YEAR($D292)=Configurações!$B$5,MONTH($D292)&gt;11),AND('Cadastro de Bens'!$W291&lt;&gt;"",YEAR('Cadastro de Bens'!$W291)=Configurações!$B$5,MONTH('Cadastro de Bens'!$W291)&lt;11)),0,$H292))</f>
        <v/>
      </c>
      <c r="T292" s="13" t="str">
        <f>IF($A292="","",IF(OR(YEAR($D292)&gt;Configurações!$B$5,AND(YEAR($D292)=Configurações!$B$5,MONTH($D292)&gt;12),AND('Cadastro de Bens'!$W291&lt;&gt;"",YEAR('Cadastro de Bens'!$W291)=Configurações!$B$5,MONTH('Cadastro de Bens'!$W291)&lt;12)),0,$H292))</f>
        <v/>
      </c>
      <c r="U292" s="13">
        <f t="shared" si="8"/>
        <v>0</v>
      </c>
      <c r="V292" s="13" t="str">
        <f>'Cadastro de Bens'!AG291</f>
        <v/>
      </c>
      <c r="W292" s="13" t="str">
        <f>'Cadastro de Bens'!AH291</f>
        <v/>
      </c>
      <c r="X292" s="13">
        <f>'Cadastro de Bens'!AF291</f>
        <v>0</v>
      </c>
      <c r="Y292" s="13">
        <f t="shared" si="9"/>
        <v>0</v>
      </c>
    </row>
    <row r="293" spans="1:25" x14ac:dyDescent="0.25">
      <c r="A293">
        <f>'Cadastro de Bens'!A292</f>
        <v>0</v>
      </c>
      <c r="B293">
        <f>'Cadastro de Bens'!B292</f>
        <v>0</v>
      </c>
      <c r="C293">
        <f>'Cadastro de Bens'!D292</f>
        <v>0</v>
      </c>
      <c r="D293" s="12">
        <f>'Cadastro de Bens'!J292</f>
        <v>0</v>
      </c>
      <c r="E293" s="13" t="str">
        <f>'Cadastro de Bens'!P292</f>
        <v/>
      </c>
      <c r="F293" s="4">
        <f>'Cadastro de Bens'!R292</f>
        <v>0</v>
      </c>
      <c r="G293" s="4">
        <f>'Cadastro de Bens'!S292</f>
        <v>0</v>
      </c>
      <c r="H293" s="13" t="str">
        <f>'Cadastro de Bens'!AA292</f>
        <v/>
      </c>
      <c r="I293" s="13" t="str">
        <f>IF($A293="","",IF(OR(YEAR($D293)&gt;Configurações!$B$5,AND(YEAR($D293)=Configurações!$B$5,MONTH($D293)&gt;1),AND('Cadastro de Bens'!$W292&lt;&gt;"",YEAR('Cadastro de Bens'!$W292)=Configurações!$B$5,MONTH('Cadastro de Bens'!$W292)&lt;1)),0,$H293))</f>
        <v/>
      </c>
      <c r="J293" s="13" t="str">
        <f>IF($A293="","",IF(OR(YEAR($D293)&gt;Configurações!$B$5,AND(YEAR($D293)=Configurações!$B$5,MONTH($D293)&gt;2),AND('Cadastro de Bens'!$W292&lt;&gt;"",YEAR('Cadastro de Bens'!$W292)=Configurações!$B$5,MONTH('Cadastro de Bens'!$W292)&lt;2)),0,$H293))</f>
        <v/>
      </c>
      <c r="K293" s="13" t="str">
        <f>IF($A293="","",IF(OR(YEAR($D293)&gt;Configurações!$B$5,AND(YEAR($D293)=Configurações!$B$5,MONTH($D293)&gt;3),AND('Cadastro de Bens'!$W292&lt;&gt;"",YEAR('Cadastro de Bens'!$W292)=Configurações!$B$5,MONTH('Cadastro de Bens'!$W292)&lt;3)),0,$H293))</f>
        <v/>
      </c>
      <c r="L293" s="13" t="str">
        <f>IF($A293="","",IF(OR(YEAR($D293)&gt;Configurações!$B$5,AND(YEAR($D293)=Configurações!$B$5,MONTH($D293)&gt;4),AND('Cadastro de Bens'!$W292&lt;&gt;"",YEAR('Cadastro de Bens'!$W292)=Configurações!$B$5,MONTH('Cadastro de Bens'!$W292)&lt;4)),0,$H293))</f>
        <v/>
      </c>
      <c r="M293" s="13" t="str">
        <f>IF($A293="","",IF(OR(YEAR($D293)&gt;Configurações!$B$5,AND(YEAR($D293)=Configurações!$B$5,MONTH($D293)&gt;5),AND('Cadastro de Bens'!$W292&lt;&gt;"",YEAR('Cadastro de Bens'!$W292)=Configurações!$B$5,MONTH('Cadastro de Bens'!$W292)&lt;5)),0,$H293))</f>
        <v/>
      </c>
      <c r="N293" s="13" t="str">
        <f>IF($A293="","",IF(OR(YEAR($D293)&gt;Configurações!$B$5,AND(YEAR($D293)=Configurações!$B$5,MONTH($D293)&gt;6),AND('Cadastro de Bens'!$W292&lt;&gt;"",YEAR('Cadastro de Bens'!$W292)=Configurações!$B$5,MONTH('Cadastro de Bens'!$W292)&lt;6)),0,$H293))</f>
        <v/>
      </c>
      <c r="O293" s="13" t="str">
        <f>IF($A293="","",IF(OR(YEAR($D293)&gt;Configurações!$B$5,AND(YEAR($D293)=Configurações!$B$5,MONTH($D293)&gt;7),AND('Cadastro de Bens'!$W292&lt;&gt;"",YEAR('Cadastro de Bens'!$W292)=Configurações!$B$5,MONTH('Cadastro de Bens'!$W292)&lt;7)),0,$H293))</f>
        <v/>
      </c>
      <c r="P293" s="13" t="str">
        <f>IF($A293="","",IF(OR(YEAR($D293)&gt;Configurações!$B$5,AND(YEAR($D293)=Configurações!$B$5,MONTH($D293)&gt;8),AND('Cadastro de Bens'!$W292&lt;&gt;"",YEAR('Cadastro de Bens'!$W292)=Configurações!$B$5,MONTH('Cadastro de Bens'!$W292)&lt;8)),0,$H293))</f>
        <v/>
      </c>
      <c r="Q293" s="13" t="str">
        <f>IF($A293="","",IF(OR(YEAR($D293)&gt;Configurações!$B$5,AND(YEAR($D293)=Configurações!$B$5,MONTH($D293)&gt;9),AND('Cadastro de Bens'!$W292&lt;&gt;"",YEAR('Cadastro de Bens'!$W292)=Configurações!$B$5,MONTH('Cadastro de Bens'!$W292)&lt;9)),0,$H293))</f>
        <v/>
      </c>
      <c r="R293" s="13" t="str">
        <f>IF($A293="","",IF(OR(YEAR($D293)&gt;Configurações!$B$5,AND(YEAR($D293)=Configurações!$B$5,MONTH($D293)&gt;10),AND('Cadastro de Bens'!$W292&lt;&gt;"",YEAR('Cadastro de Bens'!$W292)=Configurações!$B$5,MONTH('Cadastro de Bens'!$W292)&lt;10)),0,$H293))</f>
        <v/>
      </c>
      <c r="S293" s="13" t="str">
        <f>IF($A293="","",IF(OR(YEAR($D293)&gt;Configurações!$B$5,AND(YEAR($D293)=Configurações!$B$5,MONTH($D293)&gt;11),AND('Cadastro de Bens'!$W292&lt;&gt;"",YEAR('Cadastro de Bens'!$W292)=Configurações!$B$5,MONTH('Cadastro de Bens'!$W292)&lt;11)),0,$H293))</f>
        <v/>
      </c>
      <c r="T293" s="13" t="str">
        <f>IF($A293="","",IF(OR(YEAR($D293)&gt;Configurações!$B$5,AND(YEAR($D293)=Configurações!$B$5,MONTH($D293)&gt;12),AND('Cadastro de Bens'!$W292&lt;&gt;"",YEAR('Cadastro de Bens'!$W292)=Configurações!$B$5,MONTH('Cadastro de Bens'!$W292)&lt;12)),0,$H293))</f>
        <v/>
      </c>
      <c r="U293" s="13">
        <f t="shared" si="8"/>
        <v>0</v>
      </c>
      <c r="V293" s="13" t="str">
        <f>'Cadastro de Bens'!AG292</f>
        <v/>
      </c>
      <c r="W293" s="13" t="str">
        <f>'Cadastro de Bens'!AH292</f>
        <v/>
      </c>
      <c r="X293" s="13">
        <f>'Cadastro de Bens'!AF292</f>
        <v>0</v>
      </c>
      <c r="Y293" s="13">
        <f t="shared" si="9"/>
        <v>0</v>
      </c>
    </row>
    <row r="294" spans="1:25" x14ac:dyDescent="0.25">
      <c r="A294">
        <f>'Cadastro de Bens'!A293</f>
        <v>0</v>
      </c>
      <c r="B294">
        <f>'Cadastro de Bens'!B293</f>
        <v>0</v>
      </c>
      <c r="C294">
        <f>'Cadastro de Bens'!D293</f>
        <v>0</v>
      </c>
      <c r="D294" s="12">
        <f>'Cadastro de Bens'!J293</f>
        <v>0</v>
      </c>
      <c r="E294" s="13" t="str">
        <f>'Cadastro de Bens'!P293</f>
        <v/>
      </c>
      <c r="F294" s="4">
        <f>'Cadastro de Bens'!R293</f>
        <v>0</v>
      </c>
      <c r="G294" s="4">
        <f>'Cadastro de Bens'!S293</f>
        <v>0</v>
      </c>
      <c r="H294" s="13" t="str">
        <f>'Cadastro de Bens'!AA293</f>
        <v/>
      </c>
      <c r="I294" s="13" t="str">
        <f>IF($A294="","",IF(OR(YEAR($D294)&gt;Configurações!$B$5,AND(YEAR($D294)=Configurações!$B$5,MONTH($D294)&gt;1),AND('Cadastro de Bens'!$W293&lt;&gt;"",YEAR('Cadastro de Bens'!$W293)=Configurações!$B$5,MONTH('Cadastro de Bens'!$W293)&lt;1)),0,$H294))</f>
        <v/>
      </c>
      <c r="J294" s="13" t="str">
        <f>IF($A294="","",IF(OR(YEAR($D294)&gt;Configurações!$B$5,AND(YEAR($D294)=Configurações!$B$5,MONTH($D294)&gt;2),AND('Cadastro de Bens'!$W293&lt;&gt;"",YEAR('Cadastro de Bens'!$W293)=Configurações!$B$5,MONTH('Cadastro de Bens'!$W293)&lt;2)),0,$H294))</f>
        <v/>
      </c>
      <c r="K294" s="13" t="str">
        <f>IF($A294="","",IF(OR(YEAR($D294)&gt;Configurações!$B$5,AND(YEAR($D294)=Configurações!$B$5,MONTH($D294)&gt;3),AND('Cadastro de Bens'!$W293&lt;&gt;"",YEAR('Cadastro de Bens'!$W293)=Configurações!$B$5,MONTH('Cadastro de Bens'!$W293)&lt;3)),0,$H294))</f>
        <v/>
      </c>
      <c r="L294" s="13" t="str">
        <f>IF($A294="","",IF(OR(YEAR($D294)&gt;Configurações!$B$5,AND(YEAR($D294)=Configurações!$B$5,MONTH($D294)&gt;4),AND('Cadastro de Bens'!$W293&lt;&gt;"",YEAR('Cadastro de Bens'!$W293)=Configurações!$B$5,MONTH('Cadastro de Bens'!$W293)&lt;4)),0,$H294))</f>
        <v/>
      </c>
      <c r="M294" s="13" t="str">
        <f>IF($A294="","",IF(OR(YEAR($D294)&gt;Configurações!$B$5,AND(YEAR($D294)=Configurações!$B$5,MONTH($D294)&gt;5),AND('Cadastro de Bens'!$W293&lt;&gt;"",YEAR('Cadastro de Bens'!$W293)=Configurações!$B$5,MONTH('Cadastro de Bens'!$W293)&lt;5)),0,$H294))</f>
        <v/>
      </c>
      <c r="N294" s="13" t="str">
        <f>IF($A294="","",IF(OR(YEAR($D294)&gt;Configurações!$B$5,AND(YEAR($D294)=Configurações!$B$5,MONTH($D294)&gt;6),AND('Cadastro de Bens'!$W293&lt;&gt;"",YEAR('Cadastro de Bens'!$W293)=Configurações!$B$5,MONTH('Cadastro de Bens'!$W293)&lt;6)),0,$H294))</f>
        <v/>
      </c>
      <c r="O294" s="13" t="str">
        <f>IF($A294="","",IF(OR(YEAR($D294)&gt;Configurações!$B$5,AND(YEAR($D294)=Configurações!$B$5,MONTH($D294)&gt;7),AND('Cadastro de Bens'!$W293&lt;&gt;"",YEAR('Cadastro de Bens'!$W293)=Configurações!$B$5,MONTH('Cadastro de Bens'!$W293)&lt;7)),0,$H294))</f>
        <v/>
      </c>
      <c r="P294" s="13" t="str">
        <f>IF($A294="","",IF(OR(YEAR($D294)&gt;Configurações!$B$5,AND(YEAR($D294)=Configurações!$B$5,MONTH($D294)&gt;8),AND('Cadastro de Bens'!$W293&lt;&gt;"",YEAR('Cadastro de Bens'!$W293)=Configurações!$B$5,MONTH('Cadastro de Bens'!$W293)&lt;8)),0,$H294))</f>
        <v/>
      </c>
      <c r="Q294" s="13" t="str">
        <f>IF($A294="","",IF(OR(YEAR($D294)&gt;Configurações!$B$5,AND(YEAR($D294)=Configurações!$B$5,MONTH($D294)&gt;9),AND('Cadastro de Bens'!$W293&lt;&gt;"",YEAR('Cadastro de Bens'!$W293)=Configurações!$B$5,MONTH('Cadastro de Bens'!$W293)&lt;9)),0,$H294))</f>
        <v/>
      </c>
      <c r="R294" s="13" t="str">
        <f>IF($A294="","",IF(OR(YEAR($D294)&gt;Configurações!$B$5,AND(YEAR($D294)=Configurações!$B$5,MONTH($D294)&gt;10),AND('Cadastro de Bens'!$W293&lt;&gt;"",YEAR('Cadastro de Bens'!$W293)=Configurações!$B$5,MONTH('Cadastro de Bens'!$W293)&lt;10)),0,$H294))</f>
        <v/>
      </c>
      <c r="S294" s="13" t="str">
        <f>IF($A294="","",IF(OR(YEAR($D294)&gt;Configurações!$B$5,AND(YEAR($D294)=Configurações!$B$5,MONTH($D294)&gt;11),AND('Cadastro de Bens'!$W293&lt;&gt;"",YEAR('Cadastro de Bens'!$W293)=Configurações!$B$5,MONTH('Cadastro de Bens'!$W293)&lt;11)),0,$H294))</f>
        <v/>
      </c>
      <c r="T294" s="13" t="str">
        <f>IF($A294="","",IF(OR(YEAR($D294)&gt;Configurações!$B$5,AND(YEAR($D294)=Configurações!$B$5,MONTH($D294)&gt;12),AND('Cadastro de Bens'!$W293&lt;&gt;"",YEAR('Cadastro de Bens'!$W293)=Configurações!$B$5,MONTH('Cadastro de Bens'!$W293)&lt;12)),0,$H294))</f>
        <v/>
      </c>
      <c r="U294" s="13">
        <f t="shared" si="8"/>
        <v>0</v>
      </c>
      <c r="V294" s="13" t="str">
        <f>'Cadastro de Bens'!AG293</f>
        <v/>
      </c>
      <c r="W294" s="13" t="str">
        <f>'Cadastro de Bens'!AH293</f>
        <v/>
      </c>
      <c r="X294" s="13">
        <f>'Cadastro de Bens'!AF293</f>
        <v>0</v>
      </c>
      <c r="Y294" s="13">
        <f t="shared" si="9"/>
        <v>0</v>
      </c>
    </row>
    <row r="295" spans="1:25" x14ac:dyDescent="0.25">
      <c r="A295">
        <f>'Cadastro de Bens'!A294</f>
        <v>0</v>
      </c>
      <c r="B295">
        <f>'Cadastro de Bens'!B294</f>
        <v>0</v>
      </c>
      <c r="C295">
        <f>'Cadastro de Bens'!D294</f>
        <v>0</v>
      </c>
      <c r="D295" s="12">
        <f>'Cadastro de Bens'!J294</f>
        <v>0</v>
      </c>
      <c r="E295" s="13" t="str">
        <f>'Cadastro de Bens'!P294</f>
        <v/>
      </c>
      <c r="F295" s="4">
        <f>'Cadastro de Bens'!R294</f>
        <v>0</v>
      </c>
      <c r="G295" s="4">
        <f>'Cadastro de Bens'!S294</f>
        <v>0</v>
      </c>
      <c r="H295" s="13" t="str">
        <f>'Cadastro de Bens'!AA294</f>
        <v/>
      </c>
      <c r="I295" s="13" t="str">
        <f>IF($A295="","",IF(OR(YEAR($D295)&gt;Configurações!$B$5,AND(YEAR($D295)=Configurações!$B$5,MONTH($D295)&gt;1),AND('Cadastro de Bens'!$W294&lt;&gt;"",YEAR('Cadastro de Bens'!$W294)=Configurações!$B$5,MONTH('Cadastro de Bens'!$W294)&lt;1)),0,$H295))</f>
        <v/>
      </c>
      <c r="J295" s="13" t="str">
        <f>IF($A295="","",IF(OR(YEAR($D295)&gt;Configurações!$B$5,AND(YEAR($D295)=Configurações!$B$5,MONTH($D295)&gt;2),AND('Cadastro de Bens'!$W294&lt;&gt;"",YEAR('Cadastro de Bens'!$W294)=Configurações!$B$5,MONTH('Cadastro de Bens'!$W294)&lt;2)),0,$H295))</f>
        <v/>
      </c>
      <c r="K295" s="13" t="str">
        <f>IF($A295="","",IF(OR(YEAR($D295)&gt;Configurações!$B$5,AND(YEAR($D295)=Configurações!$B$5,MONTH($D295)&gt;3),AND('Cadastro de Bens'!$W294&lt;&gt;"",YEAR('Cadastro de Bens'!$W294)=Configurações!$B$5,MONTH('Cadastro de Bens'!$W294)&lt;3)),0,$H295))</f>
        <v/>
      </c>
      <c r="L295" s="13" t="str">
        <f>IF($A295="","",IF(OR(YEAR($D295)&gt;Configurações!$B$5,AND(YEAR($D295)=Configurações!$B$5,MONTH($D295)&gt;4),AND('Cadastro de Bens'!$W294&lt;&gt;"",YEAR('Cadastro de Bens'!$W294)=Configurações!$B$5,MONTH('Cadastro de Bens'!$W294)&lt;4)),0,$H295))</f>
        <v/>
      </c>
      <c r="M295" s="13" t="str">
        <f>IF($A295="","",IF(OR(YEAR($D295)&gt;Configurações!$B$5,AND(YEAR($D295)=Configurações!$B$5,MONTH($D295)&gt;5),AND('Cadastro de Bens'!$W294&lt;&gt;"",YEAR('Cadastro de Bens'!$W294)=Configurações!$B$5,MONTH('Cadastro de Bens'!$W294)&lt;5)),0,$H295))</f>
        <v/>
      </c>
      <c r="N295" s="13" t="str">
        <f>IF($A295="","",IF(OR(YEAR($D295)&gt;Configurações!$B$5,AND(YEAR($D295)=Configurações!$B$5,MONTH($D295)&gt;6),AND('Cadastro de Bens'!$W294&lt;&gt;"",YEAR('Cadastro de Bens'!$W294)=Configurações!$B$5,MONTH('Cadastro de Bens'!$W294)&lt;6)),0,$H295))</f>
        <v/>
      </c>
      <c r="O295" s="13" t="str">
        <f>IF($A295="","",IF(OR(YEAR($D295)&gt;Configurações!$B$5,AND(YEAR($D295)=Configurações!$B$5,MONTH($D295)&gt;7),AND('Cadastro de Bens'!$W294&lt;&gt;"",YEAR('Cadastro de Bens'!$W294)=Configurações!$B$5,MONTH('Cadastro de Bens'!$W294)&lt;7)),0,$H295))</f>
        <v/>
      </c>
      <c r="P295" s="13" t="str">
        <f>IF($A295="","",IF(OR(YEAR($D295)&gt;Configurações!$B$5,AND(YEAR($D295)=Configurações!$B$5,MONTH($D295)&gt;8),AND('Cadastro de Bens'!$W294&lt;&gt;"",YEAR('Cadastro de Bens'!$W294)=Configurações!$B$5,MONTH('Cadastro de Bens'!$W294)&lt;8)),0,$H295))</f>
        <v/>
      </c>
      <c r="Q295" s="13" t="str">
        <f>IF($A295="","",IF(OR(YEAR($D295)&gt;Configurações!$B$5,AND(YEAR($D295)=Configurações!$B$5,MONTH($D295)&gt;9),AND('Cadastro de Bens'!$W294&lt;&gt;"",YEAR('Cadastro de Bens'!$W294)=Configurações!$B$5,MONTH('Cadastro de Bens'!$W294)&lt;9)),0,$H295))</f>
        <v/>
      </c>
      <c r="R295" s="13" t="str">
        <f>IF($A295="","",IF(OR(YEAR($D295)&gt;Configurações!$B$5,AND(YEAR($D295)=Configurações!$B$5,MONTH($D295)&gt;10),AND('Cadastro de Bens'!$W294&lt;&gt;"",YEAR('Cadastro de Bens'!$W294)=Configurações!$B$5,MONTH('Cadastro de Bens'!$W294)&lt;10)),0,$H295))</f>
        <v/>
      </c>
      <c r="S295" s="13" t="str">
        <f>IF($A295="","",IF(OR(YEAR($D295)&gt;Configurações!$B$5,AND(YEAR($D295)=Configurações!$B$5,MONTH($D295)&gt;11),AND('Cadastro de Bens'!$W294&lt;&gt;"",YEAR('Cadastro de Bens'!$W294)=Configurações!$B$5,MONTH('Cadastro de Bens'!$W294)&lt;11)),0,$H295))</f>
        <v/>
      </c>
      <c r="T295" s="13" t="str">
        <f>IF($A295="","",IF(OR(YEAR($D295)&gt;Configurações!$B$5,AND(YEAR($D295)=Configurações!$B$5,MONTH($D295)&gt;12),AND('Cadastro de Bens'!$W294&lt;&gt;"",YEAR('Cadastro de Bens'!$W294)=Configurações!$B$5,MONTH('Cadastro de Bens'!$W294)&lt;12)),0,$H295))</f>
        <v/>
      </c>
      <c r="U295" s="13">
        <f t="shared" si="8"/>
        <v>0</v>
      </c>
      <c r="V295" s="13" t="str">
        <f>'Cadastro de Bens'!AG294</f>
        <v/>
      </c>
      <c r="W295" s="13" t="str">
        <f>'Cadastro de Bens'!AH294</f>
        <v/>
      </c>
      <c r="X295" s="13">
        <f>'Cadastro de Bens'!AF294</f>
        <v>0</v>
      </c>
      <c r="Y295" s="13">
        <f t="shared" si="9"/>
        <v>0</v>
      </c>
    </row>
    <row r="296" spans="1:25" x14ac:dyDescent="0.25">
      <c r="A296">
        <f>'Cadastro de Bens'!A295</f>
        <v>0</v>
      </c>
      <c r="B296">
        <f>'Cadastro de Bens'!B295</f>
        <v>0</v>
      </c>
      <c r="C296">
        <f>'Cadastro de Bens'!D295</f>
        <v>0</v>
      </c>
      <c r="D296" s="12">
        <f>'Cadastro de Bens'!J295</f>
        <v>0</v>
      </c>
      <c r="E296" s="13" t="str">
        <f>'Cadastro de Bens'!P295</f>
        <v/>
      </c>
      <c r="F296" s="4">
        <f>'Cadastro de Bens'!R295</f>
        <v>0</v>
      </c>
      <c r="G296" s="4">
        <f>'Cadastro de Bens'!S295</f>
        <v>0</v>
      </c>
      <c r="H296" s="13" t="str">
        <f>'Cadastro de Bens'!AA295</f>
        <v/>
      </c>
      <c r="I296" s="13" t="str">
        <f>IF($A296="","",IF(OR(YEAR($D296)&gt;Configurações!$B$5,AND(YEAR($D296)=Configurações!$B$5,MONTH($D296)&gt;1),AND('Cadastro de Bens'!$W295&lt;&gt;"",YEAR('Cadastro de Bens'!$W295)=Configurações!$B$5,MONTH('Cadastro de Bens'!$W295)&lt;1)),0,$H296))</f>
        <v/>
      </c>
      <c r="J296" s="13" t="str">
        <f>IF($A296="","",IF(OR(YEAR($D296)&gt;Configurações!$B$5,AND(YEAR($D296)=Configurações!$B$5,MONTH($D296)&gt;2),AND('Cadastro de Bens'!$W295&lt;&gt;"",YEAR('Cadastro de Bens'!$W295)=Configurações!$B$5,MONTH('Cadastro de Bens'!$W295)&lt;2)),0,$H296))</f>
        <v/>
      </c>
      <c r="K296" s="13" t="str">
        <f>IF($A296="","",IF(OR(YEAR($D296)&gt;Configurações!$B$5,AND(YEAR($D296)=Configurações!$B$5,MONTH($D296)&gt;3),AND('Cadastro de Bens'!$W295&lt;&gt;"",YEAR('Cadastro de Bens'!$W295)=Configurações!$B$5,MONTH('Cadastro de Bens'!$W295)&lt;3)),0,$H296))</f>
        <v/>
      </c>
      <c r="L296" s="13" t="str">
        <f>IF($A296="","",IF(OR(YEAR($D296)&gt;Configurações!$B$5,AND(YEAR($D296)=Configurações!$B$5,MONTH($D296)&gt;4),AND('Cadastro de Bens'!$W295&lt;&gt;"",YEAR('Cadastro de Bens'!$W295)=Configurações!$B$5,MONTH('Cadastro de Bens'!$W295)&lt;4)),0,$H296))</f>
        <v/>
      </c>
      <c r="M296" s="13" t="str">
        <f>IF($A296="","",IF(OR(YEAR($D296)&gt;Configurações!$B$5,AND(YEAR($D296)=Configurações!$B$5,MONTH($D296)&gt;5),AND('Cadastro de Bens'!$W295&lt;&gt;"",YEAR('Cadastro de Bens'!$W295)=Configurações!$B$5,MONTH('Cadastro de Bens'!$W295)&lt;5)),0,$H296))</f>
        <v/>
      </c>
      <c r="N296" s="13" t="str">
        <f>IF($A296="","",IF(OR(YEAR($D296)&gt;Configurações!$B$5,AND(YEAR($D296)=Configurações!$B$5,MONTH($D296)&gt;6),AND('Cadastro de Bens'!$W295&lt;&gt;"",YEAR('Cadastro de Bens'!$W295)=Configurações!$B$5,MONTH('Cadastro de Bens'!$W295)&lt;6)),0,$H296))</f>
        <v/>
      </c>
      <c r="O296" s="13" t="str">
        <f>IF($A296="","",IF(OR(YEAR($D296)&gt;Configurações!$B$5,AND(YEAR($D296)=Configurações!$B$5,MONTH($D296)&gt;7),AND('Cadastro de Bens'!$W295&lt;&gt;"",YEAR('Cadastro de Bens'!$W295)=Configurações!$B$5,MONTH('Cadastro de Bens'!$W295)&lt;7)),0,$H296))</f>
        <v/>
      </c>
      <c r="P296" s="13" t="str">
        <f>IF($A296="","",IF(OR(YEAR($D296)&gt;Configurações!$B$5,AND(YEAR($D296)=Configurações!$B$5,MONTH($D296)&gt;8),AND('Cadastro de Bens'!$W295&lt;&gt;"",YEAR('Cadastro de Bens'!$W295)=Configurações!$B$5,MONTH('Cadastro de Bens'!$W295)&lt;8)),0,$H296))</f>
        <v/>
      </c>
      <c r="Q296" s="13" t="str">
        <f>IF($A296="","",IF(OR(YEAR($D296)&gt;Configurações!$B$5,AND(YEAR($D296)=Configurações!$B$5,MONTH($D296)&gt;9),AND('Cadastro de Bens'!$W295&lt;&gt;"",YEAR('Cadastro de Bens'!$W295)=Configurações!$B$5,MONTH('Cadastro de Bens'!$W295)&lt;9)),0,$H296))</f>
        <v/>
      </c>
      <c r="R296" s="13" t="str">
        <f>IF($A296="","",IF(OR(YEAR($D296)&gt;Configurações!$B$5,AND(YEAR($D296)=Configurações!$B$5,MONTH($D296)&gt;10),AND('Cadastro de Bens'!$W295&lt;&gt;"",YEAR('Cadastro de Bens'!$W295)=Configurações!$B$5,MONTH('Cadastro de Bens'!$W295)&lt;10)),0,$H296))</f>
        <v/>
      </c>
      <c r="S296" s="13" t="str">
        <f>IF($A296="","",IF(OR(YEAR($D296)&gt;Configurações!$B$5,AND(YEAR($D296)=Configurações!$B$5,MONTH($D296)&gt;11),AND('Cadastro de Bens'!$W295&lt;&gt;"",YEAR('Cadastro de Bens'!$W295)=Configurações!$B$5,MONTH('Cadastro de Bens'!$W295)&lt;11)),0,$H296))</f>
        <v/>
      </c>
      <c r="T296" s="13" t="str">
        <f>IF($A296="","",IF(OR(YEAR($D296)&gt;Configurações!$B$5,AND(YEAR($D296)=Configurações!$B$5,MONTH($D296)&gt;12),AND('Cadastro de Bens'!$W295&lt;&gt;"",YEAR('Cadastro de Bens'!$W295)=Configurações!$B$5,MONTH('Cadastro de Bens'!$W295)&lt;12)),0,$H296))</f>
        <v/>
      </c>
      <c r="U296" s="13">
        <f t="shared" si="8"/>
        <v>0</v>
      </c>
      <c r="V296" s="13" t="str">
        <f>'Cadastro de Bens'!AG295</f>
        <v/>
      </c>
      <c r="W296" s="13" t="str">
        <f>'Cadastro de Bens'!AH295</f>
        <v/>
      </c>
      <c r="X296" s="13">
        <f>'Cadastro de Bens'!AF295</f>
        <v>0</v>
      </c>
      <c r="Y296" s="13">
        <f t="shared" si="9"/>
        <v>0</v>
      </c>
    </row>
    <row r="297" spans="1:25" x14ac:dyDescent="0.25">
      <c r="A297">
        <f>'Cadastro de Bens'!A296</f>
        <v>0</v>
      </c>
      <c r="B297">
        <f>'Cadastro de Bens'!B296</f>
        <v>0</v>
      </c>
      <c r="C297">
        <f>'Cadastro de Bens'!D296</f>
        <v>0</v>
      </c>
      <c r="D297" s="12">
        <f>'Cadastro de Bens'!J296</f>
        <v>0</v>
      </c>
      <c r="E297" s="13" t="str">
        <f>'Cadastro de Bens'!P296</f>
        <v/>
      </c>
      <c r="F297" s="4">
        <f>'Cadastro de Bens'!R296</f>
        <v>0</v>
      </c>
      <c r="G297" s="4">
        <f>'Cadastro de Bens'!S296</f>
        <v>0</v>
      </c>
      <c r="H297" s="13" t="str">
        <f>'Cadastro de Bens'!AA296</f>
        <v/>
      </c>
      <c r="I297" s="13" t="str">
        <f>IF($A297="","",IF(OR(YEAR($D297)&gt;Configurações!$B$5,AND(YEAR($D297)=Configurações!$B$5,MONTH($D297)&gt;1),AND('Cadastro de Bens'!$W296&lt;&gt;"",YEAR('Cadastro de Bens'!$W296)=Configurações!$B$5,MONTH('Cadastro de Bens'!$W296)&lt;1)),0,$H297))</f>
        <v/>
      </c>
      <c r="J297" s="13" t="str">
        <f>IF($A297="","",IF(OR(YEAR($D297)&gt;Configurações!$B$5,AND(YEAR($D297)=Configurações!$B$5,MONTH($D297)&gt;2),AND('Cadastro de Bens'!$W296&lt;&gt;"",YEAR('Cadastro de Bens'!$W296)=Configurações!$B$5,MONTH('Cadastro de Bens'!$W296)&lt;2)),0,$H297))</f>
        <v/>
      </c>
      <c r="K297" s="13" t="str">
        <f>IF($A297="","",IF(OR(YEAR($D297)&gt;Configurações!$B$5,AND(YEAR($D297)=Configurações!$B$5,MONTH($D297)&gt;3),AND('Cadastro de Bens'!$W296&lt;&gt;"",YEAR('Cadastro de Bens'!$W296)=Configurações!$B$5,MONTH('Cadastro de Bens'!$W296)&lt;3)),0,$H297))</f>
        <v/>
      </c>
      <c r="L297" s="13" t="str">
        <f>IF($A297="","",IF(OR(YEAR($D297)&gt;Configurações!$B$5,AND(YEAR($D297)=Configurações!$B$5,MONTH($D297)&gt;4),AND('Cadastro de Bens'!$W296&lt;&gt;"",YEAR('Cadastro de Bens'!$W296)=Configurações!$B$5,MONTH('Cadastro de Bens'!$W296)&lt;4)),0,$H297))</f>
        <v/>
      </c>
      <c r="M297" s="13" t="str">
        <f>IF($A297="","",IF(OR(YEAR($D297)&gt;Configurações!$B$5,AND(YEAR($D297)=Configurações!$B$5,MONTH($D297)&gt;5),AND('Cadastro de Bens'!$W296&lt;&gt;"",YEAR('Cadastro de Bens'!$W296)=Configurações!$B$5,MONTH('Cadastro de Bens'!$W296)&lt;5)),0,$H297))</f>
        <v/>
      </c>
      <c r="N297" s="13" t="str">
        <f>IF($A297="","",IF(OR(YEAR($D297)&gt;Configurações!$B$5,AND(YEAR($D297)=Configurações!$B$5,MONTH($D297)&gt;6),AND('Cadastro de Bens'!$W296&lt;&gt;"",YEAR('Cadastro de Bens'!$W296)=Configurações!$B$5,MONTH('Cadastro de Bens'!$W296)&lt;6)),0,$H297))</f>
        <v/>
      </c>
      <c r="O297" s="13" t="str">
        <f>IF($A297="","",IF(OR(YEAR($D297)&gt;Configurações!$B$5,AND(YEAR($D297)=Configurações!$B$5,MONTH($D297)&gt;7),AND('Cadastro de Bens'!$W296&lt;&gt;"",YEAR('Cadastro de Bens'!$W296)=Configurações!$B$5,MONTH('Cadastro de Bens'!$W296)&lt;7)),0,$H297))</f>
        <v/>
      </c>
      <c r="P297" s="13" t="str">
        <f>IF($A297="","",IF(OR(YEAR($D297)&gt;Configurações!$B$5,AND(YEAR($D297)=Configurações!$B$5,MONTH($D297)&gt;8),AND('Cadastro de Bens'!$W296&lt;&gt;"",YEAR('Cadastro de Bens'!$W296)=Configurações!$B$5,MONTH('Cadastro de Bens'!$W296)&lt;8)),0,$H297))</f>
        <v/>
      </c>
      <c r="Q297" s="13" t="str">
        <f>IF($A297="","",IF(OR(YEAR($D297)&gt;Configurações!$B$5,AND(YEAR($D297)=Configurações!$B$5,MONTH($D297)&gt;9),AND('Cadastro de Bens'!$W296&lt;&gt;"",YEAR('Cadastro de Bens'!$W296)=Configurações!$B$5,MONTH('Cadastro de Bens'!$W296)&lt;9)),0,$H297))</f>
        <v/>
      </c>
      <c r="R297" s="13" t="str">
        <f>IF($A297="","",IF(OR(YEAR($D297)&gt;Configurações!$B$5,AND(YEAR($D297)=Configurações!$B$5,MONTH($D297)&gt;10),AND('Cadastro de Bens'!$W296&lt;&gt;"",YEAR('Cadastro de Bens'!$W296)=Configurações!$B$5,MONTH('Cadastro de Bens'!$W296)&lt;10)),0,$H297))</f>
        <v/>
      </c>
      <c r="S297" s="13" t="str">
        <f>IF($A297="","",IF(OR(YEAR($D297)&gt;Configurações!$B$5,AND(YEAR($D297)=Configurações!$B$5,MONTH($D297)&gt;11),AND('Cadastro de Bens'!$W296&lt;&gt;"",YEAR('Cadastro de Bens'!$W296)=Configurações!$B$5,MONTH('Cadastro de Bens'!$W296)&lt;11)),0,$H297))</f>
        <v/>
      </c>
      <c r="T297" s="13" t="str">
        <f>IF($A297="","",IF(OR(YEAR($D297)&gt;Configurações!$B$5,AND(YEAR($D297)=Configurações!$B$5,MONTH($D297)&gt;12),AND('Cadastro de Bens'!$W296&lt;&gt;"",YEAR('Cadastro de Bens'!$W296)=Configurações!$B$5,MONTH('Cadastro de Bens'!$W296)&lt;12)),0,$H297))</f>
        <v/>
      </c>
      <c r="U297" s="13">
        <f t="shared" si="8"/>
        <v>0</v>
      </c>
      <c r="V297" s="13" t="str">
        <f>'Cadastro de Bens'!AG296</f>
        <v/>
      </c>
      <c r="W297" s="13" t="str">
        <f>'Cadastro de Bens'!AH296</f>
        <v/>
      </c>
      <c r="X297" s="13">
        <f>'Cadastro de Bens'!AF296</f>
        <v>0</v>
      </c>
      <c r="Y297" s="13">
        <f t="shared" si="9"/>
        <v>0</v>
      </c>
    </row>
    <row r="298" spans="1:25" x14ac:dyDescent="0.25">
      <c r="A298">
        <f>'Cadastro de Bens'!A297</f>
        <v>0</v>
      </c>
      <c r="B298">
        <f>'Cadastro de Bens'!B297</f>
        <v>0</v>
      </c>
      <c r="C298">
        <f>'Cadastro de Bens'!D297</f>
        <v>0</v>
      </c>
      <c r="D298" s="12">
        <f>'Cadastro de Bens'!J297</f>
        <v>0</v>
      </c>
      <c r="E298" s="13" t="str">
        <f>'Cadastro de Bens'!P297</f>
        <v/>
      </c>
      <c r="F298" s="4">
        <f>'Cadastro de Bens'!R297</f>
        <v>0</v>
      </c>
      <c r="G298" s="4">
        <f>'Cadastro de Bens'!S297</f>
        <v>0</v>
      </c>
      <c r="H298" s="13" t="str">
        <f>'Cadastro de Bens'!AA297</f>
        <v/>
      </c>
      <c r="I298" s="13" t="str">
        <f>IF($A298="","",IF(OR(YEAR($D298)&gt;Configurações!$B$5,AND(YEAR($D298)=Configurações!$B$5,MONTH($D298)&gt;1),AND('Cadastro de Bens'!$W297&lt;&gt;"",YEAR('Cadastro de Bens'!$W297)=Configurações!$B$5,MONTH('Cadastro de Bens'!$W297)&lt;1)),0,$H298))</f>
        <v/>
      </c>
      <c r="J298" s="13" t="str">
        <f>IF($A298="","",IF(OR(YEAR($D298)&gt;Configurações!$B$5,AND(YEAR($D298)=Configurações!$B$5,MONTH($D298)&gt;2),AND('Cadastro de Bens'!$W297&lt;&gt;"",YEAR('Cadastro de Bens'!$W297)=Configurações!$B$5,MONTH('Cadastro de Bens'!$W297)&lt;2)),0,$H298))</f>
        <v/>
      </c>
      <c r="K298" s="13" t="str">
        <f>IF($A298="","",IF(OR(YEAR($D298)&gt;Configurações!$B$5,AND(YEAR($D298)=Configurações!$B$5,MONTH($D298)&gt;3),AND('Cadastro de Bens'!$W297&lt;&gt;"",YEAR('Cadastro de Bens'!$W297)=Configurações!$B$5,MONTH('Cadastro de Bens'!$W297)&lt;3)),0,$H298))</f>
        <v/>
      </c>
      <c r="L298" s="13" t="str">
        <f>IF($A298="","",IF(OR(YEAR($D298)&gt;Configurações!$B$5,AND(YEAR($D298)=Configurações!$B$5,MONTH($D298)&gt;4),AND('Cadastro de Bens'!$W297&lt;&gt;"",YEAR('Cadastro de Bens'!$W297)=Configurações!$B$5,MONTH('Cadastro de Bens'!$W297)&lt;4)),0,$H298))</f>
        <v/>
      </c>
      <c r="M298" s="13" t="str">
        <f>IF($A298="","",IF(OR(YEAR($D298)&gt;Configurações!$B$5,AND(YEAR($D298)=Configurações!$B$5,MONTH($D298)&gt;5),AND('Cadastro de Bens'!$W297&lt;&gt;"",YEAR('Cadastro de Bens'!$W297)=Configurações!$B$5,MONTH('Cadastro de Bens'!$W297)&lt;5)),0,$H298))</f>
        <v/>
      </c>
      <c r="N298" s="13" t="str">
        <f>IF($A298="","",IF(OR(YEAR($D298)&gt;Configurações!$B$5,AND(YEAR($D298)=Configurações!$B$5,MONTH($D298)&gt;6),AND('Cadastro de Bens'!$W297&lt;&gt;"",YEAR('Cadastro de Bens'!$W297)=Configurações!$B$5,MONTH('Cadastro de Bens'!$W297)&lt;6)),0,$H298))</f>
        <v/>
      </c>
      <c r="O298" s="13" t="str">
        <f>IF($A298="","",IF(OR(YEAR($D298)&gt;Configurações!$B$5,AND(YEAR($D298)=Configurações!$B$5,MONTH($D298)&gt;7),AND('Cadastro de Bens'!$W297&lt;&gt;"",YEAR('Cadastro de Bens'!$W297)=Configurações!$B$5,MONTH('Cadastro de Bens'!$W297)&lt;7)),0,$H298))</f>
        <v/>
      </c>
      <c r="P298" s="13" t="str">
        <f>IF($A298="","",IF(OR(YEAR($D298)&gt;Configurações!$B$5,AND(YEAR($D298)=Configurações!$B$5,MONTH($D298)&gt;8),AND('Cadastro de Bens'!$W297&lt;&gt;"",YEAR('Cadastro de Bens'!$W297)=Configurações!$B$5,MONTH('Cadastro de Bens'!$W297)&lt;8)),0,$H298))</f>
        <v/>
      </c>
      <c r="Q298" s="13" t="str">
        <f>IF($A298="","",IF(OR(YEAR($D298)&gt;Configurações!$B$5,AND(YEAR($D298)=Configurações!$B$5,MONTH($D298)&gt;9),AND('Cadastro de Bens'!$W297&lt;&gt;"",YEAR('Cadastro de Bens'!$W297)=Configurações!$B$5,MONTH('Cadastro de Bens'!$W297)&lt;9)),0,$H298))</f>
        <v/>
      </c>
      <c r="R298" s="13" t="str">
        <f>IF($A298="","",IF(OR(YEAR($D298)&gt;Configurações!$B$5,AND(YEAR($D298)=Configurações!$B$5,MONTH($D298)&gt;10),AND('Cadastro de Bens'!$W297&lt;&gt;"",YEAR('Cadastro de Bens'!$W297)=Configurações!$B$5,MONTH('Cadastro de Bens'!$W297)&lt;10)),0,$H298))</f>
        <v/>
      </c>
      <c r="S298" s="13" t="str">
        <f>IF($A298="","",IF(OR(YEAR($D298)&gt;Configurações!$B$5,AND(YEAR($D298)=Configurações!$B$5,MONTH($D298)&gt;11),AND('Cadastro de Bens'!$W297&lt;&gt;"",YEAR('Cadastro de Bens'!$W297)=Configurações!$B$5,MONTH('Cadastro de Bens'!$W297)&lt;11)),0,$H298))</f>
        <v/>
      </c>
      <c r="T298" s="13" t="str">
        <f>IF($A298="","",IF(OR(YEAR($D298)&gt;Configurações!$B$5,AND(YEAR($D298)=Configurações!$B$5,MONTH($D298)&gt;12),AND('Cadastro de Bens'!$W297&lt;&gt;"",YEAR('Cadastro de Bens'!$W297)=Configurações!$B$5,MONTH('Cadastro de Bens'!$W297)&lt;12)),0,$H298))</f>
        <v/>
      </c>
      <c r="U298" s="13">
        <f t="shared" si="8"/>
        <v>0</v>
      </c>
      <c r="V298" s="13" t="str">
        <f>'Cadastro de Bens'!AG297</f>
        <v/>
      </c>
      <c r="W298" s="13" t="str">
        <f>'Cadastro de Bens'!AH297</f>
        <v/>
      </c>
      <c r="X298" s="13">
        <f>'Cadastro de Bens'!AF297</f>
        <v>0</v>
      </c>
      <c r="Y298" s="13">
        <f t="shared" si="9"/>
        <v>0</v>
      </c>
    </row>
    <row r="299" spans="1:25" x14ac:dyDescent="0.25">
      <c r="A299">
        <f>'Cadastro de Bens'!A298</f>
        <v>0</v>
      </c>
      <c r="B299">
        <f>'Cadastro de Bens'!B298</f>
        <v>0</v>
      </c>
      <c r="C299">
        <f>'Cadastro de Bens'!D298</f>
        <v>0</v>
      </c>
      <c r="D299" s="12">
        <f>'Cadastro de Bens'!J298</f>
        <v>0</v>
      </c>
      <c r="E299" s="13" t="str">
        <f>'Cadastro de Bens'!P298</f>
        <v/>
      </c>
      <c r="F299" s="4">
        <f>'Cadastro de Bens'!R298</f>
        <v>0</v>
      </c>
      <c r="G299" s="4">
        <f>'Cadastro de Bens'!S298</f>
        <v>0</v>
      </c>
      <c r="H299" s="13" t="str">
        <f>'Cadastro de Bens'!AA298</f>
        <v/>
      </c>
      <c r="I299" s="13" t="str">
        <f>IF($A299="","",IF(OR(YEAR($D299)&gt;Configurações!$B$5,AND(YEAR($D299)=Configurações!$B$5,MONTH($D299)&gt;1),AND('Cadastro de Bens'!$W298&lt;&gt;"",YEAR('Cadastro de Bens'!$W298)=Configurações!$B$5,MONTH('Cadastro de Bens'!$W298)&lt;1)),0,$H299))</f>
        <v/>
      </c>
      <c r="J299" s="13" t="str">
        <f>IF($A299="","",IF(OR(YEAR($D299)&gt;Configurações!$B$5,AND(YEAR($D299)=Configurações!$B$5,MONTH($D299)&gt;2),AND('Cadastro de Bens'!$W298&lt;&gt;"",YEAR('Cadastro de Bens'!$W298)=Configurações!$B$5,MONTH('Cadastro de Bens'!$W298)&lt;2)),0,$H299))</f>
        <v/>
      </c>
      <c r="K299" s="13" t="str">
        <f>IF($A299="","",IF(OR(YEAR($D299)&gt;Configurações!$B$5,AND(YEAR($D299)=Configurações!$B$5,MONTH($D299)&gt;3),AND('Cadastro de Bens'!$W298&lt;&gt;"",YEAR('Cadastro de Bens'!$W298)=Configurações!$B$5,MONTH('Cadastro de Bens'!$W298)&lt;3)),0,$H299))</f>
        <v/>
      </c>
      <c r="L299" s="13" t="str">
        <f>IF($A299="","",IF(OR(YEAR($D299)&gt;Configurações!$B$5,AND(YEAR($D299)=Configurações!$B$5,MONTH($D299)&gt;4),AND('Cadastro de Bens'!$W298&lt;&gt;"",YEAR('Cadastro de Bens'!$W298)=Configurações!$B$5,MONTH('Cadastro de Bens'!$W298)&lt;4)),0,$H299))</f>
        <v/>
      </c>
      <c r="M299" s="13" t="str">
        <f>IF($A299="","",IF(OR(YEAR($D299)&gt;Configurações!$B$5,AND(YEAR($D299)=Configurações!$B$5,MONTH($D299)&gt;5),AND('Cadastro de Bens'!$W298&lt;&gt;"",YEAR('Cadastro de Bens'!$W298)=Configurações!$B$5,MONTH('Cadastro de Bens'!$W298)&lt;5)),0,$H299))</f>
        <v/>
      </c>
      <c r="N299" s="13" t="str">
        <f>IF($A299="","",IF(OR(YEAR($D299)&gt;Configurações!$B$5,AND(YEAR($D299)=Configurações!$B$5,MONTH($D299)&gt;6),AND('Cadastro de Bens'!$W298&lt;&gt;"",YEAR('Cadastro de Bens'!$W298)=Configurações!$B$5,MONTH('Cadastro de Bens'!$W298)&lt;6)),0,$H299))</f>
        <v/>
      </c>
      <c r="O299" s="13" t="str">
        <f>IF($A299="","",IF(OR(YEAR($D299)&gt;Configurações!$B$5,AND(YEAR($D299)=Configurações!$B$5,MONTH($D299)&gt;7),AND('Cadastro de Bens'!$W298&lt;&gt;"",YEAR('Cadastro de Bens'!$W298)=Configurações!$B$5,MONTH('Cadastro de Bens'!$W298)&lt;7)),0,$H299))</f>
        <v/>
      </c>
      <c r="P299" s="13" t="str">
        <f>IF($A299="","",IF(OR(YEAR($D299)&gt;Configurações!$B$5,AND(YEAR($D299)=Configurações!$B$5,MONTH($D299)&gt;8),AND('Cadastro de Bens'!$W298&lt;&gt;"",YEAR('Cadastro de Bens'!$W298)=Configurações!$B$5,MONTH('Cadastro de Bens'!$W298)&lt;8)),0,$H299))</f>
        <v/>
      </c>
      <c r="Q299" s="13" t="str">
        <f>IF($A299="","",IF(OR(YEAR($D299)&gt;Configurações!$B$5,AND(YEAR($D299)=Configurações!$B$5,MONTH($D299)&gt;9),AND('Cadastro de Bens'!$W298&lt;&gt;"",YEAR('Cadastro de Bens'!$W298)=Configurações!$B$5,MONTH('Cadastro de Bens'!$W298)&lt;9)),0,$H299))</f>
        <v/>
      </c>
      <c r="R299" s="13" t="str">
        <f>IF($A299="","",IF(OR(YEAR($D299)&gt;Configurações!$B$5,AND(YEAR($D299)=Configurações!$B$5,MONTH($D299)&gt;10),AND('Cadastro de Bens'!$W298&lt;&gt;"",YEAR('Cadastro de Bens'!$W298)=Configurações!$B$5,MONTH('Cadastro de Bens'!$W298)&lt;10)),0,$H299))</f>
        <v/>
      </c>
      <c r="S299" s="13" t="str">
        <f>IF($A299="","",IF(OR(YEAR($D299)&gt;Configurações!$B$5,AND(YEAR($D299)=Configurações!$B$5,MONTH($D299)&gt;11),AND('Cadastro de Bens'!$W298&lt;&gt;"",YEAR('Cadastro de Bens'!$W298)=Configurações!$B$5,MONTH('Cadastro de Bens'!$W298)&lt;11)),0,$H299))</f>
        <v/>
      </c>
      <c r="T299" s="13" t="str">
        <f>IF($A299="","",IF(OR(YEAR($D299)&gt;Configurações!$B$5,AND(YEAR($D299)=Configurações!$B$5,MONTH($D299)&gt;12),AND('Cadastro de Bens'!$W298&lt;&gt;"",YEAR('Cadastro de Bens'!$W298)=Configurações!$B$5,MONTH('Cadastro de Bens'!$W298)&lt;12)),0,$H299))</f>
        <v/>
      </c>
      <c r="U299" s="13">
        <f t="shared" si="8"/>
        <v>0</v>
      </c>
      <c r="V299" s="13" t="str">
        <f>'Cadastro de Bens'!AG298</f>
        <v/>
      </c>
      <c r="W299" s="13" t="str">
        <f>'Cadastro de Bens'!AH298</f>
        <v/>
      </c>
      <c r="X299" s="13">
        <f>'Cadastro de Bens'!AF298</f>
        <v>0</v>
      </c>
      <c r="Y299" s="13">
        <f t="shared" si="9"/>
        <v>0</v>
      </c>
    </row>
    <row r="300" spans="1:25" x14ac:dyDescent="0.25">
      <c r="A300">
        <f>'Cadastro de Bens'!A299</f>
        <v>0</v>
      </c>
      <c r="B300">
        <f>'Cadastro de Bens'!B299</f>
        <v>0</v>
      </c>
      <c r="C300">
        <f>'Cadastro de Bens'!D299</f>
        <v>0</v>
      </c>
      <c r="D300" s="12">
        <f>'Cadastro de Bens'!J299</f>
        <v>0</v>
      </c>
      <c r="E300" s="13" t="str">
        <f>'Cadastro de Bens'!P299</f>
        <v/>
      </c>
      <c r="F300" s="4">
        <f>'Cadastro de Bens'!R299</f>
        <v>0</v>
      </c>
      <c r="G300" s="4">
        <f>'Cadastro de Bens'!S299</f>
        <v>0</v>
      </c>
      <c r="H300" s="13" t="str">
        <f>'Cadastro de Bens'!AA299</f>
        <v/>
      </c>
      <c r="I300" s="13" t="str">
        <f>IF($A300="","",IF(OR(YEAR($D300)&gt;Configurações!$B$5,AND(YEAR($D300)=Configurações!$B$5,MONTH($D300)&gt;1),AND('Cadastro de Bens'!$W299&lt;&gt;"",YEAR('Cadastro de Bens'!$W299)=Configurações!$B$5,MONTH('Cadastro de Bens'!$W299)&lt;1)),0,$H300))</f>
        <v/>
      </c>
      <c r="J300" s="13" t="str">
        <f>IF($A300="","",IF(OR(YEAR($D300)&gt;Configurações!$B$5,AND(YEAR($D300)=Configurações!$B$5,MONTH($D300)&gt;2),AND('Cadastro de Bens'!$W299&lt;&gt;"",YEAR('Cadastro de Bens'!$W299)=Configurações!$B$5,MONTH('Cadastro de Bens'!$W299)&lt;2)),0,$H300))</f>
        <v/>
      </c>
      <c r="K300" s="13" t="str">
        <f>IF($A300="","",IF(OR(YEAR($D300)&gt;Configurações!$B$5,AND(YEAR($D300)=Configurações!$B$5,MONTH($D300)&gt;3),AND('Cadastro de Bens'!$W299&lt;&gt;"",YEAR('Cadastro de Bens'!$W299)=Configurações!$B$5,MONTH('Cadastro de Bens'!$W299)&lt;3)),0,$H300))</f>
        <v/>
      </c>
      <c r="L300" s="13" t="str">
        <f>IF($A300="","",IF(OR(YEAR($D300)&gt;Configurações!$B$5,AND(YEAR($D300)=Configurações!$B$5,MONTH($D300)&gt;4),AND('Cadastro de Bens'!$W299&lt;&gt;"",YEAR('Cadastro de Bens'!$W299)=Configurações!$B$5,MONTH('Cadastro de Bens'!$W299)&lt;4)),0,$H300))</f>
        <v/>
      </c>
      <c r="M300" s="13" t="str">
        <f>IF($A300="","",IF(OR(YEAR($D300)&gt;Configurações!$B$5,AND(YEAR($D300)=Configurações!$B$5,MONTH($D300)&gt;5),AND('Cadastro de Bens'!$W299&lt;&gt;"",YEAR('Cadastro de Bens'!$W299)=Configurações!$B$5,MONTH('Cadastro de Bens'!$W299)&lt;5)),0,$H300))</f>
        <v/>
      </c>
      <c r="N300" s="13" t="str">
        <f>IF($A300="","",IF(OR(YEAR($D300)&gt;Configurações!$B$5,AND(YEAR($D300)=Configurações!$B$5,MONTH($D300)&gt;6),AND('Cadastro de Bens'!$W299&lt;&gt;"",YEAR('Cadastro de Bens'!$W299)=Configurações!$B$5,MONTH('Cadastro de Bens'!$W299)&lt;6)),0,$H300))</f>
        <v/>
      </c>
      <c r="O300" s="13" t="str">
        <f>IF($A300="","",IF(OR(YEAR($D300)&gt;Configurações!$B$5,AND(YEAR($D300)=Configurações!$B$5,MONTH($D300)&gt;7),AND('Cadastro de Bens'!$W299&lt;&gt;"",YEAR('Cadastro de Bens'!$W299)=Configurações!$B$5,MONTH('Cadastro de Bens'!$W299)&lt;7)),0,$H300))</f>
        <v/>
      </c>
      <c r="P300" s="13" t="str">
        <f>IF($A300="","",IF(OR(YEAR($D300)&gt;Configurações!$B$5,AND(YEAR($D300)=Configurações!$B$5,MONTH($D300)&gt;8),AND('Cadastro de Bens'!$W299&lt;&gt;"",YEAR('Cadastro de Bens'!$W299)=Configurações!$B$5,MONTH('Cadastro de Bens'!$W299)&lt;8)),0,$H300))</f>
        <v/>
      </c>
      <c r="Q300" s="13" t="str">
        <f>IF($A300="","",IF(OR(YEAR($D300)&gt;Configurações!$B$5,AND(YEAR($D300)=Configurações!$B$5,MONTH($D300)&gt;9),AND('Cadastro de Bens'!$W299&lt;&gt;"",YEAR('Cadastro de Bens'!$W299)=Configurações!$B$5,MONTH('Cadastro de Bens'!$W299)&lt;9)),0,$H300))</f>
        <v/>
      </c>
      <c r="R300" s="13" t="str">
        <f>IF($A300="","",IF(OR(YEAR($D300)&gt;Configurações!$B$5,AND(YEAR($D300)=Configurações!$B$5,MONTH($D300)&gt;10),AND('Cadastro de Bens'!$W299&lt;&gt;"",YEAR('Cadastro de Bens'!$W299)=Configurações!$B$5,MONTH('Cadastro de Bens'!$W299)&lt;10)),0,$H300))</f>
        <v/>
      </c>
      <c r="S300" s="13" t="str">
        <f>IF($A300="","",IF(OR(YEAR($D300)&gt;Configurações!$B$5,AND(YEAR($D300)=Configurações!$B$5,MONTH($D300)&gt;11),AND('Cadastro de Bens'!$W299&lt;&gt;"",YEAR('Cadastro de Bens'!$W299)=Configurações!$B$5,MONTH('Cadastro de Bens'!$W299)&lt;11)),0,$H300))</f>
        <v/>
      </c>
      <c r="T300" s="13" t="str">
        <f>IF($A300="","",IF(OR(YEAR($D300)&gt;Configurações!$B$5,AND(YEAR($D300)=Configurações!$B$5,MONTH($D300)&gt;12),AND('Cadastro de Bens'!$W299&lt;&gt;"",YEAR('Cadastro de Bens'!$W299)=Configurações!$B$5,MONTH('Cadastro de Bens'!$W299)&lt;12)),0,$H300))</f>
        <v/>
      </c>
      <c r="U300" s="13">
        <f t="shared" si="8"/>
        <v>0</v>
      </c>
      <c r="V300" s="13" t="str">
        <f>'Cadastro de Bens'!AG299</f>
        <v/>
      </c>
      <c r="W300" s="13" t="str">
        <f>'Cadastro de Bens'!AH299</f>
        <v/>
      </c>
      <c r="X300" s="13">
        <f>'Cadastro de Bens'!AF299</f>
        <v>0</v>
      </c>
      <c r="Y300" s="13">
        <f t="shared" si="9"/>
        <v>0</v>
      </c>
    </row>
    <row r="301" spans="1:25" x14ac:dyDescent="0.25">
      <c r="A301">
        <f>'Cadastro de Bens'!A300</f>
        <v>0</v>
      </c>
      <c r="B301">
        <f>'Cadastro de Bens'!B300</f>
        <v>0</v>
      </c>
      <c r="C301">
        <f>'Cadastro de Bens'!D300</f>
        <v>0</v>
      </c>
      <c r="D301" s="12">
        <f>'Cadastro de Bens'!J300</f>
        <v>0</v>
      </c>
      <c r="E301" s="13" t="str">
        <f>'Cadastro de Bens'!P300</f>
        <v/>
      </c>
      <c r="F301" s="4">
        <f>'Cadastro de Bens'!R300</f>
        <v>0</v>
      </c>
      <c r="G301" s="4">
        <f>'Cadastro de Bens'!S300</f>
        <v>0</v>
      </c>
      <c r="H301" s="13" t="str">
        <f>'Cadastro de Bens'!AA300</f>
        <v/>
      </c>
      <c r="I301" s="13" t="str">
        <f>IF($A301="","",IF(OR(YEAR($D301)&gt;Configurações!$B$5,AND(YEAR($D301)=Configurações!$B$5,MONTH($D301)&gt;1),AND('Cadastro de Bens'!$W300&lt;&gt;"",YEAR('Cadastro de Bens'!$W300)=Configurações!$B$5,MONTH('Cadastro de Bens'!$W300)&lt;1)),0,$H301))</f>
        <v/>
      </c>
      <c r="J301" s="13" t="str">
        <f>IF($A301="","",IF(OR(YEAR($D301)&gt;Configurações!$B$5,AND(YEAR($D301)=Configurações!$B$5,MONTH($D301)&gt;2),AND('Cadastro de Bens'!$W300&lt;&gt;"",YEAR('Cadastro de Bens'!$W300)=Configurações!$B$5,MONTH('Cadastro de Bens'!$W300)&lt;2)),0,$H301))</f>
        <v/>
      </c>
      <c r="K301" s="13" t="str">
        <f>IF($A301="","",IF(OR(YEAR($D301)&gt;Configurações!$B$5,AND(YEAR($D301)=Configurações!$B$5,MONTH($D301)&gt;3),AND('Cadastro de Bens'!$W300&lt;&gt;"",YEAR('Cadastro de Bens'!$W300)=Configurações!$B$5,MONTH('Cadastro de Bens'!$W300)&lt;3)),0,$H301))</f>
        <v/>
      </c>
      <c r="L301" s="13" t="str">
        <f>IF($A301="","",IF(OR(YEAR($D301)&gt;Configurações!$B$5,AND(YEAR($D301)=Configurações!$B$5,MONTH($D301)&gt;4),AND('Cadastro de Bens'!$W300&lt;&gt;"",YEAR('Cadastro de Bens'!$W300)=Configurações!$B$5,MONTH('Cadastro de Bens'!$W300)&lt;4)),0,$H301))</f>
        <v/>
      </c>
      <c r="M301" s="13" t="str">
        <f>IF($A301="","",IF(OR(YEAR($D301)&gt;Configurações!$B$5,AND(YEAR($D301)=Configurações!$B$5,MONTH($D301)&gt;5),AND('Cadastro de Bens'!$W300&lt;&gt;"",YEAR('Cadastro de Bens'!$W300)=Configurações!$B$5,MONTH('Cadastro de Bens'!$W300)&lt;5)),0,$H301))</f>
        <v/>
      </c>
      <c r="N301" s="13" t="str">
        <f>IF($A301="","",IF(OR(YEAR($D301)&gt;Configurações!$B$5,AND(YEAR($D301)=Configurações!$B$5,MONTH($D301)&gt;6),AND('Cadastro de Bens'!$W300&lt;&gt;"",YEAR('Cadastro de Bens'!$W300)=Configurações!$B$5,MONTH('Cadastro de Bens'!$W300)&lt;6)),0,$H301))</f>
        <v/>
      </c>
      <c r="O301" s="13" t="str">
        <f>IF($A301="","",IF(OR(YEAR($D301)&gt;Configurações!$B$5,AND(YEAR($D301)=Configurações!$B$5,MONTH($D301)&gt;7),AND('Cadastro de Bens'!$W300&lt;&gt;"",YEAR('Cadastro de Bens'!$W300)=Configurações!$B$5,MONTH('Cadastro de Bens'!$W300)&lt;7)),0,$H301))</f>
        <v/>
      </c>
      <c r="P301" s="13" t="str">
        <f>IF($A301="","",IF(OR(YEAR($D301)&gt;Configurações!$B$5,AND(YEAR($D301)=Configurações!$B$5,MONTH($D301)&gt;8),AND('Cadastro de Bens'!$W300&lt;&gt;"",YEAR('Cadastro de Bens'!$W300)=Configurações!$B$5,MONTH('Cadastro de Bens'!$W300)&lt;8)),0,$H301))</f>
        <v/>
      </c>
      <c r="Q301" s="13" t="str">
        <f>IF($A301="","",IF(OR(YEAR($D301)&gt;Configurações!$B$5,AND(YEAR($D301)=Configurações!$B$5,MONTH($D301)&gt;9),AND('Cadastro de Bens'!$W300&lt;&gt;"",YEAR('Cadastro de Bens'!$W300)=Configurações!$B$5,MONTH('Cadastro de Bens'!$W300)&lt;9)),0,$H301))</f>
        <v/>
      </c>
      <c r="R301" s="13" t="str">
        <f>IF($A301="","",IF(OR(YEAR($D301)&gt;Configurações!$B$5,AND(YEAR($D301)=Configurações!$B$5,MONTH($D301)&gt;10),AND('Cadastro de Bens'!$W300&lt;&gt;"",YEAR('Cadastro de Bens'!$W300)=Configurações!$B$5,MONTH('Cadastro de Bens'!$W300)&lt;10)),0,$H301))</f>
        <v/>
      </c>
      <c r="S301" s="13" t="str">
        <f>IF($A301="","",IF(OR(YEAR($D301)&gt;Configurações!$B$5,AND(YEAR($D301)=Configurações!$B$5,MONTH($D301)&gt;11),AND('Cadastro de Bens'!$W300&lt;&gt;"",YEAR('Cadastro de Bens'!$W300)=Configurações!$B$5,MONTH('Cadastro de Bens'!$W300)&lt;11)),0,$H301))</f>
        <v/>
      </c>
      <c r="T301" s="13" t="str">
        <f>IF($A301="","",IF(OR(YEAR($D301)&gt;Configurações!$B$5,AND(YEAR($D301)=Configurações!$B$5,MONTH($D301)&gt;12),AND('Cadastro de Bens'!$W300&lt;&gt;"",YEAR('Cadastro de Bens'!$W300)=Configurações!$B$5,MONTH('Cadastro de Bens'!$W300)&lt;12)),0,$H301))</f>
        <v/>
      </c>
      <c r="U301" s="13">
        <f t="shared" si="8"/>
        <v>0</v>
      </c>
      <c r="V301" s="13" t="str">
        <f>'Cadastro de Bens'!AG300</f>
        <v/>
      </c>
      <c r="W301" s="13" t="str">
        <f>'Cadastro de Bens'!AH300</f>
        <v/>
      </c>
      <c r="X301" s="13">
        <f>'Cadastro de Bens'!AF300</f>
        <v>0</v>
      </c>
      <c r="Y301" s="13">
        <f t="shared" si="9"/>
        <v>0</v>
      </c>
    </row>
    <row r="302" spans="1:25" x14ac:dyDescent="0.25">
      <c r="A302">
        <f>'Cadastro de Bens'!A301</f>
        <v>0</v>
      </c>
      <c r="B302">
        <f>'Cadastro de Bens'!B301</f>
        <v>0</v>
      </c>
      <c r="C302">
        <f>'Cadastro de Bens'!D301</f>
        <v>0</v>
      </c>
      <c r="D302" s="12">
        <f>'Cadastro de Bens'!J301</f>
        <v>0</v>
      </c>
      <c r="E302" s="13">
        <f>'Cadastro de Bens'!P301</f>
        <v>0</v>
      </c>
      <c r="F302" s="4">
        <f>'Cadastro de Bens'!R301</f>
        <v>0</v>
      </c>
      <c r="G302" s="4">
        <f>'Cadastro de Bens'!S301</f>
        <v>0</v>
      </c>
      <c r="H302" s="13">
        <f>'Cadastro de Bens'!AA301</f>
        <v>0</v>
      </c>
      <c r="I302" s="13">
        <f>IF($A302="","",IF(OR(YEAR($D302)&gt;Configurações!$B$5,AND(YEAR($D302)=Configurações!$B$5,MONTH($D302)&gt;1),AND('Cadastro de Bens'!$W301&lt;&gt;"",YEAR('Cadastro de Bens'!$W301)=Configurações!$B$5,MONTH('Cadastro de Bens'!$W301)&lt;1)),0,$H302))</f>
        <v>0</v>
      </c>
      <c r="J302" s="13">
        <f>IF($A302="","",IF(OR(YEAR($D302)&gt;Configurações!$B$5,AND(YEAR($D302)=Configurações!$B$5,MONTH($D302)&gt;2),AND('Cadastro de Bens'!$W301&lt;&gt;"",YEAR('Cadastro de Bens'!$W301)=Configurações!$B$5,MONTH('Cadastro de Bens'!$W301)&lt;2)),0,$H302))</f>
        <v>0</v>
      </c>
      <c r="K302" s="13">
        <f>IF($A302="","",IF(OR(YEAR($D302)&gt;Configurações!$B$5,AND(YEAR($D302)=Configurações!$B$5,MONTH($D302)&gt;3),AND('Cadastro de Bens'!$W301&lt;&gt;"",YEAR('Cadastro de Bens'!$W301)=Configurações!$B$5,MONTH('Cadastro de Bens'!$W301)&lt;3)),0,$H302))</f>
        <v>0</v>
      </c>
      <c r="L302" s="13">
        <f>IF($A302="","",IF(OR(YEAR($D302)&gt;Configurações!$B$5,AND(YEAR($D302)=Configurações!$B$5,MONTH($D302)&gt;4),AND('Cadastro de Bens'!$W301&lt;&gt;"",YEAR('Cadastro de Bens'!$W301)=Configurações!$B$5,MONTH('Cadastro de Bens'!$W301)&lt;4)),0,$H302))</f>
        <v>0</v>
      </c>
      <c r="M302" s="13">
        <f>IF($A302="","",IF(OR(YEAR($D302)&gt;Configurações!$B$5,AND(YEAR($D302)=Configurações!$B$5,MONTH($D302)&gt;5),AND('Cadastro de Bens'!$W301&lt;&gt;"",YEAR('Cadastro de Bens'!$W301)=Configurações!$B$5,MONTH('Cadastro de Bens'!$W301)&lt;5)),0,$H302))</f>
        <v>0</v>
      </c>
      <c r="N302" s="13">
        <f>IF($A302="","",IF(OR(YEAR($D302)&gt;Configurações!$B$5,AND(YEAR($D302)=Configurações!$B$5,MONTH($D302)&gt;6),AND('Cadastro de Bens'!$W301&lt;&gt;"",YEAR('Cadastro de Bens'!$W301)=Configurações!$B$5,MONTH('Cadastro de Bens'!$W301)&lt;6)),0,$H302))</f>
        <v>0</v>
      </c>
      <c r="O302" s="13">
        <f>IF($A302="","",IF(OR(YEAR($D302)&gt;Configurações!$B$5,AND(YEAR($D302)=Configurações!$B$5,MONTH($D302)&gt;7),AND('Cadastro de Bens'!$W301&lt;&gt;"",YEAR('Cadastro de Bens'!$W301)=Configurações!$B$5,MONTH('Cadastro de Bens'!$W301)&lt;7)),0,$H302))</f>
        <v>0</v>
      </c>
      <c r="P302" s="13">
        <f>IF($A302="","",IF(OR(YEAR($D302)&gt;Configurações!$B$5,AND(YEAR($D302)=Configurações!$B$5,MONTH($D302)&gt;8),AND('Cadastro de Bens'!$W301&lt;&gt;"",YEAR('Cadastro de Bens'!$W301)=Configurações!$B$5,MONTH('Cadastro de Bens'!$W301)&lt;8)),0,$H302))</f>
        <v>0</v>
      </c>
      <c r="Q302" s="13">
        <f>IF($A302="","",IF(OR(YEAR($D302)&gt;Configurações!$B$5,AND(YEAR($D302)=Configurações!$B$5,MONTH($D302)&gt;9),AND('Cadastro de Bens'!$W301&lt;&gt;"",YEAR('Cadastro de Bens'!$W301)=Configurações!$B$5,MONTH('Cadastro de Bens'!$W301)&lt;9)),0,$H302))</f>
        <v>0</v>
      </c>
      <c r="R302" s="13">
        <f>IF($A302="","",IF(OR(YEAR($D302)&gt;Configurações!$B$5,AND(YEAR($D302)=Configurações!$B$5,MONTH($D302)&gt;10),AND('Cadastro de Bens'!$W301&lt;&gt;"",YEAR('Cadastro de Bens'!$W301)=Configurações!$B$5,MONTH('Cadastro de Bens'!$W301)&lt;10)),0,$H302))</f>
        <v>0</v>
      </c>
      <c r="S302" s="13">
        <f>IF($A302="","",IF(OR(YEAR($D302)&gt;Configurações!$B$5,AND(YEAR($D302)=Configurações!$B$5,MONTH($D302)&gt;11),AND('Cadastro de Bens'!$W301&lt;&gt;"",YEAR('Cadastro de Bens'!$W301)=Configurações!$B$5,MONTH('Cadastro de Bens'!$W301)&lt;11)),0,$H302))</f>
        <v>0</v>
      </c>
      <c r="T302" s="13">
        <f>IF($A302="","",IF(OR(YEAR($D302)&gt;Configurações!$B$5,AND(YEAR($D302)=Configurações!$B$5,MONTH($D302)&gt;12),AND('Cadastro de Bens'!$W301&lt;&gt;"",YEAR('Cadastro de Bens'!$W301)=Configurações!$B$5,MONTH('Cadastro de Bens'!$W301)&lt;12)),0,$H302))</f>
        <v>0</v>
      </c>
      <c r="U302" s="13">
        <f t="shared" si="8"/>
        <v>0</v>
      </c>
      <c r="V302" s="13">
        <f>'Cadastro de Bens'!AG301</f>
        <v>0</v>
      </c>
      <c r="W302" s="13">
        <f>'Cadastro de Bens'!AH301</f>
        <v>0</v>
      </c>
      <c r="X302" s="13">
        <f>'Cadastro de Bens'!AF301</f>
        <v>0</v>
      </c>
      <c r="Y302" s="13">
        <f t="shared" si="9"/>
        <v>0</v>
      </c>
    </row>
    <row r="304" spans="1:25" x14ac:dyDescent="0.25">
      <c r="A304" s="16" t="s">
        <v>141</v>
      </c>
      <c r="B304" s="17"/>
      <c r="C304" s="17"/>
      <c r="D304" s="17"/>
      <c r="E304" s="18">
        <f>SUM(E3:E302)</f>
        <v>151150</v>
      </c>
      <c r="F304" s="17"/>
      <c r="G304" s="17"/>
      <c r="H304" s="18">
        <f t="shared" ref="H304:Y304" si="10">SUM(H3:H302)</f>
        <v>3148.9583333333335</v>
      </c>
      <c r="I304" s="18">
        <f t="shared" si="10"/>
        <v>76.041666666666671</v>
      </c>
      <c r="J304" s="18">
        <f t="shared" si="10"/>
        <v>76.041666666666671</v>
      </c>
      <c r="K304" s="18">
        <f t="shared" si="10"/>
        <v>76.041666666666671</v>
      </c>
      <c r="L304" s="18">
        <f t="shared" si="10"/>
        <v>76.041666666666671</v>
      </c>
      <c r="M304" s="18">
        <f t="shared" si="10"/>
        <v>76.041666666666671</v>
      </c>
      <c r="N304" s="18">
        <f t="shared" si="10"/>
        <v>76.041666666666671</v>
      </c>
      <c r="O304" s="18">
        <f t="shared" si="10"/>
        <v>596.875</v>
      </c>
      <c r="P304" s="18">
        <f t="shared" si="10"/>
        <v>596.875</v>
      </c>
      <c r="Q304" s="18">
        <f t="shared" si="10"/>
        <v>596.875</v>
      </c>
      <c r="R304" s="18">
        <f t="shared" si="10"/>
        <v>596.875</v>
      </c>
      <c r="S304" s="18">
        <f t="shared" si="10"/>
        <v>596.875</v>
      </c>
      <c r="T304" s="18">
        <f t="shared" si="10"/>
        <v>596.875</v>
      </c>
      <c r="U304" s="18">
        <f t="shared" si="10"/>
        <v>4037.5000000000005</v>
      </c>
      <c r="V304" s="18">
        <f t="shared" si="10"/>
        <v>29558.333333333336</v>
      </c>
      <c r="W304" s="18">
        <f t="shared" si="10"/>
        <v>129591.66666666666</v>
      </c>
      <c r="X304" s="18">
        <f t="shared" si="10"/>
        <v>912.5</v>
      </c>
      <c r="Y304" s="18">
        <f t="shared" si="10"/>
        <v>3125.0000000000005</v>
      </c>
    </row>
  </sheetData>
  <mergeCells count="1">
    <mergeCell ref="A1:Y1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2"/>
  <sheetViews>
    <sheetView showGridLines="0" tabSelected="1" workbookViewId="0">
      <selection activeCell="R39" sqref="R39"/>
    </sheetView>
  </sheetViews>
  <sheetFormatPr defaultRowHeight="15" x14ac:dyDescent="0.25"/>
  <cols>
    <col min="1" max="1" width="28" customWidth="1"/>
    <col min="2" max="5" width="16" customWidth="1"/>
    <col min="7" max="7" width="2" customWidth="1"/>
  </cols>
  <sheetData>
    <row r="1" spans="1:8" ht="18.75" x14ac:dyDescent="0.3">
      <c r="A1" s="19" t="s">
        <v>142</v>
      </c>
      <c r="B1" s="20"/>
      <c r="C1" s="20"/>
      <c r="D1" s="20"/>
      <c r="E1" s="20"/>
      <c r="F1" s="20"/>
      <c r="G1" s="20"/>
      <c r="H1" s="20"/>
    </row>
    <row r="3" spans="1:8" x14ac:dyDescent="0.25">
      <c r="A3" s="2" t="s">
        <v>143</v>
      </c>
      <c r="B3" s="10">
        <f>COUNTA('Cadastro de Bens'!A2:A300)</f>
        <v>4</v>
      </c>
    </row>
    <row r="4" spans="1:8" x14ac:dyDescent="0.25">
      <c r="A4" s="2" t="s">
        <v>144</v>
      </c>
      <c r="B4" s="8">
        <f>SUM('Cadastro de Bens'!N2:N300)</f>
        <v>159150</v>
      </c>
    </row>
    <row r="5" spans="1:8" x14ac:dyDescent="0.25">
      <c r="A5" s="2" t="s">
        <v>76</v>
      </c>
      <c r="B5" s="8">
        <f>SUM('Cadastro de Bens'!AG2:AG300)</f>
        <v>29558.333333333336</v>
      </c>
    </row>
    <row r="6" spans="1:8" x14ac:dyDescent="0.25">
      <c r="A6" s="2" t="s">
        <v>145</v>
      </c>
      <c r="B6" s="8">
        <f>SUM('Cadastro de Bens'!AF2:AF300)</f>
        <v>912.5</v>
      </c>
    </row>
    <row r="7" spans="1:8" x14ac:dyDescent="0.25">
      <c r="A7" s="2" t="s">
        <v>77</v>
      </c>
      <c r="B7" s="8">
        <f>SUM('Cadastro de Bens'!AH2:AH300)</f>
        <v>129591.66666666666</v>
      </c>
    </row>
    <row r="8" spans="1:8" x14ac:dyDescent="0.25">
      <c r="A8" s="2" t="s">
        <v>146</v>
      </c>
      <c r="B8" s="10">
        <f>COUNTIF('Cadastro de Bens'!V2:V300,"Totalmente depreciado")</f>
        <v>0</v>
      </c>
    </row>
    <row r="9" spans="1:8" x14ac:dyDescent="0.25">
      <c r="A9" s="2" t="s">
        <v>147</v>
      </c>
      <c r="B9" s="10">
        <f>COUNTIF('Cadastro de Bens'!V2:V300,"Abatido")+COUNTIF('Cadastro de Bens'!V2:V300,"Alienado")</f>
        <v>0</v>
      </c>
    </row>
    <row r="10" spans="1:8" x14ac:dyDescent="0.25">
      <c r="A10" s="2" t="s">
        <v>148</v>
      </c>
      <c r="B10" s="10">
        <f>COUNTIFS('Cadastro de Bens'!I2:I300,"&gt;="&amp;DATE(Configurações!B5,1,1),'Cadastro de Bens'!I2:I300,"&lt;="&amp;DATE(Configurações!B5,12,31))</f>
        <v>1</v>
      </c>
    </row>
    <row r="13" spans="1:8" x14ac:dyDescent="0.25">
      <c r="A13" s="2" t="s">
        <v>149</v>
      </c>
    </row>
    <row r="14" spans="1:8" x14ac:dyDescent="0.25">
      <c r="A14" s="11" t="s">
        <v>120</v>
      </c>
      <c r="B14" s="11" t="s">
        <v>58</v>
      </c>
      <c r="C14" s="11" t="s">
        <v>136</v>
      </c>
      <c r="D14" s="11" t="s">
        <v>150</v>
      </c>
      <c r="E14" s="11" t="s">
        <v>138</v>
      </c>
    </row>
    <row r="15" spans="1:8" x14ac:dyDescent="0.25">
      <c r="A15" t="s">
        <v>13</v>
      </c>
      <c r="B15" s="13">
        <f>SUMIF('Cadastro de Bens'!$D$2:$D$300,A15,'Cadastro de Bens'!$N$2:$N$300)</f>
        <v>0</v>
      </c>
      <c r="C15" s="13">
        <f>SUMIF('Cadastro de Bens'!$D$2:$D$300,A15,'Cadastro de Bens'!$AF$2:$AF$300)</f>
        <v>0</v>
      </c>
      <c r="D15" s="13">
        <f>SUMIF('Cadastro de Bens'!$D$2:$D$300,A15,'Cadastro de Bens'!$AG$2:$AG$300)</f>
        <v>0</v>
      </c>
      <c r="E15" s="13">
        <f>SUMIF('Cadastro de Bens'!$D$2:$D$300,A15,'Cadastro de Bens'!$AH$2:$AH$300)</f>
        <v>0</v>
      </c>
    </row>
    <row r="16" spans="1:8" x14ac:dyDescent="0.25">
      <c r="A16" t="s">
        <v>20</v>
      </c>
      <c r="B16" s="13">
        <f>SUMIF('Cadastro de Bens'!$D$2:$D$300,A16,'Cadastro de Bens'!$N$2:$N$300)</f>
        <v>127500</v>
      </c>
      <c r="C16" s="13">
        <f>SUMIF('Cadastro de Bens'!$D$2:$D$300,A16,'Cadastro de Bens'!$AF$2:$AF$300)</f>
        <v>0</v>
      </c>
      <c r="D16" s="13">
        <f>SUMIF('Cadastro de Bens'!$D$2:$D$300,A16,'Cadastro de Bens'!$AG$2:$AG$300)</f>
        <v>25520.833333333336</v>
      </c>
      <c r="E16" s="13">
        <f>SUMIF('Cadastro de Bens'!$D$2:$D$300,A16,'Cadastro de Bens'!$AH$2:$AH$300)</f>
        <v>101979.16666666666</v>
      </c>
    </row>
    <row r="17" spans="1:5" x14ac:dyDescent="0.25">
      <c r="A17" t="s">
        <v>27</v>
      </c>
      <c r="B17" s="13">
        <f>SUMIF('Cadastro de Bens'!$D$2:$D$300,A17,'Cadastro de Bens'!$N$2:$N$300)</f>
        <v>0</v>
      </c>
      <c r="C17" s="13">
        <f>SUMIF('Cadastro de Bens'!$D$2:$D$300,A17,'Cadastro de Bens'!$AF$2:$AF$300)</f>
        <v>0</v>
      </c>
      <c r="D17" s="13">
        <f>SUMIF('Cadastro de Bens'!$D$2:$D$300,A17,'Cadastro de Bens'!$AG$2:$AG$300)</f>
        <v>0</v>
      </c>
      <c r="E17" s="13">
        <f>SUMIF('Cadastro de Bens'!$D$2:$D$300,A17,'Cadastro de Bens'!$AH$2:$AH$300)</f>
        <v>0</v>
      </c>
    </row>
    <row r="18" spans="1:5" x14ac:dyDescent="0.25">
      <c r="A18" t="s">
        <v>33</v>
      </c>
      <c r="B18" s="13">
        <f>SUMIF('Cadastro de Bens'!$D$2:$D$300,A18,'Cadastro de Bens'!$N$2:$N$300)</f>
        <v>28000</v>
      </c>
      <c r="C18" s="13">
        <f>SUMIF('Cadastro de Bens'!$D$2:$D$300,A18,'Cadastro de Bens'!$AF$2:$AF$300)</f>
        <v>0</v>
      </c>
      <c r="D18" s="13">
        <f>SUMIF('Cadastro de Bens'!$D$2:$D$300,A18,'Cadastro de Bens'!$AG$2:$AG$300)</f>
        <v>3125</v>
      </c>
      <c r="E18" s="13">
        <f>SUMIF('Cadastro de Bens'!$D$2:$D$300,A18,'Cadastro de Bens'!$AH$2:$AH$300)</f>
        <v>24875</v>
      </c>
    </row>
    <row r="19" spans="1:5" x14ac:dyDescent="0.25">
      <c r="A19" t="s">
        <v>38</v>
      </c>
      <c r="B19" s="13">
        <f>SUMIF('Cadastro de Bens'!$D$2:$D$300,A19,'Cadastro de Bens'!$N$2:$N$300)</f>
        <v>0</v>
      </c>
      <c r="C19" s="13">
        <f>SUMIF('Cadastro de Bens'!$D$2:$D$300,A19,'Cadastro de Bens'!$AF$2:$AF$300)</f>
        <v>0</v>
      </c>
      <c r="D19" s="13">
        <f>SUMIF('Cadastro de Bens'!$D$2:$D$300,A19,'Cadastro de Bens'!$AG$2:$AG$300)</f>
        <v>0</v>
      </c>
      <c r="E19" s="13">
        <f>SUMIF('Cadastro de Bens'!$D$2:$D$300,A19,'Cadastro de Bens'!$AH$2:$AH$300)</f>
        <v>0</v>
      </c>
    </row>
    <row r="20" spans="1:5" x14ac:dyDescent="0.25">
      <c r="A20" t="s">
        <v>43</v>
      </c>
      <c r="B20" s="13">
        <f>SUMIF('Cadastro de Bens'!$D$2:$D$300,A20,'Cadastro de Bens'!$N$2:$N$300)</f>
        <v>3650</v>
      </c>
      <c r="C20" s="13">
        <f>SUMIF('Cadastro de Bens'!$D$2:$D$300,A20,'Cadastro de Bens'!$AF$2:$AF$300)</f>
        <v>912.5</v>
      </c>
      <c r="D20" s="13">
        <f>SUMIF('Cadastro de Bens'!$D$2:$D$300,A20,'Cadastro de Bens'!$AG$2:$AG$300)</f>
        <v>912.5</v>
      </c>
      <c r="E20" s="13">
        <f>SUMIF('Cadastro de Bens'!$D$2:$D$300,A20,'Cadastro de Bens'!$AH$2:$AH$300)</f>
        <v>2737.5</v>
      </c>
    </row>
    <row r="21" spans="1:5" x14ac:dyDescent="0.25">
      <c r="A21" t="s">
        <v>45</v>
      </c>
      <c r="B21" s="13">
        <f>SUMIF('Cadastro de Bens'!$D$2:$D$300,A21,'Cadastro de Bens'!$N$2:$N$300)</f>
        <v>0</v>
      </c>
      <c r="C21" s="13">
        <f>SUMIF('Cadastro de Bens'!$D$2:$D$300,A21,'Cadastro de Bens'!$AF$2:$AF$300)</f>
        <v>0</v>
      </c>
      <c r="D21" s="13">
        <f>SUMIF('Cadastro de Bens'!$D$2:$D$300,A21,'Cadastro de Bens'!$AG$2:$AG$300)</f>
        <v>0</v>
      </c>
      <c r="E21" s="13">
        <f>SUMIF('Cadastro de Bens'!$D$2:$D$300,A21,'Cadastro de Bens'!$AH$2:$AH$300)</f>
        <v>0</v>
      </c>
    </row>
    <row r="22" spans="1:5" x14ac:dyDescent="0.25">
      <c r="A22" t="s">
        <v>46</v>
      </c>
      <c r="B22" s="13">
        <f>SUMIF('Cadastro de Bens'!$D$2:$D$300,A22,'Cadastro de Bens'!$N$2:$N$300)</f>
        <v>0</v>
      </c>
      <c r="C22" s="13">
        <f>SUMIF('Cadastro de Bens'!$D$2:$D$300,A22,'Cadastro de Bens'!$AF$2:$AF$300)</f>
        <v>0</v>
      </c>
      <c r="D22" s="13">
        <f>SUMIF('Cadastro de Bens'!$D$2:$D$300,A22,'Cadastro de Bens'!$AG$2:$AG$300)</f>
        <v>0</v>
      </c>
      <c r="E22" s="13">
        <f>SUMIF('Cadastro de Bens'!$D$2:$D$300,A22,'Cadastro de Bens'!$AH$2:$AH$300)</f>
        <v>0</v>
      </c>
    </row>
  </sheetData>
  <mergeCells count="1">
    <mergeCell ref="A1:H1"/>
  </mergeCells>
  <pageMargins left="0.75" right="0.75" top="1" bottom="1" header="0.5" footer="0.5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8"/>
  <sheetViews>
    <sheetView showGridLines="0" topLeftCell="A21" workbookViewId="0">
      <selection sqref="A1:F1"/>
    </sheetView>
  </sheetViews>
  <sheetFormatPr defaultRowHeight="15" x14ac:dyDescent="0.25"/>
  <cols>
    <col min="1" max="1" width="14" customWidth="1"/>
    <col min="2" max="2" width="28" customWidth="1"/>
    <col min="3" max="3" width="18" customWidth="1"/>
    <col min="4" max="4" width="24" customWidth="1"/>
  </cols>
  <sheetData>
    <row r="1" spans="1:6" ht="18.75" x14ac:dyDescent="0.3">
      <c r="A1" s="19" t="s">
        <v>151</v>
      </c>
      <c r="B1" s="20"/>
      <c r="C1" s="20"/>
      <c r="D1" s="20"/>
      <c r="E1" s="20"/>
      <c r="F1" s="20"/>
    </row>
    <row r="3" spans="1:6" x14ac:dyDescent="0.25">
      <c r="A3" s="2" t="s">
        <v>152</v>
      </c>
    </row>
    <row r="4" spans="1:6" x14ac:dyDescent="0.25">
      <c r="A4" s="11" t="s">
        <v>119</v>
      </c>
      <c r="B4" s="11" t="s">
        <v>98</v>
      </c>
      <c r="C4" s="11" t="s">
        <v>65</v>
      </c>
      <c r="D4" s="11" t="s">
        <v>78</v>
      </c>
    </row>
    <row r="5" spans="1:6" x14ac:dyDescent="0.25">
      <c r="A5" t="str">
        <f>'Cadastro de Bens'!A2</f>
        <v>EQ-0001</v>
      </c>
      <c r="B5" t="str">
        <f>'Cadastro de Bens'!B2</f>
        <v>Servidor Dell PowerEdge</v>
      </c>
      <c r="C5" t="str">
        <f>'Cadastro de Bens'!V2</f>
        <v>Em uso</v>
      </c>
      <c r="D5">
        <f>'Cadastro de Bens'!AI2</f>
        <v>0</v>
      </c>
    </row>
    <row r="6" spans="1:6" x14ac:dyDescent="0.25">
      <c r="A6" t="str">
        <f>'Cadastro de Bens'!A3</f>
        <v>EQ-0002</v>
      </c>
      <c r="B6" t="str">
        <f>'Cadastro de Bens'!B3</f>
        <v>Máquina de lavar industrial</v>
      </c>
      <c r="C6" t="str">
        <f>'Cadastro de Bens'!V3</f>
        <v>Em uso</v>
      </c>
      <c r="D6">
        <f>'Cadastro de Bens'!AI3</f>
        <v>0</v>
      </c>
    </row>
    <row r="7" spans="1:6" x14ac:dyDescent="0.25">
      <c r="A7" t="str">
        <f>'Cadastro de Bens'!A4</f>
        <v>EQ-0003</v>
      </c>
      <c r="B7" t="str">
        <f>'Cadastro de Bens'!B4</f>
        <v>Carrinha distribuição</v>
      </c>
      <c r="C7" t="str">
        <f>'Cadastro de Bens'!V4</f>
        <v>Em uso</v>
      </c>
      <c r="D7">
        <f>'Cadastro de Bens'!AI4</f>
        <v>0</v>
      </c>
    </row>
    <row r="8" spans="1:6" x14ac:dyDescent="0.25">
      <c r="A8" t="str">
        <f>'Cadastro de Bens'!A5</f>
        <v>IP-0001</v>
      </c>
      <c r="B8">
        <f>'Cadastro de Bens'!B5</f>
        <v>0</v>
      </c>
      <c r="C8">
        <f>'Cadastro de Bens'!V5</f>
        <v>0</v>
      </c>
      <c r="D8">
        <f>'Cadastro de Bens'!AI5</f>
        <v>0</v>
      </c>
    </row>
    <row r="9" spans="1:6" x14ac:dyDescent="0.25">
      <c r="A9">
        <f>'Cadastro de Bens'!A6</f>
        <v>0</v>
      </c>
      <c r="B9">
        <f>'Cadastro de Bens'!B6</f>
        <v>0</v>
      </c>
      <c r="C9">
        <f>'Cadastro de Bens'!V6</f>
        <v>0</v>
      </c>
      <c r="D9">
        <f>'Cadastro de Bens'!AI6</f>
        <v>0</v>
      </c>
    </row>
    <row r="10" spans="1:6" x14ac:dyDescent="0.25">
      <c r="A10">
        <f>'Cadastro de Bens'!A7</f>
        <v>0</v>
      </c>
      <c r="B10">
        <f>'Cadastro de Bens'!B7</f>
        <v>0</v>
      </c>
      <c r="C10">
        <f>'Cadastro de Bens'!V7</f>
        <v>0</v>
      </c>
      <c r="D10">
        <f>'Cadastro de Bens'!AI7</f>
        <v>0</v>
      </c>
    </row>
    <row r="11" spans="1:6" x14ac:dyDescent="0.25">
      <c r="A11">
        <f>'Cadastro de Bens'!A8</f>
        <v>0</v>
      </c>
      <c r="B11">
        <f>'Cadastro de Bens'!B8</f>
        <v>0</v>
      </c>
      <c r="C11">
        <f>'Cadastro de Bens'!V8</f>
        <v>0</v>
      </c>
      <c r="D11">
        <f>'Cadastro de Bens'!AI8</f>
        <v>0</v>
      </c>
    </row>
    <row r="12" spans="1:6" x14ac:dyDescent="0.25">
      <c r="A12">
        <f>'Cadastro de Bens'!A9</f>
        <v>0</v>
      </c>
      <c r="B12">
        <f>'Cadastro de Bens'!B9</f>
        <v>0</v>
      </c>
      <c r="C12">
        <f>'Cadastro de Bens'!V9</f>
        <v>0</v>
      </c>
      <c r="D12">
        <f>'Cadastro de Bens'!AI9</f>
        <v>0</v>
      </c>
    </row>
    <row r="13" spans="1:6" x14ac:dyDescent="0.25">
      <c r="A13">
        <f>'Cadastro de Bens'!A10</f>
        <v>0</v>
      </c>
      <c r="B13">
        <f>'Cadastro de Bens'!B10</f>
        <v>0</v>
      </c>
      <c r="C13">
        <f>'Cadastro de Bens'!V10</f>
        <v>0</v>
      </c>
      <c r="D13">
        <f>'Cadastro de Bens'!AI10</f>
        <v>0</v>
      </c>
    </row>
    <row r="14" spans="1:6" x14ac:dyDescent="0.25">
      <c r="A14">
        <f>'Cadastro de Bens'!A11</f>
        <v>0</v>
      </c>
      <c r="B14">
        <f>'Cadastro de Bens'!B11</f>
        <v>0</v>
      </c>
      <c r="C14">
        <f>'Cadastro de Bens'!V11</f>
        <v>0</v>
      </c>
      <c r="D14">
        <f>'Cadastro de Bens'!AI11</f>
        <v>0</v>
      </c>
    </row>
    <row r="20" spans="1:4" x14ac:dyDescent="0.25">
      <c r="A20" s="2" t="s">
        <v>153</v>
      </c>
    </row>
    <row r="21" spans="1:4" x14ac:dyDescent="0.25">
      <c r="A21" s="11" t="s">
        <v>119</v>
      </c>
      <c r="B21" s="11" t="s">
        <v>98</v>
      </c>
      <c r="C21" s="11" t="s">
        <v>154</v>
      </c>
      <c r="D21" s="11" t="s">
        <v>60</v>
      </c>
    </row>
    <row r="22" spans="1:4" x14ac:dyDescent="0.25">
      <c r="A22" t="str">
        <f>'Cadastro de Bens'!A2</f>
        <v>EQ-0001</v>
      </c>
      <c r="B22" t="str">
        <f>'Cadastro de Bens'!B2</f>
        <v>Servidor Dell PowerEdge</v>
      </c>
      <c r="C22" s="12">
        <f>'Cadastro de Bens'!I2</f>
        <v>46037</v>
      </c>
      <c r="D22" s="13">
        <f>'Cadastro de Bens'!N2</f>
        <v>3650</v>
      </c>
    </row>
    <row r="23" spans="1:4" x14ac:dyDescent="0.25">
      <c r="A23" t="str">
        <f>'Cadastro de Bens'!A3</f>
        <v>EQ-0002</v>
      </c>
      <c r="B23" t="str">
        <f>'Cadastro de Bens'!B3</f>
        <v>Máquina de lavar industrial</v>
      </c>
      <c r="C23" s="12">
        <f>'Cadastro de Bens'!I3</f>
        <v>46086</v>
      </c>
      <c r="D23" s="13">
        <f>'Cadastro de Bens'!N3</f>
        <v>127500</v>
      </c>
    </row>
    <row r="24" spans="1:4" x14ac:dyDescent="0.25">
      <c r="A24" t="str">
        <f>'Cadastro de Bens'!A4</f>
        <v>EQ-0003</v>
      </c>
      <c r="B24" t="str">
        <f>'Cadastro de Bens'!B4</f>
        <v>Carrinha distribuição</v>
      </c>
      <c r="C24" s="12">
        <f>'Cadastro de Bens'!I4</f>
        <v>45848</v>
      </c>
      <c r="D24" s="13">
        <f>'Cadastro de Bens'!N4</f>
        <v>28000</v>
      </c>
    </row>
    <row r="25" spans="1:4" x14ac:dyDescent="0.25">
      <c r="A25" t="str">
        <f>'Cadastro de Bens'!A5</f>
        <v>IP-0001</v>
      </c>
      <c r="B25">
        <f>'Cadastro de Bens'!B5</f>
        <v>0</v>
      </c>
      <c r="C25" s="12">
        <f>'Cadastro de Bens'!I5</f>
        <v>0</v>
      </c>
      <c r="D25" s="13" t="str">
        <f>'Cadastro de Bens'!N5</f>
        <v/>
      </c>
    </row>
    <row r="26" spans="1:4" x14ac:dyDescent="0.25">
      <c r="A26">
        <f>'Cadastro de Bens'!A6</f>
        <v>0</v>
      </c>
      <c r="B26">
        <f>'Cadastro de Bens'!B6</f>
        <v>0</v>
      </c>
      <c r="C26" s="12">
        <f>'Cadastro de Bens'!I6</f>
        <v>0</v>
      </c>
      <c r="D26" s="13" t="str">
        <f>'Cadastro de Bens'!N6</f>
        <v/>
      </c>
    </row>
    <row r="27" spans="1:4" x14ac:dyDescent="0.25">
      <c r="A27">
        <f>'Cadastro de Bens'!A7</f>
        <v>0</v>
      </c>
      <c r="B27">
        <f>'Cadastro de Bens'!B7</f>
        <v>0</v>
      </c>
      <c r="C27" s="12">
        <f>'Cadastro de Bens'!I7</f>
        <v>0</v>
      </c>
      <c r="D27" s="13" t="str">
        <f>'Cadastro de Bens'!N7</f>
        <v/>
      </c>
    </row>
    <row r="28" spans="1:4" x14ac:dyDescent="0.25">
      <c r="A28">
        <f>'Cadastro de Bens'!A8</f>
        <v>0</v>
      </c>
      <c r="B28">
        <f>'Cadastro de Bens'!B8</f>
        <v>0</v>
      </c>
      <c r="C28" s="12">
        <f>'Cadastro de Bens'!I8</f>
        <v>0</v>
      </c>
      <c r="D28" s="13" t="str">
        <f>'Cadastro de Bens'!N8</f>
        <v/>
      </c>
    </row>
    <row r="29" spans="1:4" x14ac:dyDescent="0.25">
      <c r="A29">
        <f>'Cadastro de Bens'!A9</f>
        <v>0</v>
      </c>
      <c r="B29">
        <f>'Cadastro de Bens'!B9</f>
        <v>0</v>
      </c>
      <c r="C29" s="12">
        <f>'Cadastro de Bens'!I9</f>
        <v>0</v>
      </c>
      <c r="D29" s="13" t="str">
        <f>'Cadastro de Bens'!N9</f>
        <v/>
      </c>
    </row>
    <row r="30" spans="1:4" x14ac:dyDescent="0.25">
      <c r="A30">
        <f>'Cadastro de Bens'!A10</f>
        <v>0</v>
      </c>
      <c r="B30">
        <f>'Cadastro de Bens'!B10</f>
        <v>0</v>
      </c>
      <c r="C30" s="12">
        <f>'Cadastro de Bens'!I10</f>
        <v>0</v>
      </c>
      <c r="D30" s="13" t="str">
        <f>'Cadastro de Bens'!N10</f>
        <v/>
      </c>
    </row>
    <row r="31" spans="1:4" x14ac:dyDescent="0.25">
      <c r="A31">
        <f>'Cadastro de Bens'!A11</f>
        <v>0</v>
      </c>
      <c r="B31">
        <f>'Cadastro de Bens'!B11</f>
        <v>0</v>
      </c>
      <c r="C31" s="12">
        <f>'Cadastro de Bens'!I11</f>
        <v>0</v>
      </c>
      <c r="D31" s="13" t="str">
        <f>'Cadastro de Bens'!N11</f>
        <v/>
      </c>
    </row>
    <row r="37" spans="1:4" x14ac:dyDescent="0.25">
      <c r="A37" s="2" t="s">
        <v>155</v>
      </c>
    </row>
    <row r="38" spans="1:4" x14ac:dyDescent="0.25">
      <c r="A38" s="11" t="s">
        <v>119</v>
      </c>
      <c r="B38" s="11" t="s">
        <v>98</v>
      </c>
      <c r="C38" s="11" t="s">
        <v>65</v>
      </c>
      <c r="D38" s="11" t="s">
        <v>138</v>
      </c>
    </row>
    <row r="39" spans="1:4" x14ac:dyDescent="0.25">
      <c r="A39" t="str">
        <f>'Cadastro de Bens'!A2</f>
        <v>EQ-0001</v>
      </c>
      <c r="B39" t="str">
        <f>'Cadastro de Bens'!B2</f>
        <v>Servidor Dell PowerEdge</v>
      </c>
      <c r="C39" t="str">
        <f>'Cadastro de Bens'!V2</f>
        <v>Em uso</v>
      </c>
      <c r="D39" s="13">
        <f>'Cadastro de Bens'!AH2</f>
        <v>2737.5</v>
      </c>
    </row>
    <row r="40" spans="1:4" x14ac:dyDescent="0.25">
      <c r="A40" t="str">
        <f>'Cadastro de Bens'!A3</f>
        <v>EQ-0002</v>
      </c>
      <c r="B40" t="str">
        <f>'Cadastro de Bens'!B3</f>
        <v>Máquina de lavar industrial</v>
      </c>
      <c r="C40" t="str">
        <f>'Cadastro de Bens'!V3</f>
        <v>Em uso</v>
      </c>
      <c r="D40" s="13">
        <f>'Cadastro de Bens'!AH3</f>
        <v>101979.16666666666</v>
      </c>
    </row>
    <row r="41" spans="1:4" x14ac:dyDescent="0.25">
      <c r="A41" t="str">
        <f>'Cadastro de Bens'!A4</f>
        <v>EQ-0003</v>
      </c>
      <c r="B41" t="str">
        <f>'Cadastro de Bens'!B4</f>
        <v>Carrinha distribuição</v>
      </c>
      <c r="C41" t="str">
        <f>'Cadastro de Bens'!V4</f>
        <v>Em uso</v>
      </c>
      <c r="D41" s="13">
        <f>'Cadastro de Bens'!AH4</f>
        <v>24875</v>
      </c>
    </row>
    <row r="42" spans="1:4" x14ac:dyDescent="0.25">
      <c r="A42" t="str">
        <f>'Cadastro de Bens'!A5</f>
        <v>IP-0001</v>
      </c>
      <c r="B42">
        <f>'Cadastro de Bens'!B5</f>
        <v>0</v>
      </c>
      <c r="C42">
        <f>'Cadastro de Bens'!V5</f>
        <v>0</v>
      </c>
      <c r="D42" s="13" t="str">
        <f>'Cadastro de Bens'!AH5</f>
        <v/>
      </c>
    </row>
    <row r="43" spans="1:4" x14ac:dyDescent="0.25">
      <c r="A43">
        <f>'Cadastro de Bens'!A6</f>
        <v>0</v>
      </c>
      <c r="B43">
        <f>'Cadastro de Bens'!B6</f>
        <v>0</v>
      </c>
      <c r="C43">
        <f>'Cadastro de Bens'!V6</f>
        <v>0</v>
      </c>
      <c r="D43" s="13" t="str">
        <f>'Cadastro de Bens'!AH6</f>
        <v/>
      </c>
    </row>
    <row r="44" spans="1:4" x14ac:dyDescent="0.25">
      <c r="A44">
        <f>'Cadastro de Bens'!A7</f>
        <v>0</v>
      </c>
      <c r="B44">
        <f>'Cadastro de Bens'!B7</f>
        <v>0</v>
      </c>
      <c r="C44">
        <f>'Cadastro de Bens'!V7</f>
        <v>0</v>
      </c>
      <c r="D44" s="13" t="str">
        <f>'Cadastro de Bens'!AH7</f>
        <v/>
      </c>
    </row>
    <row r="45" spans="1:4" x14ac:dyDescent="0.25">
      <c r="A45">
        <f>'Cadastro de Bens'!A8</f>
        <v>0</v>
      </c>
      <c r="B45">
        <f>'Cadastro de Bens'!B8</f>
        <v>0</v>
      </c>
      <c r="C45">
        <f>'Cadastro de Bens'!V8</f>
        <v>0</v>
      </c>
      <c r="D45" s="13" t="str">
        <f>'Cadastro de Bens'!AH8</f>
        <v/>
      </c>
    </row>
    <row r="46" spans="1:4" x14ac:dyDescent="0.25">
      <c r="A46">
        <f>'Cadastro de Bens'!A9</f>
        <v>0</v>
      </c>
      <c r="B46">
        <f>'Cadastro de Bens'!B9</f>
        <v>0</v>
      </c>
      <c r="C46">
        <f>'Cadastro de Bens'!V9</f>
        <v>0</v>
      </c>
      <c r="D46" s="13" t="str">
        <f>'Cadastro de Bens'!AH9</f>
        <v/>
      </c>
    </row>
    <row r="47" spans="1:4" x14ac:dyDescent="0.25">
      <c r="A47">
        <f>'Cadastro de Bens'!A10</f>
        <v>0</v>
      </c>
      <c r="B47">
        <f>'Cadastro de Bens'!B10</f>
        <v>0</v>
      </c>
      <c r="C47">
        <f>'Cadastro de Bens'!V10</f>
        <v>0</v>
      </c>
      <c r="D47" s="13" t="str">
        <f>'Cadastro de Bens'!AH10</f>
        <v/>
      </c>
    </row>
    <row r="48" spans="1:4" x14ac:dyDescent="0.25">
      <c r="A48">
        <f>'Cadastro de Bens'!A11</f>
        <v>0</v>
      </c>
      <c r="B48">
        <f>'Cadastro de Bens'!B11</f>
        <v>0</v>
      </c>
      <c r="C48">
        <f>'Cadastro de Bens'!V11</f>
        <v>0</v>
      </c>
      <c r="D48" s="13" t="str">
        <f>'Cadastro de Bens'!AH11</f>
        <v/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6</vt:i4>
      </vt:variant>
      <vt:variant>
        <vt:lpstr>Intervalos com Nome</vt:lpstr>
      </vt:variant>
      <vt:variant>
        <vt:i4>7</vt:i4>
      </vt:variant>
    </vt:vector>
  </HeadingPairs>
  <TitlesOfParts>
    <vt:vector size="13" baseType="lpstr">
      <vt:lpstr>Configurações</vt:lpstr>
      <vt:lpstr>Cadastro de Bens</vt:lpstr>
      <vt:lpstr>Movimentos</vt:lpstr>
      <vt:lpstr>Mapa de Depreciações</vt:lpstr>
      <vt:lpstr>Resumo Dashboard</vt:lpstr>
      <vt:lpstr>Listagens e Alertas</vt:lpstr>
      <vt:lpstr>Lista_Centros</vt:lpstr>
      <vt:lpstr>Lista_Classes</vt:lpstr>
      <vt:lpstr>Lista_Contas</vt:lpstr>
      <vt:lpstr>Lista_Estados</vt:lpstr>
      <vt:lpstr>Lista_Localizacoes</vt:lpstr>
      <vt:lpstr>Lista_Metodos</vt:lpstr>
      <vt:lpstr>Lista_Movimentos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CTB</dc:creator>
  <cp:lastModifiedBy>Adm</cp:lastModifiedBy>
  <dcterms:created xsi:type="dcterms:W3CDTF">2026-03-17T10:19:39Z</dcterms:created>
  <dcterms:modified xsi:type="dcterms:W3CDTF">2026-03-18T15:54:51Z</dcterms:modified>
</cp:coreProperties>
</file>