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345" windowWidth="24555" windowHeight="12015"/>
  </bookViews>
  <sheets>
    <sheet name="Folha1" sheetId="1" r:id="rId1"/>
    <sheet name="Folha2" sheetId="2" r:id="rId2"/>
    <sheet name="Folha3" sheetId="3" r:id="rId3"/>
  </sheets>
  <calcPr calcId="125725"/>
</workbook>
</file>

<file path=xl/calcChain.xml><?xml version="1.0" encoding="utf-8"?>
<calcChain xmlns="http://schemas.openxmlformats.org/spreadsheetml/2006/main">
  <c r="D13" i="1"/>
  <c r="B5"/>
  <c r="K14" s="1"/>
  <c r="D14" l="1"/>
  <c r="N18"/>
  <c r="K10" s="1"/>
  <c r="G18"/>
  <c r="D10" s="1"/>
  <c r="K9"/>
  <c r="K11" s="1"/>
  <c r="K16" s="1"/>
  <c r="D9"/>
  <c r="D11" s="1"/>
  <c r="D16" s="1"/>
</calcChain>
</file>

<file path=xl/sharedStrings.xml><?xml version="1.0" encoding="utf-8"?>
<sst xmlns="http://schemas.openxmlformats.org/spreadsheetml/2006/main" count="36" uniqueCount="22">
  <si>
    <t>Produção</t>
  </si>
  <si>
    <t>Saldo final</t>
  </si>
  <si>
    <t>Saldo inicial</t>
  </si>
  <si>
    <t>Vendas</t>
  </si>
  <si>
    <t>Sistema de Custeio Variável</t>
  </si>
  <si>
    <t>Sistema de Custeio Total</t>
  </si>
  <si>
    <t xml:space="preserve">Custo das Vendas </t>
  </si>
  <si>
    <t>Resultado Bruto</t>
  </si>
  <si>
    <t>Preço de Venda</t>
  </si>
  <si>
    <t>Custos Fixos</t>
  </si>
  <si>
    <t>Gastos administrativos</t>
  </si>
  <si>
    <t>Resultado antes de Impostos</t>
  </si>
  <si>
    <t xml:space="preserve">Custo das Vendas: </t>
  </si>
  <si>
    <t xml:space="preserve">Custos Industriais Variáveis </t>
  </si>
  <si>
    <t>Produção Total</t>
  </si>
  <si>
    <t>x Qtd Vendida</t>
  </si>
  <si>
    <t>Gastos distribuição Fixos</t>
  </si>
  <si>
    <t>Gastos distribuição Variáveis</t>
  </si>
  <si>
    <t>um euro por unidade Vendida</t>
  </si>
  <si>
    <t>Gastos distribuição Variáveis:</t>
  </si>
  <si>
    <t>Custos Industriais Variáveis + Fixos</t>
  </si>
  <si>
    <t>Caso opte pelo sistema de custeio total melhora os resultados em 90000€</t>
  </si>
</sst>
</file>

<file path=xl/styles.xml><?xml version="1.0" encoding="utf-8"?>
<styleSheet xmlns="http://schemas.openxmlformats.org/spreadsheetml/2006/main">
  <numFmts count="3">
    <numFmt numFmtId="8" formatCode="#,##0.00\ &quot;€&quot;;[Red]\-#,##0.00\ &quot;€&quot;"/>
    <numFmt numFmtId="165" formatCode="#,##0\ &quot;€&quot;"/>
    <numFmt numFmtId="167" formatCode="#,##0.00\ &quot;€&quot;"/>
  </numFmts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3" fontId="0" fillId="0" borderId="0" xfId="0" applyNumberFormat="1"/>
    <xf numFmtId="8" fontId="0" fillId="0" borderId="0" xfId="0" applyNumberFormat="1"/>
    <xf numFmtId="0" fontId="0" fillId="0" borderId="0" xfId="0" applyAlignment="1">
      <alignment horizontal="center"/>
    </xf>
    <xf numFmtId="0" fontId="0" fillId="0" borderId="2" xfId="0" applyBorder="1"/>
    <xf numFmtId="0" fontId="0" fillId="0" borderId="0" xfId="0" applyBorder="1"/>
    <xf numFmtId="0" fontId="0" fillId="0" borderId="2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3" xfId="0" applyBorder="1" applyAlignment="1">
      <alignment horizontal="center" wrapText="1"/>
    </xf>
    <xf numFmtId="0" fontId="0" fillId="0" borderId="4" xfId="0" applyBorder="1" applyAlignment="1">
      <alignment horizontal="center" wrapText="1"/>
    </xf>
    <xf numFmtId="0" fontId="0" fillId="0" borderId="4" xfId="0" applyBorder="1"/>
    <xf numFmtId="0" fontId="0" fillId="0" borderId="4" xfId="0" applyBorder="1" applyAlignment="1">
      <alignment horizontal="center"/>
    </xf>
    <xf numFmtId="0" fontId="0" fillId="2" borderId="1" xfId="0" applyFill="1" applyBorder="1" applyAlignment="1">
      <alignment horizontal="center" wrapText="1"/>
    </xf>
    <xf numFmtId="0" fontId="0" fillId="0" borderId="5" xfId="0" applyBorder="1" applyAlignment="1">
      <alignment horizontal="center"/>
    </xf>
    <xf numFmtId="165" fontId="0" fillId="0" borderId="0" xfId="0" applyNumberFormat="1" applyBorder="1"/>
    <xf numFmtId="165" fontId="0" fillId="0" borderId="0" xfId="0" applyNumberFormat="1" applyBorder="1" applyAlignment="1">
      <alignment horizontal="center"/>
    </xf>
    <xf numFmtId="165" fontId="0" fillId="0" borderId="4" xfId="0" applyNumberFormat="1" applyBorder="1" applyAlignment="1">
      <alignment horizontal="center"/>
    </xf>
    <xf numFmtId="49" fontId="0" fillId="0" borderId="0" xfId="0" applyNumberFormat="1"/>
    <xf numFmtId="167" fontId="0" fillId="0" borderId="0" xfId="0" applyNumberFormat="1" applyBorder="1" applyAlignment="1">
      <alignment horizontal="center"/>
    </xf>
    <xf numFmtId="167" fontId="0" fillId="0" borderId="4" xfId="0" applyNumberFormat="1" applyBorder="1" applyAlignment="1">
      <alignment horizontal="center"/>
    </xf>
    <xf numFmtId="0" fontId="0" fillId="3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409575</xdr:colOff>
      <xdr:row>15</xdr:row>
      <xdr:rowOff>219075</xdr:rowOff>
    </xdr:from>
    <xdr:to>
      <xdr:col>8</xdr:col>
      <xdr:colOff>114300</xdr:colOff>
      <xdr:row>28</xdr:row>
      <xdr:rowOff>123825</xdr:rowOff>
    </xdr:to>
    <xdr:cxnSp macro="">
      <xdr:nvCxnSpPr>
        <xdr:cNvPr id="3" name="Conexão recta unidireccional 2"/>
        <xdr:cNvCxnSpPr/>
      </xdr:nvCxnSpPr>
      <xdr:spPr>
        <a:xfrm>
          <a:off x="3343275" y="3076575"/>
          <a:ext cx="2638425" cy="2600325"/>
        </a:xfrm>
        <a:prstGeom prst="straightConnector1">
          <a:avLst/>
        </a:prstGeom>
        <a:ln>
          <a:tailEnd type="arrow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180976</xdr:colOff>
      <xdr:row>15</xdr:row>
      <xdr:rowOff>323849</xdr:rowOff>
    </xdr:from>
    <xdr:to>
      <xdr:col>11</xdr:col>
      <xdr:colOff>533401</xdr:colOff>
      <xdr:row>28</xdr:row>
      <xdr:rowOff>114299</xdr:rowOff>
    </xdr:to>
    <xdr:cxnSp macro="">
      <xdr:nvCxnSpPr>
        <xdr:cNvPr id="6" name="Conexão recta unidireccional 5"/>
        <xdr:cNvCxnSpPr/>
      </xdr:nvCxnSpPr>
      <xdr:spPr>
        <a:xfrm rot="10800000" flipV="1">
          <a:off x="6048376" y="3181349"/>
          <a:ext cx="3076575" cy="2486025"/>
        </a:xfrm>
        <a:prstGeom prst="straightConnector1">
          <a:avLst/>
        </a:prstGeom>
        <a:ln>
          <a:tailEnd type="arrow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N30"/>
  <sheetViews>
    <sheetView tabSelected="1" workbookViewId="0">
      <selection activeCell="G18" sqref="G18:G19"/>
    </sheetView>
  </sheetViews>
  <sheetFormatPr defaultRowHeight="15"/>
  <cols>
    <col min="1" max="1" width="12.42578125" customWidth="1"/>
    <col min="2" max="2" width="13.28515625" customWidth="1"/>
    <col min="6" max="6" width="16.5703125" customWidth="1"/>
    <col min="9" max="9" width="19" customWidth="1"/>
    <col min="11" max="11" width="12.7109375" customWidth="1"/>
    <col min="12" max="12" width="11.5703125" customWidth="1"/>
    <col min="13" max="13" width="15.28515625" customWidth="1"/>
  </cols>
  <sheetData>
    <row r="2" spans="1:14">
      <c r="A2" t="s">
        <v>0</v>
      </c>
      <c r="B2" s="1">
        <v>500000</v>
      </c>
    </row>
    <row r="3" spans="1:14">
      <c r="A3" t="s">
        <v>1</v>
      </c>
      <c r="B3" s="1">
        <v>100000</v>
      </c>
    </row>
    <row r="4" spans="1:14">
      <c r="A4" t="s">
        <v>2</v>
      </c>
      <c r="B4">
        <v>0</v>
      </c>
    </row>
    <row r="5" spans="1:14">
      <c r="A5" t="s">
        <v>3</v>
      </c>
      <c r="B5" s="1">
        <f>B2-B3+B4</f>
        <v>400000</v>
      </c>
      <c r="D5" t="s">
        <v>8</v>
      </c>
      <c r="F5" s="2">
        <v>3.5</v>
      </c>
    </row>
    <row r="7" spans="1:14">
      <c r="A7" s="12" t="s">
        <v>4</v>
      </c>
      <c r="B7" s="12"/>
      <c r="C7" s="12"/>
      <c r="D7" s="12"/>
      <c r="E7" s="12"/>
      <c r="F7" s="12"/>
      <c r="G7" s="12"/>
      <c r="H7" s="12" t="s">
        <v>5</v>
      </c>
      <c r="I7" s="12"/>
      <c r="J7" s="12"/>
      <c r="K7" s="12"/>
      <c r="L7" s="12"/>
      <c r="M7" s="12"/>
      <c r="N7" s="12"/>
    </row>
    <row r="8" spans="1:14">
      <c r="A8" s="4"/>
      <c r="B8" s="5"/>
      <c r="C8" s="5"/>
      <c r="D8" s="14"/>
      <c r="E8" s="14"/>
      <c r="F8" s="5"/>
      <c r="G8" s="5"/>
      <c r="H8" s="4"/>
      <c r="I8" s="5"/>
      <c r="J8" s="5"/>
      <c r="K8" s="5"/>
      <c r="L8" s="5"/>
      <c r="M8" s="5"/>
      <c r="N8" s="5"/>
    </row>
    <row r="9" spans="1:14">
      <c r="A9" s="6" t="s">
        <v>3</v>
      </c>
      <c r="B9" s="7"/>
      <c r="C9" s="5"/>
      <c r="D9" s="15">
        <f>F5*B5</f>
        <v>1400000</v>
      </c>
      <c r="E9" s="15"/>
      <c r="F9" s="5"/>
      <c r="G9" s="5"/>
      <c r="H9" s="6" t="s">
        <v>3</v>
      </c>
      <c r="I9" s="7"/>
      <c r="J9" s="5"/>
      <c r="K9" s="18">
        <f>F5*B5</f>
        <v>1400000</v>
      </c>
      <c r="L9" s="18"/>
      <c r="M9" s="5"/>
      <c r="N9" s="5"/>
    </row>
    <row r="10" spans="1:14">
      <c r="A10" s="6" t="s">
        <v>6</v>
      </c>
      <c r="B10" s="7"/>
      <c r="C10" s="5"/>
      <c r="D10" s="15">
        <f>G18</f>
        <v>600000</v>
      </c>
      <c r="E10" s="15"/>
      <c r="F10" s="5"/>
      <c r="G10" s="5"/>
      <c r="H10" s="6" t="s">
        <v>6</v>
      </c>
      <c r="I10" s="7"/>
      <c r="J10" s="5"/>
      <c r="K10" s="18">
        <f>N18</f>
        <v>960000</v>
      </c>
      <c r="L10" s="18"/>
      <c r="M10" s="5"/>
      <c r="N10" s="5"/>
    </row>
    <row r="11" spans="1:14">
      <c r="A11" s="6" t="s">
        <v>7</v>
      </c>
      <c r="B11" s="7"/>
      <c r="C11" s="5"/>
      <c r="D11" s="15">
        <f>D9-D10</f>
        <v>800000</v>
      </c>
      <c r="E11" s="15"/>
      <c r="F11" s="5"/>
      <c r="G11" s="5"/>
      <c r="H11" s="6" t="s">
        <v>7</v>
      </c>
      <c r="I11" s="7"/>
      <c r="J11" s="5"/>
      <c r="K11" s="18">
        <f>K9-K10</f>
        <v>440000</v>
      </c>
      <c r="L11" s="18"/>
      <c r="M11" s="5"/>
      <c r="N11" s="5"/>
    </row>
    <row r="12" spans="1:14">
      <c r="A12" s="6" t="s">
        <v>9</v>
      </c>
      <c r="B12" s="7"/>
      <c r="C12" s="5"/>
      <c r="D12" s="15">
        <v>450000</v>
      </c>
      <c r="E12" s="15"/>
      <c r="F12" s="5"/>
      <c r="G12" s="5"/>
      <c r="H12" s="6" t="s">
        <v>9</v>
      </c>
      <c r="I12" s="7"/>
      <c r="J12" s="5"/>
      <c r="K12" s="18">
        <v>0</v>
      </c>
      <c r="L12" s="18"/>
      <c r="M12" s="5"/>
      <c r="N12" s="5"/>
    </row>
    <row r="13" spans="1:14">
      <c r="A13" s="6" t="s">
        <v>16</v>
      </c>
      <c r="B13" s="7"/>
      <c r="C13" s="5"/>
      <c r="D13" s="15">
        <f>160000</f>
        <v>160000</v>
      </c>
      <c r="E13" s="15"/>
      <c r="F13" s="5"/>
      <c r="G13" s="5"/>
      <c r="H13" s="6" t="s">
        <v>16</v>
      </c>
      <c r="I13" s="7"/>
      <c r="J13" s="5"/>
      <c r="K13" s="18">
        <v>160000</v>
      </c>
      <c r="L13" s="18"/>
      <c r="M13" s="5"/>
      <c r="N13" s="5"/>
    </row>
    <row r="14" spans="1:14">
      <c r="A14" s="6" t="s">
        <v>17</v>
      </c>
      <c r="B14" s="7"/>
      <c r="C14" s="5"/>
      <c r="D14" s="15">
        <f>1*B5</f>
        <v>400000</v>
      </c>
      <c r="E14" s="15"/>
      <c r="F14" s="5"/>
      <c r="G14" s="5"/>
      <c r="H14" s="6" t="s">
        <v>17</v>
      </c>
      <c r="I14" s="7"/>
      <c r="J14" s="5"/>
      <c r="K14" s="18">
        <f>1*B5</f>
        <v>400000</v>
      </c>
      <c r="L14" s="18"/>
      <c r="M14" s="5"/>
      <c r="N14" s="5"/>
    </row>
    <row r="15" spans="1:14">
      <c r="A15" s="6" t="s">
        <v>10</v>
      </c>
      <c r="B15" s="7"/>
      <c r="C15" s="5"/>
      <c r="D15" s="15">
        <v>120000</v>
      </c>
      <c r="E15" s="15"/>
      <c r="F15" s="5"/>
      <c r="G15" s="5"/>
      <c r="H15" s="6" t="s">
        <v>10</v>
      </c>
      <c r="I15" s="7"/>
      <c r="J15" s="5"/>
      <c r="K15" s="18">
        <v>120000</v>
      </c>
      <c r="L15" s="18"/>
      <c r="M15" s="5"/>
      <c r="N15" s="5"/>
    </row>
    <row r="16" spans="1:14" ht="32.25" customHeight="1">
      <c r="A16" s="8" t="s">
        <v>11</v>
      </c>
      <c r="B16" s="9"/>
      <c r="C16" s="10"/>
      <c r="D16" s="16">
        <f>D11-D12-D13-D14-D15</f>
        <v>-330000</v>
      </c>
      <c r="E16" s="16"/>
      <c r="F16" s="10"/>
      <c r="G16" s="10"/>
      <c r="H16" s="8" t="s">
        <v>11</v>
      </c>
      <c r="I16" s="9"/>
      <c r="J16" s="10"/>
      <c r="K16" s="19">
        <f>K11-K12-K13-K14-K15</f>
        <v>-240000</v>
      </c>
      <c r="L16" s="19"/>
      <c r="M16" s="10"/>
      <c r="N16" s="10"/>
    </row>
    <row r="18" spans="1:14">
      <c r="A18" t="s">
        <v>12</v>
      </c>
      <c r="C18" s="11" t="s">
        <v>13</v>
      </c>
      <c r="D18" s="11"/>
      <c r="E18" s="11"/>
      <c r="F18" t="s">
        <v>15</v>
      </c>
      <c r="G18" s="3">
        <f>(750000/B2)*B5</f>
        <v>600000</v>
      </c>
      <c r="H18" t="s">
        <v>12</v>
      </c>
      <c r="J18" s="11" t="s">
        <v>20</v>
      </c>
      <c r="K18" s="11"/>
      <c r="L18" s="11"/>
      <c r="M18" t="s">
        <v>15</v>
      </c>
      <c r="N18" s="3">
        <f>((450000+750000)/500000)*B5</f>
        <v>960000</v>
      </c>
    </row>
    <row r="19" spans="1:14">
      <c r="C19" s="13" t="s">
        <v>14</v>
      </c>
      <c r="D19" s="13"/>
      <c r="E19" s="13"/>
      <c r="G19" s="3"/>
      <c r="J19" s="13" t="s">
        <v>14</v>
      </c>
      <c r="K19" s="13"/>
      <c r="L19" s="13"/>
      <c r="N19" s="3"/>
    </row>
    <row r="22" spans="1:14">
      <c r="A22" s="6" t="s">
        <v>19</v>
      </c>
      <c r="B22" s="7"/>
      <c r="C22" s="17" t="s">
        <v>18</v>
      </c>
      <c r="H22" s="6" t="s">
        <v>19</v>
      </c>
      <c r="I22" s="7"/>
      <c r="J22" s="17" t="s">
        <v>18</v>
      </c>
    </row>
    <row r="30" spans="1:14">
      <c r="I30" s="20" t="s">
        <v>21</v>
      </c>
      <c r="J30" s="20"/>
      <c r="K30" s="20"/>
      <c r="L30" s="20"/>
      <c r="M30" s="20"/>
    </row>
  </sheetData>
  <mergeCells count="42">
    <mergeCell ref="N18:N19"/>
    <mergeCell ref="J19:L19"/>
    <mergeCell ref="H22:I22"/>
    <mergeCell ref="K13:L13"/>
    <mergeCell ref="A14:B14"/>
    <mergeCell ref="H14:I14"/>
    <mergeCell ref="D14:E14"/>
    <mergeCell ref="A22:B22"/>
    <mergeCell ref="J18:L18"/>
    <mergeCell ref="H15:I15"/>
    <mergeCell ref="K15:L15"/>
    <mergeCell ref="H16:I16"/>
    <mergeCell ref="K16:L16"/>
    <mergeCell ref="C18:E18"/>
    <mergeCell ref="C19:E19"/>
    <mergeCell ref="G18:G19"/>
    <mergeCell ref="H11:I11"/>
    <mergeCell ref="K11:L11"/>
    <mergeCell ref="H12:I12"/>
    <mergeCell ref="K12:L12"/>
    <mergeCell ref="H13:I13"/>
    <mergeCell ref="K14:L14"/>
    <mergeCell ref="A13:B13"/>
    <mergeCell ref="A15:B15"/>
    <mergeCell ref="A16:B16"/>
    <mergeCell ref="D9:E9"/>
    <mergeCell ref="D10:E10"/>
    <mergeCell ref="D11:E11"/>
    <mergeCell ref="D12:E12"/>
    <mergeCell ref="D13:E13"/>
    <mergeCell ref="D15:E15"/>
    <mergeCell ref="D16:E16"/>
    <mergeCell ref="A7:G7"/>
    <mergeCell ref="H7:N7"/>
    <mergeCell ref="A9:B9"/>
    <mergeCell ref="A10:B10"/>
    <mergeCell ref="A11:B11"/>
    <mergeCell ref="A12:B12"/>
    <mergeCell ref="H9:I9"/>
    <mergeCell ref="K9:L9"/>
    <mergeCell ref="H10:I10"/>
    <mergeCell ref="K10:L10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3</vt:i4>
      </vt:variant>
    </vt:vector>
  </HeadingPairs>
  <TitlesOfParts>
    <vt:vector size="3" baseType="lpstr">
      <vt:lpstr>Folha1</vt:lpstr>
      <vt:lpstr>Folha2</vt:lpstr>
      <vt:lpstr>Folha3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Utilizador</dc:creator>
  <cp:lastModifiedBy>Utilizador</cp:lastModifiedBy>
  <dcterms:created xsi:type="dcterms:W3CDTF">2011-02-02T19:43:01Z</dcterms:created>
  <dcterms:modified xsi:type="dcterms:W3CDTF">2011-02-02T19:59:44Z</dcterms:modified>
</cp:coreProperties>
</file>