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11640"/>
  </bookViews>
  <sheets>
    <sheet name="Sistema Price" sheetId="1" r:id="rId1"/>
    <sheet name="Sistema SAC" sheetId="2" r:id="rId2"/>
  </sheets>
  <calcPr calcId="125725"/>
</workbook>
</file>

<file path=xl/calcChain.xml><?xml version="1.0" encoding="utf-8"?>
<calcChain xmlns="http://schemas.openxmlformats.org/spreadsheetml/2006/main">
  <c r="C41" i="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40"/>
  <c r="E10"/>
  <c r="B10" i="2"/>
  <c r="B15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B10" i="1"/>
  <c r="D75" i="2"/>
  <c r="C38" i="1"/>
  <c r="C37"/>
  <c r="C36"/>
  <c r="C34"/>
  <c r="C33"/>
  <c r="C32"/>
  <c r="C30"/>
  <c r="C29"/>
  <c r="C28"/>
  <c r="C26"/>
  <c r="C25"/>
  <c r="C24"/>
  <c r="C22"/>
  <c r="C21"/>
  <c r="C20"/>
  <c r="C18"/>
  <c r="C17"/>
  <c r="C16"/>
  <c r="D16" i="2"/>
  <c r="E16"/>
  <c r="C16"/>
  <c r="B16"/>
  <c r="D17"/>
  <c r="E17"/>
  <c r="C17"/>
  <c r="B17"/>
  <c r="E18"/>
  <c r="C18"/>
  <c r="B18"/>
  <c r="E19"/>
  <c r="C19"/>
  <c r="B19"/>
  <c r="E20"/>
  <c r="C20"/>
  <c r="B20"/>
  <c r="E21"/>
  <c r="C21"/>
  <c r="B21"/>
  <c r="E22"/>
  <c r="C22"/>
  <c r="B22"/>
  <c r="E23"/>
  <c r="C23"/>
  <c r="B23"/>
  <c r="E24"/>
  <c r="C24"/>
  <c r="B24"/>
  <c r="E25"/>
  <c r="C25"/>
  <c r="B25"/>
  <c r="E26"/>
  <c r="C26"/>
  <c r="B26"/>
  <c r="E27"/>
  <c r="C27"/>
  <c r="B27"/>
  <c r="E28"/>
  <c r="C28"/>
  <c r="B28"/>
  <c r="E29"/>
  <c r="C29"/>
  <c r="B29"/>
  <c r="E30"/>
  <c r="C30"/>
  <c r="B30"/>
  <c r="E31"/>
  <c r="C31"/>
  <c r="B31"/>
  <c r="E32"/>
  <c r="C32"/>
  <c r="B32"/>
  <c r="E33"/>
  <c r="C33"/>
  <c r="B33"/>
  <c r="E34"/>
  <c r="C34"/>
  <c r="B34"/>
  <c r="E35"/>
  <c r="C35"/>
  <c r="B35"/>
  <c r="E36"/>
  <c r="C36"/>
  <c r="B36"/>
  <c r="E37"/>
  <c r="C37"/>
  <c r="B37"/>
  <c r="E38"/>
  <c r="C38"/>
  <c r="B38"/>
  <c r="E39"/>
  <c r="C39"/>
  <c r="B39"/>
  <c r="E40"/>
  <c r="C40"/>
  <c r="B40"/>
  <c r="E41"/>
  <c r="C41"/>
  <c r="B41"/>
  <c r="E42"/>
  <c r="C42"/>
  <c r="B42"/>
  <c r="E43"/>
  <c r="C43"/>
  <c r="B43"/>
  <c r="E44"/>
  <c r="C44"/>
  <c r="B44"/>
  <c r="E45"/>
  <c r="C45"/>
  <c r="B45"/>
  <c r="E46"/>
  <c r="C46"/>
  <c r="B46"/>
  <c r="E47"/>
  <c r="C47"/>
  <c r="B47"/>
  <c r="E48"/>
  <c r="C48"/>
  <c r="B48"/>
  <c r="E49"/>
  <c r="C49"/>
  <c r="B49"/>
  <c r="E50"/>
  <c r="C50"/>
  <c r="B50"/>
  <c r="E51"/>
  <c r="C51"/>
  <c r="B51"/>
  <c r="E52"/>
  <c r="C52"/>
  <c r="B52"/>
  <c r="E53"/>
  <c r="C53"/>
  <c r="B53"/>
  <c r="E54"/>
  <c r="C54"/>
  <c r="B54"/>
  <c r="E55"/>
  <c r="C55"/>
  <c r="B55"/>
  <c r="E56"/>
  <c r="C56"/>
  <c r="B56"/>
  <c r="E57"/>
  <c r="C57"/>
  <c r="B57"/>
  <c r="E58"/>
  <c r="C58"/>
  <c r="B58"/>
  <c r="E59"/>
  <c r="C59"/>
  <c r="B59"/>
  <c r="E60"/>
  <c r="C60"/>
  <c r="B60"/>
  <c r="E61"/>
  <c r="C61"/>
  <c r="B61"/>
  <c r="E62"/>
  <c r="C62"/>
  <c r="B62"/>
  <c r="E63"/>
  <c r="C63"/>
  <c r="B63"/>
  <c r="E64"/>
  <c r="C64"/>
  <c r="B64"/>
  <c r="E65"/>
  <c r="C65"/>
  <c r="B65"/>
  <c r="E66"/>
  <c r="C66"/>
  <c r="B66"/>
  <c r="E67"/>
  <c r="C67"/>
  <c r="B67"/>
  <c r="E68"/>
  <c r="C68"/>
  <c r="B68"/>
  <c r="E69"/>
  <c r="C69"/>
  <c r="B69"/>
  <c r="E70"/>
  <c r="C70"/>
  <c r="B70"/>
  <c r="E71"/>
  <c r="C71"/>
  <c r="B71"/>
  <c r="E72"/>
  <c r="C72"/>
  <c r="B72"/>
  <c r="E73"/>
  <c r="C73"/>
  <c r="B73"/>
  <c r="E74"/>
  <c r="C74"/>
  <c r="B74"/>
  <c r="E75"/>
  <c r="C75"/>
  <c r="B75"/>
  <c r="C19" i="1" l="1"/>
  <c r="C23"/>
  <c r="C27"/>
  <c r="C31"/>
  <c r="C35"/>
  <c r="C39"/>
  <c r="B15"/>
  <c r="E16" s="1"/>
  <c r="D16" s="1"/>
  <c r="B16" s="1"/>
  <c r="E17" s="1"/>
  <c r="D17" s="1"/>
  <c r="B17" s="1"/>
  <c r="E18" l="1"/>
  <c r="D18" s="1"/>
  <c r="B18" s="1"/>
  <c r="B19" l="1"/>
  <c r="E19"/>
  <c r="D19" s="1"/>
  <c r="E20" l="1"/>
  <c r="D20" s="1"/>
  <c r="B20" s="1"/>
  <c r="B21" l="1"/>
  <c r="E21"/>
  <c r="D21" s="1"/>
  <c r="E22" l="1"/>
  <c r="D22" s="1"/>
  <c r="B22" s="1"/>
  <c r="B23" l="1"/>
  <c r="E23"/>
  <c r="D23" s="1"/>
  <c r="E24" l="1"/>
  <c r="D24" s="1"/>
  <c r="B24" s="1"/>
  <c r="B25" l="1"/>
  <c r="E25"/>
  <c r="D25" s="1"/>
  <c r="E26" l="1"/>
  <c r="D26" s="1"/>
  <c r="B26" s="1"/>
  <c r="B27" l="1"/>
  <c r="E27"/>
  <c r="D27" s="1"/>
  <c r="E28" l="1"/>
  <c r="D28" s="1"/>
  <c r="B28" s="1"/>
  <c r="B29" l="1"/>
  <c r="E29"/>
  <c r="D29" s="1"/>
  <c r="E30" l="1"/>
  <c r="D30" s="1"/>
  <c r="B30" s="1"/>
  <c r="B31" l="1"/>
  <c r="E31"/>
  <c r="D31" s="1"/>
  <c r="E32" l="1"/>
  <c r="D32" s="1"/>
  <c r="B32" s="1"/>
  <c r="B33" l="1"/>
  <c r="E33"/>
  <c r="D33" s="1"/>
  <c r="E34" l="1"/>
  <c r="D34" s="1"/>
  <c r="B34" s="1"/>
  <c r="B35" l="1"/>
  <c r="E35"/>
  <c r="D35" s="1"/>
  <c r="E36" l="1"/>
  <c r="D36" s="1"/>
  <c r="B36" s="1"/>
  <c r="B37" l="1"/>
  <c r="E37"/>
  <c r="D37" s="1"/>
  <c r="E38" l="1"/>
  <c r="D38" s="1"/>
  <c r="B38" s="1"/>
  <c r="B39" l="1"/>
  <c r="E40" s="1"/>
  <c r="D40" s="1"/>
  <c r="E39"/>
  <c r="D39" s="1"/>
  <c r="B40" l="1"/>
  <c r="E41" s="1"/>
  <c r="B41" l="1"/>
  <c r="E42" s="1"/>
  <c r="D41"/>
  <c r="D42" l="1"/>
  <c r="B42" s="1"/>
  <c r="E43" s="1"/>
  <c r="B43" l="1"/>
  <c r="E44" s="1"/>
  <c r="D43"/>
  <c r="D44" l="1"/>
  <c r="B44" s="1"/>
  <c r="E45" s="1"/>
  <c r="B45" l="1"/>
  <c r="E46" s="1"/>
  <c r="D45"/>
  <c r="D46" l="1"/>
  <c r="B46" s="1"/>
  <c r="E47" s="1"/>
  <c r="B47" l="1"/>
  <c r="E48" s="1"/>
  <c r="D47"/>
  <c r="D48" l="1"/>
  <c r="B48" s="1"/>
  <c r="E49" s="1"/>
  <c r="B49" l="1"/>
  <c r="E50" s="1"/>
  <c r="D49"/>
  <c r="D50" l="1"/>
  <c r="B50" s="1"/>
  <c r="E51" s="1"/>
  <c r="B51" l="1"/>
  <c r="E52" s="1"/>
  <c r="D51"/>
  <c r="D52" l="1"/>
  <c r="B52" s="1"/>
  <c r="E53" s="1"/>
  <c r="B53" l="1"/>
  <c r="E54" s="1"/>
  <c r="D53"/>
  <c r="D54" l="1"/>
  <c r="B54" s="1"/>
  <c r="E55" s="1"/>
  <c r="B55" l="1"/>
  <c r="E56" s="1"/>
  <c r="D55"/>
  <c r="D56" l="1"/>
  <c r="B56" s="1"/>
  <c r="E57" s="1"/>
  <c r="B57" l="1"/>
  <c r="E58" s="1"/>
  <c r="D57"/>
  <c r="D58" l="1"/>
  <c r="B58" s="1"/>
  <c r="E59" s="1"/>
  <c r="B59" l="1"/>
  <c r="E60" s="1"/>
  <c r="D59"/>
  <c r="B60" l="1"/>
  <c r="E61" s="1"/>
  <c r="D60"/>
  <c r="D61" l="1"/>
  <c r="B61" s="1"/>
  <c r="E62" s="1"/>
  <c r="D62" l="1"/>
  <c r="B62" s="1"/>
  <c r="E63" s="1"/>
  <c r="D63" l="1"/>
  <c r="B63" s="1"/>
  <c r="E64" s="1"/>
  <c r="D64" l="1"/>
  <c r="B64" s="1"/>
  <c r="E65" s="1"/>
  <c r="D65" l="1"/>
  <c r="B65" s="1"/>
  <c r="E66" s="1"/>
  <c r="B66" l="1"/>
  <c r="E67" s="1"/>
  <c r="D66"/>
  <c r="D67" l="1"/>
  <c r="B67" s="1"/>
  <c r="E68" s="1"/>
  <c r="D68" l="1"/>
  <c r="B68" s="1"/>
  <c r="E69" s="1"/>
  <c r="D69" l="1"/>
  <c r="B69" s="1"/>
  <c r="E70" s="1"/>
  <c r="B70" l="1"/>
  <c r="E71" s="1"/>
  <c r="D70"/>
  <c r="D71" l="1"/>
  <c r="B71" s="1"/>
  <c r="E72" s="1"/>
  <c r="B72" l="1"/>
  <c r="E73" s="1"/>
  <c r="D72"/>
  <c r="D73" l="1"/>
  <c r="B73" s="1"/>
  <c r="E74" s="1"/>
  <c r="B74" l="1"/>
  <c r="E75" s="1"/>
  <c r="D74"/>
  <c r="D75" l="1"/>
  <c r="B75" s="1"/>
  <c r="D76" l="1"/>
  <c r="B76" s="1"/>
  <c r="E76"/>
  <c r="E77" l="1"/>
  <c r="D77" s="1"/>
  <c r="B77" s="1"/>
  <c r="E78" s="1"/>
  <c r="D78" s="1"/>
  <c r="B78" s="1"/>
  <c r="E79" s="1"/>
  <c r="D79" s="1"/>
  <c r="B79" s="1"/>
  <c r="E80" s="1"/>
  <c r="D80" l="1"/>
  <c r="B80" s="1"/>
  <c r="E81" s="1"/>
  <c r="D81" l="1"/>
  <c r="B81" s="1"/>
  <c r="D82" l="1"/>
  <c r="B82" s="1"/>
  <c r="E83" s="1"/>
  <c r="D83" s="1"/>
  <c r="B83" s="1"/>
  <c r="E84" s="1"/>
  <c r="E82"/>
  <c r="D84" l="1"/>
  <c r="B84" s="1"/>
  <c r="E85" s="1"/>
  <c r="D85" l="1"/>
  <c r="B85" s="1"/>
  <c r="E86" s="1"/>
  <c r="D86" l="1"/>
  <c r="B86" s="1"/>
  <c r="E87" s="1"/>
  <c r="D87" l="1"/>
  <c r="B87" s="1"/>
  <c r="D88" l="1"/>
  <c r="B88" s="1"/>
  <c r="E89" s="1"/>
  <c r="D89" s="1"/>
  <c r="B89" s="1"/>
  <c r="E88"/>
  <c r="E90" l="1"/>
  <c r="D90" s="1"/>
  <c r="B90" s="1"/>
  <c r="E91" s="1"/>
  <c r="D91" s="1"/>
  <c r="B91" s="1"/>
  <c r="E92" s="1"/>
  <c r="D92" l="1"/>
  <c r="B92" s="1"/>
  <c r="E93" s="1"/>
  <c r="D93" l="1"/>
  <c r="B93" s="1"/>
  <c r="E94" s="1"/>
  <c r="D94" l="1"/>
  <c r="B94" s="1"/>
  <c r="E95" s="1"/>
  <c r="D95" l="1"/>
  <c r="B95" s="1"/>
  <c r="E96" s="1"/>
  <c r="D96" l="1"/>
  <c r="B96" s="1"/>
  <c r="E97" s="1"/>
  <c r="D97" l="1"/>
  <c r="B97" s="1"/>
  <c r="E98" s="1"/>
  <c r="D98" l="1"/>
  <c r="B98" s="1"/>
  <c r="E99" s="1"/>
  <c r="D99" l="1"/>
  <c r="B99" s="1"/>
</calcChain>
</file>

<file path=xl/sharedStrings.xml><?xml version="1.0" encoding="utf-8"?>
<sst xmlns="http://schemas.openxmlformats.org/spreadsheetml/2006/main" count="37" uniqueCount="26">
  <si>
    <t>Prestação</t>
  </si>
  <si>
    <t>Amortização</t>
  </si>
  <si>
    <t>Juros</t>
  </si>
  <si>
    <t>Saldo Devedor</t>
  </si>
  <si>
    <t>ao mês</t>
  </si>
  <si>
    <t>Valor da entrada</t>
  </si>
  <si>
    <t>Valor financiado</t>
  </si>
  <si>
    <t>Mês</t>
  </si>
  <si>
    <t>Períodos</t>
  </si>
  <si>
    <t>Amortização - Tabela PRICE</t>
  </si>
  <si>
    <t>Amortização - Tabela SAC</t>
  </si>
  <si>
    <t>(máx 60 meses)</t>
  </si>
  <si>
    <t>Valor do empréstimo</t>
  </si>
  <si>
    <t>(Máximo 60 meses)</t>
  </si>
  <si>
    <t>Dados de Entrada</t>
  </si>
  <si>
    <t>(Prestação Variável)</t>
  </si>
  <si>
    <t>Valor do Empréstimo</t>
  </si>
  <si>
    <t xml:space="preserve"> ou sistem francês - Prestação fixa</t>
  </si>
  <si>
    <t>Juros 2</t>
  </si>
  <si>
    <t>Juros 1</t>
  </si>
  <si>
    <t>(máx 24 meses)</t>
  </si>
  <si>
    <t>Período 1</t>
  </si>
  <si>
    <t>Período 2</t>
  </si>
  <si>
    <t>(máx 84 meses)</t>
  </si>
  <si>
    <t>Valor financiado 2</t>
  </si>
  <si>
    <t>Valor financiado 1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</si>
</sst>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72" formatCode="&quot;R$ &quot;#,##0.00"/>
  </numFmts>
  <fonts count="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horizontal="center"/>
    </xf>
    <xf numFmtId="172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Fill="1"/>
    <xf numFmtId="2" fontId="0" fillId="0" borderId="0" xfId="0" applyNumberFormat="1" applyFill="1"/>
    <xf numFmtId="0" fontId="0" fillId="0" borderId="0" xfId="0" applyFill="1" applyBorder="1"/>
    <xf numFmtId="44" fontId="0" fillId="0" borderId="2" xfId="0" applyNumberFormat="1" applyFill="1" applyBorder="1" applyAlignment="1">
      <alignment horizontal="center"/>
    </xf>
    <xf numFmtId="49" fontId="0" fillId="0" borderId="0" xfId="0" applyNumberFormat="1" applyFill="1"/>
    <xf numFmtId="44" fontId="2" fillId="0" borderId="7" xfId="0" applyNumberFormat="1" applyFont="1" applyFill="1" applyBorder="1" applyProtection="1">
      <protection locked="0"/>
    </xf>
    <xf numFmtId="44" fontId="2" fillId="0" borderId="9" xfId="0" applyNumberFormat="1" applyFont="1" applyFill="1" applyBorder="1" applyProtection="1">
      <protection locked="0"/>
    </xf>
    <xf numFmtId="0" fontId="4" fillId="0" borderId="10" xfId="0" applyFont="1" applyFill="1" applyBorder="1"/>
    <xf numFmtId="10" fontId="2" fillId="0" borderId="9" xfId="0" applyNumberFormat="1" applyFont="1" applyFill="1" applyBorder="1" applyProtection="1">
      <protection locked="0"/>
    </xf>
    <xf numFmtId="0" fontId="2" fillId="0" borderId="11" xfId="0" applyFont="1" applyFill="1" applyBorder="1" applyProtection="1">
      <protection locked="0"/>
    </xf>
    <xf numFmtId="44" fontId="2" fillId="0" borderId="9" xfId="0" applyNumberFormat="1" applyFont="1" applyFill="1" applyBorder="1" applyProtection="1"/>
    <xf numFmtId="0" fontId="2" fillId="0" borderId="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4" fillId="0" borderId="0" xfId="0" applyFont="1" applyFill="1"/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72" fontId="4" fillId="0" borderId="0" xfId="0" applyNumberFormat="1" applyFont="1" applyFill="1" applyAlignment="1">
      <alignment horizontal="center"/>
    </xf>
    <xf numFmtId="44" fontId="4" fillId="0" borderId="2" xfId="0" applyNumberFormat="1" applyFont="1" applyFill="1" applyBorder="1" applyAlignment="1">
      <alignment horizontal="center"/>
    </xf>
    <xf numFmtId="44" fontId="4" fillId="0" borderId="2" xfId="0" applyNumberFormat="1" applyFont="1" applyFill="1" applyBorder="1"/>
    <xf numFmtId="44" fontId="4" fillId="0" borderId="3" xfId="0" applyNumberFormat="1" applyFont="1" applyFill="1" applyBorder="1" applyAlignment="1">
      <alignment horizontal="center"/>
    </xf>
    <xf numFmtId="44" fontId="4" fillId="0" borderId="0" xfId="0" applyNumberFormat="1" applyFont="1" applyFill="1"/>
    <xf numFmtId="44" fontId="4" fillId="0" borderId="5" xfId="0" applyNumberFormat="1" applyFont="1" applyFill="1" applyBorder="1" applyAlignment="1">
      <alignment horizontal="center"/>
    </xf>
    <xf numFmtId="44" fontId="4" fillId="0" borderId="6" xfId="0" applyNumberFormat="1" applyFont="1" applyFill="1" applyBorder="1" applyAlignment="1">
      <alignment horizontal="center"/>
    </xf>
    <xf numFmtId="44" fontId="4" fillId="0" borderId="0" xfId="0" applyNumberFormat="1" applyFont="1" applyFill="1" applyBorder="1"/>
    <xf numFmtId="44" fontId="4" fillId="0" borderId="8" xfId="0" applyNumberFormat="1" applyFont="1" applyFill="1" applyBorder="1"/>
    <xf numFmtId="44" fontId="4" fillId="0" borderId="10" xfId="0" applyNumberFormat="1" applyFont="1" applyFill="1" applyBorder="1"/>
    <xf numFmtId="44" fontId="2" fillId="0" borderId="11" xfId="0" applyNumberFormat="1" applyFont="1" applyFill="1" applyBorder="1" applyProtection="1">
      <protection locked="0"/>
    </xf>
    <xf numFmtId="44" fontId="4" fillId="0" borderId="12" xfId="0" applyNumberFormat="1" applyFont="1" applyFill="1" applyBorder="1"/>
    <xf numFmtId="44" fontId="2" fillId="0" borderId="0" xfId="0" applyNumberFormat="1" applyFont="1" applyFill="1" applyBorder="1" applyAlignment="1">
      <alignment horizontal="left"/>
    </xf>
    <xf numFmtId="44" fontId="2" fillId="0" borderId="7" xfId="0" applyNumberFormat="1" applyFont="1" applyFill="1" applyBorder="1" applyAlignment="1">
      <alignment horizontal="left"/>
    </xf>
    <xf numFmtId="44" fontId="2" fillId="0" borderId="9" xfId="0" applyNumberFormat="1" applyFont="1" applyFill="1" applyBorder="1" applyAlignment="1">
      <alignment horizontal="left"/>
    </xf>
    <xf numFmtId="44" fontId="2" fillId="0" borderId="11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 applyProtection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44" fontId="6" fillId="0" borderId="0" xfId="0" applyNumberFormat="1" applyFont="1" applyFill="1" applyAlignment="1">
      <alignment horizontal="center"/>
    </xf>
    <xf numFmtId="44" fontId="2" fillId="0" borderId="0" xfId="0" applyNumberFormat="1" applyFont="1" applyFill="1" applyAlignment="1">
      <alignment horizontal="center"/>
    </xf>
    <xf numFmtId="44" fontId="5" fillId="0" borderId="0" xfId="1" applyNumberFormat="1" applyFont="1" applyFill="1" applyAlignment="1" applyProtection="1">
      <alignment horizontal="center"/>
    </xf>
    <xf numFmtId="0" fontId="2" fillId="3" borderId="9" xfId="0" applyFont="1" applyFill="1" applyBorder="1" applyAlignment="1">
      <alignment horizontal="left"/>
    </xf>
    <xf numFmtId="0" fontId="4" fillId="0" borderId="19" xfId="0" applyFont="1" applyFill="1" applyBorder="1"/>
    <xf numFmtId="0" fontId="4" fillId="0" borderId="0" xfId="0" applyFont="1" applyFill="1" applyBorder="1"/>
    <xf numFmtId="0" fontId="4" fillId="0" borderId="20" xfId="0" applyFont="1" applyFill="1" applyBorder="1"/>
    <xf numFmtId="0" fontId="0" fillId="0" borderId="21" xfId="0" applyFill="1" applyBorder="1"/>
    <xf numFmtId="0" fontId="0" fillId="0" borderId="22" xfId="0" applyFill="1" applyBorder="1"/>
    <xf numFmtId="0" fontId="2" fillId="5" borderId="22" xfId="0" applyFont="1" applyFill="1" applyBorder="1" applyAlignment="1">
      <alignment horizontal="left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44" fontId="0" fillId="7" borderId="2" xfId="0" applyNumberFormat="1" applyFill="1" applyBorder="1" applyAlignment="1">
      <alignment horizontal="center"/>
    </xf>
    <xf numFmtId="172" fontId="0" fillId="7" borderId="2" xfId="0" applyNumberFormat="1" applyFill="1" applyBorder="1"/>
    <xf numFmtId="172" fontId="0" fillId="7" borderId="2" xfId="0" applyNumberFormat="1" applyFill="1" applyBorder="1" applyAlignment="1">
      <alignment horizontal="center"/>
    </xf>
    <xf numFmtId="8" fontId="0" fillId="0" borderId="2" xfId="0" applyNumberFormat="1" applyFill="1" applyBorder="1" applyAlignment="1">
      <alignment horizontal="center"/>
    </xf>
    <xf numFmtId="0" fontId="2" fillId="8" borderId="11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1" fillId="0" borderId="0" xfId="0" applyFont="1"/>
    <xf numFmtId="0" fontId="2" fillId="6" borderId="9" xfId="0" applyFont="1" applyFill="1" applyBorder="1" applyAlignment="1">
      <alignment horizontal="left"/>
    </xf>
    <xf numFmtId="44" fontId="0" fillId="0" borderId="9" xfId="0" applyNumberFormat="1" applyFill="1" applyBorder="1"/>
  </cellXfs>
  <cellStyles count="2">
    <cellStyle name="Hiperligaçã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5"/>
  <sheetViews>
    <sheetView showGridLines="0" tabSelected="1" workbookViewId="0">
      <selection activeCell="F98" sqref="F98"/>
    </sheetView>
  </sheetViews>
  <sheetFormatPr defaultColWidth="0" defaultRowHeight="12.75" zeroHeight="1"/>
  <cols>
    <col min="1" max="1" width="23.5703125" customWidth="1"/>
    <col min="2" max="2" width="16.42578125" customWidth="1"/>
    <col min="3" max="3" width="14" customWidth="1"/>
    <col min="4" max="4" width="17.42578125" customWidth="1"/>
    <col min="5" max="5" width="12.5703125" customWidth="1"/>
    <col min="6" max="6" width="14.28515625" customWidth="1"/>
  </cols>
  <sheetData>
    <row r="1" spans="1:8">
      <c r="A1" s="4"/>
      <c r="B1" s="4"/>
      <c r="C1" s="5"/>
      <c r="D1" s="5"/>
      <c r="E1" s="4"/>
      <c r="F1" s="4"/>
      <c r="G1" s="3"/>
      <c r="H1" s="3"/>
    </row>
    <row r="2" spans="1:8" ht="15.75">
      <c r="A2" s="4"/>
      <c r="B2" s="4"/>
      <c r="C2" s="41" t="s">
        <v>9</v>
      </c>
      <c r="D2" s="41"/>
      <c r="E2" s="41"/>
      <c r="F2" s="4"/>
      <c r="G2" s="3"/>
      <c r="H2" s="3"/>
    </row>
    <row r="3" spans="1:8">
      <c r="A3" s="4"/>
      <c r="B3" s="4"/>
      <c r="C3" s="42" t="s">
        <v>17</v>
      </c>
      <c r="D3" s="42"/>
      <c r="E3" s="42"/>
      <c r="F3" s="4"/>
      <c r="G3" s="3"/>
      <c r="H3" s="3"/>
    </row>
    <row r="4" spans="1:8">
      <c r="A4" s="4"/>
      <c r="B4" s="4"/>
      <c r="C4" s="43" t="s">
        <v>13</v>
      </c>
      <c r="D4" s="42"/>
      <c r="E4" s="42"/>
      <c r="F4" s="4"/>
      <c r="G4" s="3"/>
      <c r="H4" s="3"/>
    </row>
    <row r="5" spans="1:8">
      <c r="A5" s="4"/>
      <c r="B5" s="4"/>
      <c r="C5" s="8"/>
      <c r="D5" s="8"/>
      <c r="E5" s="8"/>
      <c r="F5" s="4"/>
      <c r="G5" s="3"/>
      <c r="H5" s="3"/>
    </row>
    <row r="6" spans="1:8">
      <c r="A6" s="6"/>
      <c r="B6" s="6"/>
      <c r="C6" s="6"/>
      <c r="D6" s="6"/>
      <c r="E6" s="6"/>
      <c r="F6" s="6"/>
    </row>
    <row r="7" spans="1:8" ht="13.5" thickBot="1">
      <c r="A7" s="15" t="s">
        <v>14</v>
      </c>
      <c r="B7" s="6"/>
      <c r="C7" s="6"/>
      <c r="D7" s="6"/>
      <c r="E7" s="6"/>
      <c r="F7" s="6"/>
    </row>
    <row r="8" spans="1:8">
      <c r="A8" s="16" t="s">
        <v>12</v>
      </c>
      <c r="B8" s="9">
        <v>15000</v>
      </c>
      <c r="C8" s="51"/>
      <c r="D8" s="54"/>
      <c r="E8" s="57"/>
      <c r="F8" s="58"/>
    </row>
    <row r="9" spans="1:8">
      <c r="A9" s="17" t="s">
        <v>5</v>
      </c>
      <c r="B9" s="10">
        <v>3500</v>
      </c>
      <c r="C9" s="52"/>
      <c r="D9" s="55"/>
      <c r="E9" s="59"/>
      <c r="F9" s="60"/>
    </row>
    <row r="10" spans="1:8">
      <c r="A10" s="70" t="s">
        <v>25</v>
      </c>
      <c r="B10" s="14">
        <f>B8-B9</f>
        <v>11500</v>
      </c>
      <c r="C10" s="52"/>
      <c r="D10" s="70" t="s">
        <v>24</v>
      </c>
      <c r="E10" s="71">
        <f>B39</f>
        <v>9518.4132770786437</v>
      </c>
      <c r="F10" s="60"/>
    </row>
    <row r="11" spans="1:8">
      <c r="A11" s="50" t="s">
        <v>19</v>
      </c>
      <c r="B11" s="12">
        <v>1.4999999999999999E-2</v>
      </c>
      <c r="C11" s="52" t="s">
        <v>4</v>
      </c>
      <c r="D11" s="56" t="s">
        <v>18</v>
      </c>
      <c r="E11" s="12">
        <v>3.5000000000000003E-2</v>
      </c>
      <c r="F11" s="11" t="s">
        <v>4</v>
      </c>
    </row>
    <row r="12" spans="1:8" s="69" customFormat="1" ht="13.5" thickBot="1">
      <c r="A12" s="67" t="s">
        <v>21</v>
      </c>
      <c r="B12" s="13">
        <v>84</v>
      </c>
      <c r="C12" s="53" t="s">
        <v>20</v>
      </c>
      <c r="D12" s="68" t="s">
        <v>22</v>
      </c>
      <c r="E12" s="13">
        <v>60</v>
      </c>
      <c r="F12" s="53" t="s">
        <v>23</v>
      </c>
    </row>
    <row r="13" spans="1:8" ht="13.5" thickBot="1">
      <c r="A13" s="6"/>
      <c r="B13" s="6"/>
      <c r="C13" s="6"/>
      <c r="D13" s="6"/>
      <c r="E13" s="6"/>
      <c r="F13" s="6"/>
    </row>
    <row r="14" spans="1:8">
      <c r="A14" s="19" t="s">
        <v>7</v>
      </c>
      <c r="B14" s="20" t="s">
        <v>3</v>
      </c>
      <c r="C14" s="20" t="s">
        <v>0</v>
      </c>
      <c r="D14" s="20" t="s">
        <v>1</v>
      </c>
      <c r="E14" s="21" t="s">
        <v>2</v>
      </c>
      <c r="F14" s="4"/>
    </row>
    <row r="15" spans="1:8">
      <c r="A15" s="62">
        <v>0</v>
      </c>
      <c r="B15" s="63">
        <f>B10</f>
        <v>11500</v>
      </c>
      <c r="C15" s="64"/>
      <c r="D15" s="65"/>
      <c r="E15" s="65"/>
      <c r="F15" s="4"/>
    </row>
    <row r="16" spans="1:8">
      <c r="A16" s="62">
        <v>1</v>
      </c>
      <c r="B16" s="63">
        <f>B15-D16</f>
        <v>11430.794863227269</v>
      </c>
      <c r="C16" s="63">
        <f>PMT($B$11,$B$12,-$B$10)</f>
        <v>241.7051367727301</v>
      </c>
      <c r="D16" s="63">
        <f>C16-E16</f>
        <v>69.2051367727301</v>
      </c>
      <c r="E16" s="63">
        <f>B15*$B$11</f>
        <v>172.5</v>
      </c>
      <c r="F16" s="4"/>
    </row>
    <row r="17" spans="1:6">
      <c r="A17" s="62">
        <v>2</v>
      </c>
      <c r="B17" s="63">
        <f>B16-D17</f>
        <v>11360.551649402949</v>
      </c>
      <c r="C17" s="63">
        <f t="shared" ref="C17:C80" si="0">PMT($B$11,$B$12,-$B$10)</f>
        <v>241.7051367727301</v>
      </c>
      <c r="D17" s="63">
        <f t="shared" ref="D17:D80" si="1">C17-E17</f>
        <v>70.24321382432106</v>
      </c>
      <c r="E17" s="63">
        <f>B16*$B$11</f>
        <v>171.46192294840904</v>
      </c>
      <c r="F17" s="4"/>
    </row>
    <row r="18" spans="1:6">
      <c r="A18" s="62">
        <v>3</v>
      </c>
      <c r="B18" s="63">
        <f>B17-D18</f>
        <v>11289.254787371263</v>
      </c>
      <c r="C18" s="63">
        <f t="shared" si="0"/>
        <v>241.7051367727301</v>
      </c>
      <c r="D18" s="63">
        <f t="shared" si="1"/>
        <v>71.296862031685862</v>
      </c>
      <c r="E18" s="63">
        <f>B17*$B$11</f>
        <v>170.40827474104424</v>
      </c>
      <c r="F18" s="4"/>
    </row>
    <row r="19" spans="1:6">
      <c r="A19" s="62">
        <v>4</v>
      </c>
      <c r="B19" s="63">
        <f>B18-D19</f>
        <v>11216.888472409102</v>
      </c>
      <c r="C19" s="63">
        <f t="shared" si="0"/>
        <v>241.7051367727301</v>
      </c>
      <c r="D19" s="63">
        <f t="shared" si="1"/>
        <v>72.366314962161169</v>
      </c>
      <c r="E19" s="63">
        <f>B18*$B$11</f>
        <v>169.33882181056893</v>
      </c>
      <c r="F19" s="4"/>
    </row>
    <row r="20" spans="1:6">
      <c r="A20" s="62">
        <v>5</v>
      </c>
      <c r="B20" s="63">
        <f>B19-D20</f>
        <v>11143.436662722508</v>
      </c>
      <c r="C20" s="63">
        <f t="shared" si="0"/>
        <v>241.7051367727301</v>
      </c>
      <c r="D20" s="63">
        <f t="shared" si="1"/>
        <v>73.451809686593577</v>
      </c>
      <c r="E20" s="63">
        <f>B19*$B$11</f>
        <v>168.25332708613652</v>
      </c>
      <c r="F20" s="4"/>
    </row>
    <row r="21" spans="1:6">
      <c r="A21" s="62">
        <v>6</v>
      </c>
      <c r="B21" s="63">
        <f t="shared" ref="B21:B84" si="2">B20-D21</f>
        <v>11068.883075890615</v>
      </c>
      <c r="C21" s="63">
        <f t="shared" si="0"/>
        <v>241.7051367727301</v>
      </c>
      <c r="D21" s="63">
        <f t="shared" si="1"/>
        <v>74.553586831892488</v>
      </c>
      <c r="E21" s="63">
        <f t="shared" ref="E21:E84" si="3">B20*$B$11</f>
        <v>167.15154994083761</v>
      </c>
      <c r="F21" s="4"/>
    </row>
    <row r="22" spans="1:6">
      <c r="A22" s="62">
        <v>7</v>
      </c>
      <c r="B22" s="63">
        <f t="shared" si="2"/>
        <v>10993.211185256245</v>
      </c>
      <c r="C22" s="63">
        <f t="shared" si="0"/>
        <v>241.7051367727301</v>
      </c>
      <c r="D22" s="63">
        <f t="shared" si="1"/>
        <v>75.671890634370868</v>
      </c>
      <c r="E22" s="63">
        <f t="shared" si="3"/>
        <v>166.03324613835923</v>
      </c>
      <c r="F22" s="4"/>
    </row>
    <row r="23" spans="1:6">
      <c r="A23" s="62">
        <v>8</v>
      </c>
      <c r="B23" s="63">
        <f t="shared" si="2"/>
        <v>10916.404216262359</v>
      </c>
      <c r="C23" s="63">
        <f t="shared" si="0"/>
        <v>241.7051367727301</v>
      </c>
      <c r="D23" s="63">
        <f t="shared" si="1"/>
        <v>76.806968993886443</v>
      </c>
      <c r="E23" s="63">
        <f t="shared" si="3"/>
        <v>164.89816777884366</v>
      </c>
      <c r="F23" s="4"/>
    </row>
    <row r="24" spans="1:6">
      <c r="A24" s="62">
        <v>9</v>
      </c>
      <c r="B24" s="63">
        <f t="shared" si="2"/>
        <v>10838.445142733564</v>
      </c>
      <c r="C24" s="63">
        <f t="shared" si="0"/>
        <v>241.7051367727301</v>
      </c>
      <c r="D24" s="63">
        <f t="shared" si="1"/>
        <v>77.959073528794733</v>
      </c>
      <c r="E24" s="63">
        <f t="shared" si="3"/>
        <v>163.74606324393537</v>
      </c>
      <c r="F24" s="4"/>
    </row>
    <row r="25" spans="1:6">
      <c r="A25" s="62">
        <v>10</v>
      </c>
      <c r="B25" s="63">
        <f t="shared" si="2"/>
        <v>10759.316683101837</v>
      </c>
      <c r="C25" s="63">
        <f t="shared" si="0"/>
        <v>241.7051367727301</v>
      </c>
      <c r="D25" s="63">
        <f t="shared" si="1"/>
        <v>79.128459631726628</v>
      </c>
      <c r="E25" s="63">
        <f t="shared" si="3"/>
        <v>162.57667714100347</v>
      </c>
      <c r="F25" s="4"/>
    </row>
    <row r="26" spans="1:6">
      <c r="A26" s="62">
        <v>11</v>
      </c>
      <c r="B26" s="63">
        <f t="shared" si="2"/>
        <v>10679.001296575634</v>
      </c>
      <c r="C26" s="63">
        <f t="shared" si="0"/>
        <v>241.7051367727301</v>
      </c>
      <c r="D26" s="63">
        <f t="shared" si="1"/>
        <v>80.315386526202559</v>
      </c>
      <c r="E26" s="63">
        <f t="shared" si="3"/>
        <v>161.38975024652754</v>
      </c>
      <c r="F26" s="4"/>
    </row>
    <row r="27" spans="1:6">
      <c r="A27" s="62">
        <v>12</v>
      </c>
      <c r="B27" s="63">
        <f t="shared" si="2"/>
        <v>10597.481179251539</v>
      </c>
      <c r="C27" s="63">
        <f t="shared" si="0"/>
        <v>241.7051367727301</v>
      </c>
      <c r="D27" s="63">
        <f t="shared" si="1"/>
        <v>81.520117324095594</v>
      </c>
      <c r="E27" s="63">
        <f t="shared" si="3"/>
        <v>160.18501944863451</v>
      </c>
      <c r="F27" s="4"/>
    </row>
    <row r="28" spans="1:6">
      <c r="A28" s="62">
        <v>13</v>
      </c>
      <c r="B28" s="63">
        <f t="shared" si="2"/>
        <v>10514.738260167582</v>
      </c>
      <c r="C28" s="63">
        <f t="shared" si="0"/>
        <v>241.7051367727301</v>
      </c>
      <c r="D28" s="63">
        <f t="shared" si="1"/>
        <v>82.74291908395702</v>
      </c>
      <c r="E28" s="63">
        <f t="shared" si="3"/>
        <v>158.96221768877308</v>
      </c>
      <c r="F28" s="4"/>
    </row>
    <row r="29" spans="1:6">
      <c r="A29" s="62">
        <v>14</v>
      </c>
      <c r="B29" s="63">
        <f t="shared" si="2"/>
        <v>10430.754197297365</v>
      </c>
      <c r="C29" s="63">
        <f t="shared" si="0"/>
        <v>241.7051367727301</v>
      </c>
      <c r="D29" s="63">
        <f t="shared" si="1"/>
        <v>83.984062870216377</v>
      </c>
      <c r="E29" s="63">
        <f t="shared" si="3"/>
        <v>157.72107390251372</v>
      </c>
      <c r="F29" s="4"/>
    </row>
    <row r="30" spans="1:6">
      <c r="A30" s="62">
        <v>15</v>
      </c>
      <c r="B30" s="63">
        <f t="shared" si="2"/>
        <v>10345.510373484096</v>
      </c>
      <c r="C30" s="63">
        <f t="shared" si="0"/>
        <v>241.7051367727301</v>
      </c>
      <c r="D30" s="63">
        <f t="shared" si="1"/>
        <v>85.243823813269643</v>
      </c>
      <c r="E30" s="63">
        <f t="shared" si="3"/>
        <v>156.46131295946046</v>
      </c>
      <c r="F30" s="4"/>
    </row>
    <row r="31" spans="1:6">
      <c r="A31" s="62">
        <v>16</v>
      </c>
      <c r="B31" s="63">
        <f t="shared" si="2"/>
        <v>10258.987892313628</v>
      </c>
      <c r="C31" s="63">
        <f t="shared" si="0"/>
        <v>241.7051367727301</v>
      </c>
      <c r="D31" s="63">
        <f t="shared" si="1"/>
        <v>86.522481170468666</v>
      </c>
      <c r="E31" s="63">
        <f t="shared" si="3"/>
        <v>155.18265560226143</v>
      </c>
      <c r="F31" s="4"/>
    </row>
    <row r="32" spans="1:6">
      <c r="A32" s="62">
        <v>17</v>
      </c>
      <c r="B32" s="63">
        <f t="shared" si="2"/>
        <v>10171.167573925602</v>
      </c>
      <c r="C32" s="63">
        <f t="shared" si="0"/>
        <v>241.7051367727301</v>
      </c>
      <c r="D32" s="63">
        <f t="shared" si="1"/>
        <v>87.820318388025697</v>
      </c>
      <c r="E32" s="63">
        <f t="shared" si="3"/>
        <v>153.8848183847044</v>
      </c>
      <c r="F32" s="4"/>
    </row>
    <row r="33" spans="1:6">
      <c r="A33" s="62">
        <v>18</v>
      </c>
      <c r="B33" s="63">
        <f t="shared" si="2"/>
        <v>10082.029950761756</v>
      </c>
      <c r="C33" s="63">
        <f t="shared" si="0"/>
        <v>241.7051367727301</v>
      </c>
      <c r="D33" s="63">
        <f t="shared" si="1"/>
        <v>89.137623163846058</v>
      </c>
      <c r="E33" s="63">
        <f t="shared" si="3"/>
        <v>152.56751360888404</v>
      </c>
      <c r="F33" s="4"/>
    </row>
    <row r="34" spans="1:6">
      <c r="A34" s="62">
        <v>19</v>
      </c>
      <c r="B34" s="63">
        <f t="shared" si="2"/>
        <v>9991.5552632504532</v>
      </c>
      <c r="C34" s="63">
        <f t="shared" si="0"/>
        <v>241.7051367727301</v>
      </c>
      <c r="D34" s="63">
        <f t="shared" si="1"/>
        <v>90.474687511303756</v>
      </c>
      <c r="E34" s="63">
        <f t="shared" si="3"/>
        <v>151.23044926142634</v>
      </c>
      <c r="F34" s="4"/>
    </row>
    <row r="35" spans="1:6">
      <c r="A35" s="62">
        <v>20</v>
      </c>
      <c r="B35" s="63">
        <f t="shared" si="2"/>
        <v>9899.7234554264796</v>
      </c>
      <c r="C35" s="63">
        <f t="shared" si="0"/>
        <v>241.7051367727301</v>
      </c>
      <c r="D35" s="63">
        <f t="shared" si="1"/>
        <v>91.831807823973321</v>
      </c>
      <c r="E35" s="63">
        <f t="shared" si="3"/>
        <v>149.87332894875678</v>
      </c>
      <c r="F35" s="4"/>
    </row>
    <row r="36" spans="1:6">
      <c r="A36" s="62">
        <v>21</v>
      </c>
      <c r="B36" s="63">
        <f t="shared" si="2"/>
        <v>9806.5141704851467</v>
      </c>
      <c r="C36" s="63">
        <f t="shared" si="0"/>
        <v>241.7051367727301</v>
      </c>
      <c r="D36" s="63">
        <f t="shared" si="1"/>
        <v>93.209284941332925</v>
      </c>
      <c r="E36" s="63">
        <f t="shared" si="3"/>
        <v>148.49585183139718</v>
      </c>
      <c r="F36" s="4"/>
    </row>
    <row r="37" spans="1:6">
      <c r="A37" s="62">
        <v>22</v>
      </c>
      <c r="B37" s="63">
        <f t="shared" si="2"/>
        <v>9711.906746269693</v>
      </c>
      <c r="C37" s="63">
        <f t="shared" si="0"/>
        <v>241.7051367727301</v>
      </c>
      <c r="D37" s="63">
        <f t="shared" si="1"/>
        <v>94.607424215452909</v>
      </c>
      <c r="E37" s="63">
        <f t="shared" si="3"/>
        <v>147.09771255727719</v>
      </c>
      <c r="F37" s="4"/>
    </row>
    <row r="38" spans="1:6">
      <c r="A38" s="62">
        <v>23</v>
      </c>
      <c r="B38" s="63">
        <f t="shared" si="2"/>
        <v>9615.880210691008</v>
      </c>
      <c r="C38" s="63">
        <f t="shared" si="0"/>
        <v>241.7051367727301</v>
      </c>
      <c r="D38" s="63">
        <f t="shared" si="1"/>
        <v>96.026535578684701</v>
      </c>
      <c r="E38" s="63">
        <f t="shared" si="3"/>
        <v>145.6786011940454</v>
      </c>
      <c r="F38" s="4"/>
    </row>
    <row r="39" spans="1:6">
      <c r="A39" s="62">
        <v>24</v>
      </c>
      <c r="B39" s="63">
        <f t="shared" si="2"/>
        <v>9518.4132770786437</v>
      </c>
      <c r="C39" s="63">
        <f t="shared" si="0"/>
        <v>241.7051367727301</v>
      </c>
      <c r="D39" s="63">
        <f t="shared" si="1"/>
        <v>97.466933612364983</v>
      </c>
      <c r="E39" s="63">
        <f t="shared" si="3"/>
        <v>144.23820316036512</v>
      </c>
      <c r="F39" s="4"/>
    </row>
    <row r="40" spans="1:6">
      <c r="A40" s="61">
        <v>25</v>
      </c>
      <c r="B40" s="7">
        <f t="shared" si="2"/>
        <v>9469.9776763422506</v>
      </c>
      <c r="C40" s="66">
        <f>PMT($E$11,$E$12,-$E$10)</f>
        <v>381.58006543414643</v>
      </c>
      <c r="D40" s="7">
        <f>C40-E40</f>
        <v>48.435600736393894</v>
      </c>
      <c r="E40" s="7">
        <f>B39*$E$11</f>
        <v>333.14446469775254</v>
      </c>
      <c r="F40" s="4"/>
    </row>
    <row r="41" spans="1:6">
      <c r="A41" s="61">
        <v>26</v>
      </c>
      <c r="B41" s="7">
        <f t="shared" si="2"/>
        <v>9419.8468295800831</v>
      </c>
      <c r="C41" s="66">
        <f t="shared" ref="C41:C99" si="4">PMT($E$11,$E$12,-$E$10)</f>
        <v>381.58006543414643</v>
      </c>
      <c r="D41" s="7">
        <f t="shared" si="1"/>
        <v>50.130846762167607</v>
      </c>
      <c r="E41" s="7">
        <f t="shared" ref="E41:E99" si="5">B40*$E$11</f>
        <v>331.44921867197883</v>
      </c>
      <c r="F41" s="4"/>
    </row>
    <row r="42" spans="1:6">
      <c r="A42" s="61">
        <v>27</v>
      </c>
      <c r="B42" s="7">
        <f t="shared" si="2"/>
        <v>9367.9614031812398</v>
      </c>
      <c r="C42" s="66">
        <f t="shared" si="4"/>
        <v>381.58006543414643</v>
      </c>
      <c r="D42" s="7">
        <f t="shared" si="1"/>
        <v>51.885426398843492</v>
      </c>
      <c r="E42" s="7">
        <f t="shared" si="5"/>
        <v>329.69463903530294</v>
      </c>
      <c r="F42" s="4"/>
    </row>
    <row r="43" spans="1:6">
      <c r="A43" s="61">
        <v>28</v>
      </c>
      <c r="B43" s="7">
        <f t="shared" si="2"/>
        <v>9314.2599868584366</v>
      </c>
      <c r="C43" s="66">
        <f t="shared" si="4"/>
        <v>381.58006543414643</v>
      </c>
      <c r="D43" s="7">
        <f t="shared" si="1"/>
        <v>53.701416322803027</v>
      </c>
      <c r="E43" s="7">
        <f t="shared" si="5"/>
        <v>327.87864911134341</v>
      </c>
      <c r="F43" s="4"/>
    </row>
    <row r="44" spans="1:6">
      <c r="A44" s="61">
        <v>29</v>
      </c>
      <c r="B44" s="7">
        <f t="shared" si="2"/>
        <v>9258.679020964335</v>
      </c>
      <c r="C44" s="66">
        <f t="shared" si="4"/>
        <v>381.58006543414643</v>
      </c>
      <c r="D44" s="7">
        <f t="shared" si="1"/>
        <v>55.580965894101098</v>
      </c>
      <c r="E44" s="7">
        <f t="shared" si="5"/>
        <v>325.99909954004534</v>
      </c>
      <c r="F44" s="4"/>
    </row>
    <row r="45" spans="1:6">
      <c r="A45" s="61">
        <v>30</v>
      </c>
      <c r="B45" s="7">
        <f t="shared" si="2"/>
        <v>9201.1527212639412</v>
      </c>
      <c r="C45" s="66">
        <f t="shared" si="4"/>
        <v>381.58006543414643</v>
      </c>
      <c r="D45" s="7">
        <f t="shared" si="1"/>
        <v>57.526299700394702</v>
      </c>
      <c r="E45" s="7">
        <f t="shared" si="5"/>
        <v>324.05376573375173</v>
      </c>
      <c r="F45" s="4"/>
    </row>
    <row r="46" spans="1:6">
      <c r="A46" s="61">
        <v>31</v>
      </c>
      <c r="B46" s="7">
        <f t="shared" si="2"/>
        <v>9141.6130010740326</v>
      </c>
      <c r="C46" s="66">
        <f t="shared" si="4"/>
        <v>381.58006543414643</v>
      </c>
      <c r="D46" s="7">
        <f t="shared" si="1"/>
        <v>59.539720189908451</v>
      </c>
      <c r="E46" s="7">
        <f t="shared" si="5"/>
        <v>322.04034524423798</v>
      </c>
      <c r="F46" s="4"/>
    </row>
    <row r="47" spans="1:6">
      <c r="A47" s="61">
        <v>32</v>
      </c>
      <c r="B47" s="7">
        <f t="shared" si="2"/>
        <v>9079.9893906774778</v>
      </c>
      <c r="C47" s="66">
        <f t="shared" si="4"/>
        <v>381.58006543414643</v>
      </c>
      <c r="D47" s="7">
        <f t="shared" si="1"/>
        <v>61.62361039655525</v>
      </c>
      <c r="E47" s="7">
        <f t="shared" si="5"/>
        <v>319.95645503759118</v>
      </c>
      <c r="F47" s="4"/>
    </row>
    <row r="48" spans="1:6">
      <c r="A48" s="61">
        <v>33</v>
      </c>
      <c r="B48" s="7">
        <f t="shared" si="2"/>
        <v>9016.2089539170429</v>
      </c>
      <c r="C48" s="66">
        <f t="shared" si="4"/>
        <v>381.58006543414643</v>
      </c>
      <c r="D48" s="7">
        <f t="shared" si="1"/>
        <v>63.780436760434668</v>
      </c>
      <c r="E48" s="7">
        <f t="shared" si="5"/>
        <v>317.79962867371177</v>
      </c>
      <c r="F48" s="4"/>
    </row>
    <row r="49" spans="1:6">
      <c r="A49" s="61">
        <v>34</v>
      </c>
      <c r="B49" s="7">
        <f t="shared" si="2"/>
        <v>8950.1962018699924</v>
      </c>
      <c r="C49" s="66">
        <f t="shared" si="4"/>
        <v>381.58006543414643</v>
      </c>
      <c r="D49" s="7">
        <f t="shared" si="1"/>
        <v>66.012752047049901</v>
      </c>
      <c r="E49" s="7">
        <f t="shared" si="5"/>
        <v>315.56731338709653</v>
      </c>
      <c r="F49" s="4"/>
    </row>
    <row r="50" spans="1:6">
      <c r="A50" s="61">
        <v>35</v>
      </c>
      <c r="B50" s="7">
        <f t="shared" si="2"/>
        <v>8881.8730035012959</v>
      </c>
      <c r="C50" s="66">
        <f t="shared" si="4"/>
        <v>381.58006543414643</v>
      </c>
      <c r="D50" s="7">
        <f t="shared" si="1"/>
        <v>68.323198368696694</v>
      </c>
      <c r="E50" s="7">
        <f t="shared" si="5"/>
        <v>313.25686706544974</v>
      </c>
      <c r="F50" s="4"/>
    </row>
    <row r="51" spans="1:6">
      <c r="A51" s="61">
        <v>36</v>
      </c>
      <c r="B51" s="7">
        <f t="shared" si="2"/>
        <v>8811.1584931896941</v>
      </c>
      <c r="C51" s="66">
        <f t="shared" si="4"/>
        <v>381.58006543414643</v>
      </c>
      <c r="D51" s="7">
        <f t="shared" si="1"/>
        <v>70.714510311601032</v>
      </c>
      <c r="E51" s="7">
        <f t="shared" si="5"/>
        <v>310.8655551225454</v>
      </c>
      <c r="F51" s="4"/>
    </row>
    <row r="52" spans="1:6">
      <c r="A52" s="61">
        <v>37</v>
      </c>
      <c r="B52" s="7">
        <f t="shared" si="2"/>
        <v>8737.9689750171874</v>
      </c>
      <c r="C52" s="66">
        <f t="shared" si="4"/>
        <v>381.58006543414643</v>
      </c>
      <c r="D52" s="7">
        <f t="shared" si="1"/>
        <v>73.189518172507121</v>
      </c>
      <c r="E52" s="7">
        <f t="shared" si="5"/>
        <v>308.39054726163931</v>
      </c>
      <c r="F52" s="4"/>
    </row>
    <row r="53" spans="1:6">
      <c r="A53" s="61">
        <v>38</v>
      </c>
      <c r="B53" s="7">
        <f t="shared" si="2"/>
        <v>8662.2178237086428</v>
      </c>
      <c r="C53" s="66">
        <f t="shared" si="4"/>
        <v>381.58006543414643</v>
      </c>
      <c r="D53" s="7">
        <f t="shared" si="1"/>
        <v>75.75115130854482</v>
      </c>
      <c r="E53" s="7">
        <f t="shared" si="5"/>
        <v>305.82891412560161</v>
      </c>
      <c r="F53" s="4"/>
    </row>
    <row r="54" spans="1:6">
      <c r="A54" s="61">
        <v>39</v>
      </c>
      <c r="B54" s="7">
        <f t="shared" si="2"/>
        <v>8583.8153821042997</v>
      </c>
      <c r="C54" s="66">
        <f t="shared" si="4"/>
        <v>381.58006543414643</v>
      </c>
      <c r="D54" s="7">
        <f t="shared" si="1"/>
        <v>78.402441604343892</v>
      </c>
      <c r="E54" s="7">
        <f t="shared" si="5"/>
        <v>303.17762382980254</v>
      </c>
      <c r="F54" s="4"/>
    </row>
    <row r="55" spans="1:6">
      <c r="A55" s="61">
        <v>40</v>
      </c>
      <c r="B55" s="7">
        <f t="shared" si="2"/>
        <v>8502.668855043803</v>
      </c>
      <c r="C55" s="66">
        <f t="shared" si="4"/>
        <v>381.58006543414643</v>
      </c>
      <c r="D55" s="7">
        <f t="shared" si="1"/>
        <v>81.146527060495941</v>
      </c>
      <c r="E55" s="7">
        <f t="shared" si="5"/>
        <v>300.43353837365049</v>
      </c>
      <c r="F55" s="4"/>
    </row>
    <row r="56" spans="1:6">
      <c r="A56" s="61">
        <v>41</v>
      </c>
      <c r="B56" s="7">
        <f t="shared" si="2"/>
        <v>8418.6821995361897</v>
      </c>
      <c r="C56" s="66">
        <f t="shared" si="4"/>
        <v>381.58006543414643</v>
      </c>
      <c r="D56" s="7">
        <f t="shared" si="1"/>
        <v>83.986655507613307</v>
      </c>
      <c r="E56" s="7">
        <f t="shared" si="5"/>
        <v>297.59340992653313</v>
      </c>
      <c r="F56" s="4"/>
    </row>
    <row r="57" spans="1:6">
      <c r="A57" s="61">
        <v>42</v>
      </c>
      <c r="B57" s="7">
        <f t="shared" si="2"/>
        <v>8331.7560110858103</v>
      </c>
      <c r="C57" s="66">
        <f t="shared" si="4"/>
        <v>381.58006543414643</v>
      </c>
      <c r="D57" s="7">
        <f t="shared" si="1"/>
        <v>86.926188450379755</v>
      </c>
      <c r="E57" s="7">
        <f t="shared" si="5"/>
        <v>294.65387698376668</v>
      </c>
      <c r="F57" s="4"/>
    </row>
    <row r="58" spans="1:6">
      <c r="A58" s="61">
        <v>43</v>
      </c>
      <c r="B58" s="7">
        <f t="shared" si="2"/>
        <v>8241.787406039668</v>
      </c>
      <c r="C58" s="66">
        <f t="shared" si="4"/>
        <v>381.58006543414643</v>
      </c>
      <c r="D58" s="7">
        <f t="shared" si="1"/>
        <v>89.968605046143068</v>
      </c>
      <c r="E58" s="7">
        <f t="shared" si="5"/>
        <v>291.61146038800337</v>
      </c>
      <c r="F58" s="4"/>
    </row>
    <row r="59" spans="1:6">
      <c r="A59" s="61">
        <v>44</v>
      </c>
      <c r="B59" s="7">
        <f t="shared" si="2"/>
        <v>8148.6698998169104</v>
      </c>
      <c r="C59" s="66">
        <f t="shared" si="4"/>
        <v>381.58006543414643</v>
      </c>
      <c r="D59" s="7">
        <f t="shared" si="1"/>
        <v>93.117506222758038</v>
      </c>
      <c r="E59" s="7">
        <f t="shared" si="5"/>
        <v>288.4625592113884</v>
      </c>
      <c r="F59" s="4"/>
    </row>
    <row r="60" spans="1:6">
      <c r="A60" s="61">
        <v>45</v>
      </c>
      <c r="B60" s="7">
        <f t="shared" si="2"/>
        <v>8052.2932808763562</v>
      </c>
      <c r="C60" s="66">
        <f t="shared" si="4"/>
        <v>381.58006543414643</v>
      </c>
      <c r="D60" s="7">
        <f t="shared" si="1"/>
        <v>96.376618940554522</v>
      </c>
      <c r="E60" s="7">
        <f t="shared" si="5"/>
        <v>285.20344649359191</v>
      </c>
      <c r="F60" s="4"/>
    </row>
    <row r="61" spans="1:6">
      <c r="A61" s="61">
        <v>46</v>
      </c>
      <c r="B61" s="7">
        <f t="shared" si="2"/>
        <v>7952.5434802728823</v>
      </c>
      <c r="C61" s="66">
        <f t="shared" si="4"/>
        <v>381.58006543414643</v>
      </c>
      <c r="D61" s="7">
        <f t="shared" si="1"/>
        <v>99.749800603473943</v>
      </c>
      <c r="E61" s="7">
        <f t="shared" si="5"/>
        <v>281.83026483067249</v>
      </c>
      <c r="F61" s="4"/>
    </row>
    <row r="62" spans="1:6">
      <c r="A62" s="61">
        <v>47</v>
      </c>
      <c r="B62" s="7">
        <f t="shared" si="2"/>
        <v>7849.3024366482869</v>
      </c>
      <c r="C62" s="66">
        <f t="shared" si="4"/>
        <v>381.58006543414643</v>
      </c>
      <c r="D62" s="7">
        <f t="shared" si="1"/>
        <v>103.24104362459553</v>
      </c>
      <c r="E62" s="7">
        <f t="shared" si="5"/>
        <v>278.3390218095509</v>
      </c>
      <c r="F62" s="4"/>
    </row>
    <row r="63" spans="1:6">
      <c r="A63" s="61">
        <v>48</v>
      </c>
      <c r="B63" s="7">
        <f t="shared" si="2"/>
        <v>7742.4479564968306</v>
      </c>
      <c r="C63" s="66">
        <f t="shared" si="4"/>
        <v>381.58006543414643</v>
      </c>
      <c r="D63" s="7">
        <f t="shared" si="1"/>
        <v>106.85448015145636</v>
      </c>
      <c r="E63" s="7">
        <f t="shared" si="5"/>
        <v>274.72558528269008</v>
      </c>
      <c r="F63" s="4"/>
    </row>
    <row r="64" spans="1:6">
      <c r="A64" s="61">
        <v>49</v>
      </c>
      <c r="B64" s="7">
        <f t="shared" si="2"/>
        <v>7631.8535695400733</v>
      </c>
      <c r="C64" s="66">
        <f t="shared" si="4"/>
        <v>381.58006543414643</v>
      </c>
      <c r="D64" s="7">
        <f t="shared" si="1"/>
        <v>110.59438695675732</v>
      </c>
      <c r="E64" s="7">
        <f t="shared" si="5"/>
        <v>270.98567847738911</v>
      </c>
      <c r="F64" s="4"/>
    </row>
    <row r="65" spans="1:6">
      <c r="A65" s="61">
        <v>50</v>
      </c>
      <c r="B65" s="7">
        <f t="shared" si="2"/>
        <v>7517.3883790398295</v>
      </c>
      <c r="C65" s="66">
        <f t="shared" si="4"/>
        <v>381.58006543414643</v>
      </c>
      <c r="D65" s="7">
        <f t="shared" si="1"/>
        <v>114.46519050024386</v>
      </c>
      <c r="E65" s="7">
        <f t="shared" si="5"/>
        <v>267.11487493390257</v>
      </c>
      <c r="F65" s="4"/>
    </row>
    <row r="66" spans="1:6">
      <c r="A66" s="61">
        <v>51</v>
      </c>
      <c r="B66" s="7">
        <f t="shared" si="2"/>
        <v>7398.9169068720767</v>
      </c>
      <c r="C66" s="66">
        <f t="shared" si="4"/>
        <v>381.58006543414643</v>
      </c>
      <c r="D66" s="7">
        <f t="shared" si="1"/>
        <v>118.47147216775238</v>
      </c>
      <c r="E66" s="7">
        <f t="shared" si="5"/>
        <v>263.10859326639405</v>
      </c>
      <c r="F66" s="4"/>
    </row>
    <row r="67" spans="1:6">
      <c r="A67" s="61">
        <v>52</v>
      </c>
      <c r="B67" s="7">
        <f t="shared" si="2"/>
        <v>7276.2989331784529</v>
      </c>
      <c r="C67" s="66">
        <f t="shared" si="4"/>
        <v>381.58006543414643</v>
      </c>
      <c r="D67" s="7">
        <f t="shared" si="1"/>
        <v>122.61797369362375</v>
      </c>
      <c r="E67" s="7">
        <f t="shared" si="5"/>
        <v>258.96209174052268</v>
      </c>
      <c r="F67" s="4"/>
    </row>
    <row r="68" spans="1:6">
      <c r="A68" s="61">
        <v>53</v>
      </c>
      <c r="B68" s="7">
        <f t="shared" si="2"/>
        <v>7149.3893304055528</v>
      </c>
      <c r="C68" s="66">
        <f t="shared" si="4"/>
        <v>381.58006543414643</v>
      </c>
      <c r="D68" s="7">
        <f t="shared" si="1"/>
        <v>126.90960277290057</v>
      </c>
      <c r="E68" s="7">
        <f t="shared" si="5"/>
        <v>254.67046266124586</v>
      </c>
      <c r="F68" s="4"/>
    </row>
    <row r="69" spans="1:6">
      <c r="A69" s="61">
        <v>54</v>
      </c>
      <c r="B69" s="7">
        <f t="shared" si="2"/>
        <v>7018.0378915356005</v>
      </c>
      <c r="C69" s="66">
        <f t="shared" si="4"/>
        <v>381.58006543414643</v>
      </c>
      <c r="D69" s="7">
        <f t="shared" si="1"/>
        <v>131.35143886995206</v>
      </c>
      <c r="E69" s="7">
        <f t="shared" si="5"/>
        <v>250.22862656419437</v>
      </c>
      <c r="F69" s="4"/>
    </row>
    <row r="70" spans="1:6">
      <c r="A70" s="61">
        <v>55</v>
      </c>
      <c r="B70" s="7">
        <f t="shared" si="2"/>
        <v>6882.0891523051996</v>
      </c>
      <c r="C70" s="66">
        <f t="shared" si="4"/>
        <v>381.58006543414643</v>
      </c>
      <c r="D70" s="7">
        <f t="shared" si="1"/>
        <v>135.94873923040041</v>
      </c>
      <c r="E70" s="7">
        <f t="shared" si="5"/>
        <v>245.63132620374603</v>
      </c>
      <c r="F70" s="4"/>
    </row>
    <row r="71" spans="1:6">
      <c r="A71" s="61">
        <v>56</v>
      </c>
      <c r="B71" s="7">
        <f t="shared" si="2"/>
        <v>6741.3822072017356</v>
      </c>
      <c r="C71" s="66">
        <f t="shared" si="4"/>
        <v>381.58006543414643</v>
      </c>
      <c r="D71" s="7">
        <f t="shared" si="1"/>
        <v>140.70694510346442</v>
      </c>
      <c r="E71" s="7">
        <f t="shared" si="5"/>
        <v>240.87312033068201</v>
      </c>
      <c r="F71" s="4"/>
    </row>
    <row r="72" spans="1:6">
      <c r="A72" s="61">
        <v>57</v>
      </c>
      <c r="B72" s="7">
        <f t="shared" si="2"/>
        <v>6595.7505190196498</v>
      </c>
      <c r="C72" s="66">
        <f t="shared" si="4"/>
        <v>381.58006543414643</v>
      </c>
      <c r="D72" s="7">
        <f t="shared" si="1"/>
        <v>145.63168818208567</v>
      </c>
      <c r="E72" s="7">
        <f t="shared" si="5"/>
        <v>235.94837725206077</v>
      </c>
      <c r="F72" s="4"/>
    </row>
    <row r="73" spans="1:6">
      <c r="A73" s="61">
        <v>58</v>
      </c>
      <c r="B73" s="7">
        <f t="shared" si="2"/>
        <v>6445.0217217511909</v>
      </c>
      <c r="C73" s="66">
        <f t="shared" si="4"/>
        <v>381.58006543414643</v>
      </c>
      <c r="D73" s="7">
        <f t="shared" si="1"/>
        <v>150.72879726845866</v>
      </c>
      <c r="E73" s="7">
        <f t="shared" si="5"/>
        <v>230.85126816568777</v>
      </c>
      <c r="F73" s="4"/>
    </row>
    <row r="74" spans="1:6">
      <c r="A74" s="61">
        <v>59</v>
      </c>
      <c r="B74" s="7">
        <f t="shared" si="2"/>
        <v>6289.0174165783365</v>
      </c>
      <c r="C74" s="66">
        <f t="shared" si="4"/>
        <v>381.58006543414643</v>
      </c>
      <c r="D74" s="7">
        <f t="shared" si="1"/>
        <v>156.00430517285474</v>
      </c>
      <c r="E74" s="7">
        <f t="shared" si="5"/>
        <v>225.57576026129169</v>
      </c>
      <c r="F74" s="4"/>
    </row>
    <row r="75" spans="1:6">
      <c r="A75" s="61">
        <v>60</v>
      </c>
      <c r="B75" s="7">
        <f t="shared" si="2"/>
        <v>6127.5529607244316</v>
      </c>
      <c r="C75" s="66">
        <f t="shared" si="4"/>
        <v>381.58006543414643</v>
      </c>
      <c r="D75" s="7">
        <f t="shared" si="1"/>
        <v>161.46445585390464</v>
      </c>
      <c r="E75" s="7">
        <f t="shared" si="5"/>
        <v>220.1156095802418</v>
      </c>
      <c r="F75" s="4"/>
    </row>
    <row r="76" spans="1:6">
      <c r="A76" s="61">
        <v>61</v>
      </c>
      <c r="B76" s="7">
        <f t="shared" si="2"/>
        <v>5960.4372489156403</v>
      </c>
      <c r="C76" s="66">
        <f t="shared" si="4"/>
        <v>381.58006543414643</v>
      </c>
      <c r="D76" s="7">
        <f t="shared" si="1"/>
        <v>167.1157118087913</v>
      </c>
      <c r="E76" s="7">
        <f t="shared" si="5"/>
        <v>214.46435362535513</v>
      </c>
      <c r="F76" s="4"/>
    </row>
    <row r="77" spans="1:6">
      <c r="A77" s="61">
        <v>62</v>
      </c>
      <c r="B77" s="7">
        <f t="shared" si="2"/>
        <v>5787.4724871935414</v>
      </c>
      <c r="C77" s="66">
        <f t="shared" si="4"/>
        <v>381.58006543414643</v>
      </c>
      <c r="D77" s="7">
        <f t="shared" si="1"/>
        <v>172.96476172209901</v>
      </c>
      <c r="E77" s="7">
        <f t="shared" si="5"/>
        <v>208.61530371204742</v>
      </c>
      <c r="F77" s="4"/>
    </row>
    <row r="78" spans="1:6">
      <c r="A78" s="61">
        <v>63</v>
      </c>
      <c r="B78" s="7">
        <f t="shared" si="2"/>
        <v>5608.4539588111693</v>
      </c>
      <c r="C78" s="66">
        <f t="shared" si="4"/>
        <v>381.58006543414643</v>
      </c>
      <c r="D78" s="7">
        <f t="shared" si="1"/>
        <v>179.01852838237247</v>
      </c>
      <c r="E78" s="7">
        <f t="shared" si="5"/>
        <v>202.56153705177397</v>
      </c>
      <c r="F78" s="4"/>
    </row>
    <row r="79" spans="1:6">
      <c r="A79" s="61">
        <v>64</v>
      </c>
      <c r="B79" s="7">
        <f t="shared" si="2"/>
        <v>5423.169781935414</v>
      </c>
      <c r="C79" s="66">
        <f t="shared" si="4"/>
        <v>381.58006543414643</v>
      </c>
      <c r="D79" s="7">
        <f t="shared" si="1"/>
        <v>185.28417687575549</v>
      </c>
      <c r="E79" s="7">
        <f t="shared" si="5"/>
        <v>196.29588855839094</v>
      </c>
      <c r="F79" s="4"/>
    </row>
    <row r="80" spans="1:6">
      <c r="A80" s="61">
        <v>65</v>
      </c>
      <c r="B80" s="7">
        <f t="shared" si="2"/>
        <v>5231.4006588690072</v>
      </c>
      <c r="C80" s="66">
        <f t="shared" si="4"/>
        <v>381.58006543414643</v>
      </c>
      <c r="D80" s="7">
        <f t="shared" si="1"/>
        <v>191.76912306640693</v>
      </c>
      <c r="E80" s="7">
        <f t="shared" si="5"/>
        <v>189.8109423677395</v>
      </c>
      <c r="F80" s="4"/>
    </row>
    <row r="81" spans="1:6">
      <c r="A81" s="61">
        <v>66</v>
      </c>
      <c r="B81" s="7">
        <f t="shared" si="2"/>
        <v>5032.9196164952764</v>
      </c>
      <c r="C81" s="66">
        <f t="shared" si="4"/>
        <v>381.58006543414643</v>
      </c>
      <c r="D81" s="7">
        <f t="shared" ref="D81:D100" si="6">C81-E81</f>
        <v>198.48104237373116</v>
      </c>
      <c r="E81" s="7">
        <f t="shared" si="5"/>
        <v>183.09902306041528</v>
      </c>
      <c r="F81" s="4"/>
    </row>
    <row r="82" spans="1:6">
      <c r="A82" s="61">
        <v>67</v>
      </c>
      <c r="B82" s="7">
        <f t="shared" si="2"/>
        <v>4827.4917376384647</v>
      </c>
      <c r="C82" s="66">
        <f t="shared" si="4"/>
        <v>381.58006543414643</v>
      </c>
      <c r="D82" s="7">
        <f t="shared" si="6"/>
        <v>205.42787885681173</v>
      </c>
      <c r="E82" s="7">
        <f t="shared" si="5"/>
        <v>176.1521865773347</v>
      </c>
      <c r="F82" s="4"/>
    </row>
    <row r="83" spans="1:6">
      <c r="A83" s="61">
        <v>68</v>
      </c>
      <c r="B83" s="7">
        <f t="shared" si="2"/>
        <v>4614.8738830216644</v>
      </c>
      <c r="C83" s="66">
        <f t="shared" si="4"/>
        <v>381.58006543414643</v>
      </c>
      <c r="D83" s="7">
        <f t="shared" si="6"/>
        <v>212.61785461680014</v>
      </c>
      <c r="E83" s="7">
        <f t="shared" si="5"/>
        <v>168.96221081734629</v>
      </c>
      <c r="F83" s="4"/>
    </row>
    <row r="84" spans="1:6">
      <c r="A84" s="61">
        <v>69</v>
      </c>
      <c r="B84" s="7">
        <f t="shared" si="2"/>
        <v>4394.8144034932766</v>
      </c>
      <c r="C84" s="66">
        <f t="shared" si="4"/>
        <v>381.58006543414643</v>
      </c>
      <c r="D84" s="7">
        <f t="shared" si="6"/>
        <v>220.05947952838815</v>
      </c>
      <c r="E84" s="7">
        <f t="shared" si="5"/>
        <v>161.52058590575828</v>
      </c>
      <c r="F84" s="4"/>
    </row>
    <row r="85" spans="1:6">
      <c r="A85" s="61">
        <v>70</v>
      </c>
      <c r="B85" s="7">
        <f t="shared" ref="B85:B100" si="7">B84-D85</f>
        <v>4167.0528421813951</v>
      </c>
      <c r="C85" s="66">
        <f t="shared" si="4"/>
        <v>381.58006543414643</v>
      </c>
      <c r="D85" s="7">
        <f t="shared" si="6"/>
        <v>227.76156131188174</v>
      </c>
      <c r="E85" s="7">
        <f t="shared" si="5"/>
        <v>153.8185041222647</v>
      </c>
      <c r="F85" s="4"/>
    </row>
    <row r="86" spans="1:6">
      <c r="A86" s="61">
        <v>71</v>
      </c>
      <c r="B86" s="7">
        <f t="shared" si="7"/>
        <v>3931.3196262235974</v>
      </c>
      <c r="C86" s="66">
        <f t="shared" si="4"/>
        <v>381.58006543414643</v>
      </c>
      <c r="D86" s="7">
        <f t="shared" si="6"/>
        <v>235.7332159577976</v>
      </c>
      <c r="E86" s="7">
        <f t="shared" si="5"/>
        <v>145.84684947634884</v>
      </c>
      <c r="F86" s="4"/>
    </row>
    <row r="87" spans="1:6">
      <c r="A87" s="61">
        <v>72</v>
      </c>
      <c r="B87" s="7">
        <f t="shared" si="7"/>
        <v>3687.3357477072768</v>
      </c>
      <c r="C87" s="66">
        <f t="shared" si="4"/>
        <v>381.58006543414643</v>
      </c>
      <c r="D87" s="7">
        <f t="shared" si="6"/>
        <v>243.98387851632052</v>
      </c>
      <c r="E87" s="7">
        <f t="shared" si="5"/>
        <v>137.59618691782592</v>
      </c>
      <c r="F87" s="4"/>
    </row>
    <row r="88" spans="1:6">
      <c r="A88" s="61">
        <v>73</v>
      </c>
      <c r="B88" s="7">
        <f t="shared" si="7"/>
        <v>3434.8124334428849</v>
      </c>
      <c r="C88" s="66">
        <f t="shared" si="4"/>
        <v>381.58006543414643</v>
      </c>
      <c r="D88" s="7">
        <f t="shared" si="6"/>
        <v>252.52331426439173</v>
      </c>
      <c r="E88" s="7">
        <f t="shared" si="5"/>
        <v>129.0567511697547</v>
      </c>
      <c r="F88" s="4"/>
    </row>
    <row r="89" spans="1:6">
      <c r="A89" s="61">
        <v>74</v>
      </c>
      <c r="B89" s="7">
        <f t="shared" si="7"/>
        <v>3173.4508031792393</v>
      </c>
      <c r="C89" s="66">
        <f t="shared" si="4"/>
        <v>381.58006543414643</v>
      </c>
      <c r="D89" s="7">
        <f t="shared" si="6"/>
        <v>261.36163026364545</v>
      </c>
      <c r="E89" s="7">
        <f t="shared" si="5"/>
        <v>120.21843517050098</v>
      </c>
      <c r="F89" s="4"/>
    </row>
    <row r="90" spans="1:6">
      <c r="A90" s="61">
        <v>75</v>
      </c>
      <c r="B90" s="7">
        <f t="shared" si="7"/>
        <v>2902.9415158563661</v>
      </c>
      <c r="C90" s="66">
        <f t="shared" si="4"/>
        <v>381.58006543414643</v>
      </c>
      <c r="D90" s="7">
        <f t="shared" si="6"/>
        <v>270.50928732287304</v>
      </c>
      <c r="E90" s="7">
        <f t="shared" si="5"/>
        <v>111.07077811127338</v>
      </c>
      <c r="F90" s="4"/>
    </row>
    <row r="91" spans="1:6">
      <c r="A91" s="61">
        <v>76</v>
      </c>
      <c r="B91" s="7">
        <f t="shared" si="7"/>
        <v>2622.9644034771927</v>
      </c>
      <c r="C91" s="66">
        <f t="shared" si="4"/>
        <v>381.58006543414643</v>
      </c>
      <c r="D91" s="7">
        <f t="shared" si="6"/>
        <v>279.9771123791736</v>
      </c>
      <c r="E91" s="7">
        <f t="shared" si="5"/>
        <v>101.60295305497283</v>
      </c>
      <c r="F91" s="4"/>
    </row>
    <row r="92" spans="1:6">
      <c r="A92" s="61">
        <v>77</v>
      </c>
      <c r="B92" s="7">
        <f t="shared" si="7"/>
        <v>2333.188092164748</v>
      </c>
      <c r="C92" s="66">
        <f t="shared" si="4"/>
        <v>381.58006543414643</v>
      </c>
      <c r="D92" s="7">
        <f t="shared" si="6"/>
        <v>289.7763113124447</v>
      </c>
      <c r="E92" s="7">
        <f t="shared" si="5"/>
        <v>91.803754121701758</v>
      </c>
      <c r="F92" s="4"/>
    </row>
    <row r="93" spans="1:6">
      <c r="A93" s="61">
        <v>78</v>
      </c>
      <c r="B93" s="7">
        <f t="shared" si="7"/>
        <v>2033.2696099563677</v>
      </c>
      <c r="C93" s="66">
        <f t="shared" si="4"/>
        <v>381.58006543414643</v>
      </c>
      <c r="D93" s="7">
        <f t="shared" si="6"/>
        <v>299.91848220838023</v>
      </c>
      <c r="E93" s="7">
        <f t="shared" si="5"/>
        <v>81.661583225766194</v>
      </c>
      <c r="F93" s="4"/>
    </row>
    <row r="94" spans="1:6">
      <c r="A94" s="61">
        <v>79</v>
      </c>
      <c r="B94" s="7">
        <f t="shared" si="7"/>
        <v>1722.8539808706942</v>
      </c>
      <c r="C94" s="66">
        <f t="shared" si="4"/>
        <v>381.58006543414643</v>
      </c>
      <c r="D94" s="7">
        <f t="shared" si="6"/>
        <v>310.41562908567357</v>
      </c>
      <c r="E94" s="7">
        <f t="shared" si="5"/>
        <v>71.164436348472876</v>
      </c>
      <c r="F94" s="4"/>
    </row>
    <row r="95" spans="1:6">
      <c r="A95" s="61">
        <v>80</v>
      </c>
      <c r="B95" s="7">
        <f t="shared" si="7"/>
        <v>1401.573804767022</v>
      </c>
      <c r="C95" s="66">
        <f t="shared" si="4"/>
        <v>381.58006543414643</v>
      </c>
      <c r="D95" s="7">
        <f t="shared" si="6"/>
        <v>321.28017610367215</v>
      </c>
      <c r="E95" s="7">
        <f t="shared" si="5"/>
        <v>60.299889330474301</v>
      </c>
      <c r="F95" s="4"/>
    </row>
    <row r="96" spans="1:6">
      <c r="A96" s="61">
        <v>81</v>
      </c>
      <c r="B96" s="7">
        <f t="shared" si="7"/>
        <v>1069.0488224997214</v>
      </c>
      <c r="C96" s="66">
        <f t="shared" si="4"/>
        <v>381.58006543414643</v>
      </c>
      <c r="D96" s="7">
        <f t="shared" si="6"/>
        <v>332.52498226730063</v>
      </c>
      <c r="E96" s="7">
        <f t="shared" si="5"/>
        <v>49.055083166845776</v>
      </c>
      <c r="F96" s="4"/>
    </row>
    <row r="97" spans="1:6">
      <c r="A97" s="61">
        <v>82</v>
      </c>
      <c r="B97" s="7">
        <f t="shared" si="7"/>
        <v>724.88546585306517</v>
      </c>
      <c r="C97" s="66">
        <f t="shared" si="4"/>
        <v>381.58006543414643</v>
      </c>
      <c r="D97" s="7">
        <f t="shared" si="6"/>
        <v>344.16335664665621</v>
      </c>
      <c r="E97" s="7">
        <f t="shared" si="5"/>
        <v>37.416708787490251</v>
      </c>
      <c r="F97" s="4"/>
    </row>
    <row r="98" spans="1:6">
      <c r="A98" s="61">
        <v>83</v>
      </c>
      <c r="B98" s="7">
        <f t="shared" si="7"/>
        <v>368.67639172377602</v>
      </c>
      <c r="C98" s="66">
        <f t="shared" si="4"/>
        <v>381.58006543414643</v>
      </c>
      <c r="D98" s="7">
        <f t="shared" si="6"/>
        <v>356.20907412928915</v>
      </c>
      <c r="E98" s="7">
        <f t="shared" si="5"/>
        <v>25.370991304857284</v>
      </c>
      <c r="F98" s="4"/>
    </row>
    <row r="99" spans="1:6">
      <c r="A99" s="61">
        <v>84</v>
      </c>
      <c r="B99" s="7">
        <f t="shared" si="7"/>
        <v>-3.8255620893323794E-11</v>
      </c>
      <c r="C99" s="66">
        <f t="shared" si="4"/>
        <v>381.58006543414643</v>
      </c>
      <c r="D99" s="7">
        <f t="shared" si="6"/>
        <v>368.67639172381428</v>
      </c>
      <c r="E99" s="7">
        <f t="shared" si="5"/>
        <v>12.903673710332162</v>
      </c>
      <c r="F99" s="4"/>
    </row>
    <row r="100" spans="1:6">
      <c r="A100" s="61"/>
      <c r="B100" s="7"/>
      <c r="C100" s="7"/>
      <c r="D100" s="7"/>
      <c r="E100" s="7"/>
      <c r="F100" s="4"/>
    </row>
    <row r="101" spans="1:6" hidden="1">
      <c r="A101" s="1"/>
      <c r="B101" s="2"/>
      <c r="C101" s="2"/>
      <c r="D101" s="2"/>
      <c r="E101" s="2"/>
    </row>
    <row r="102" spans="1:6" hidden="1">
      <c r="A102" s="1"/>
      <c r="B102" s="2"/>
      <c r="C102" s="2"/>
      <c r="D102" s="2"/>
      <c r="E102" s="2"/>
    </row>
    <row r="103" spans="1:6" hidden="1">
      <c r="A103" s="1"/>
      <c r="B103" s="2"/>
      <c r="C103" s="2"/>
      <c r="D103" s="2"/>
      <c r="E103" s="2"/>
    </row>
    <row r="104" spans="1:6" hidden="1">
      <c r="A104" s="1"/>
      <c r="B104" s="2"/>
      <c r="C104" s="2"/>
      <c r="D104" s="2"/>
      <c r="E104" s="2"/>
    </row>
    <row r="105" spans="1:6" hidden="1">
      <c r="A105" s="1"/>
      <c r="B105" s="2"/>
      <c r="C105" s="2"/>
      <c r="D105" s="2"/>
      <c r="E105" s="2"/>
    </row>
    <row r="106" spans="1:6" hidden="1">
      <c r="A106" s="1"/>
      <c r="B106" s="2"/>
      <c r="C106" s="2"/>
      <c r="D106" s="2"/>
      <c r="E106" s="2"/>
    </row>
    <row r="107" spans="1:6" hidden="1">
      <c r="A107" s="1"/>
      <c r="B107" s="2"/>
      <c r="C107" s="2"/>
      <c r="D107" s="2"/>
      <c r="E107" s="2"/>
    </row>
    <row r="108" spans="1:6" hidden="1">
      <c r="A108" s="1"/>
      <c r="B108" s="2"/>
      <c r="C108" s="2"/>
      <c r="D108" s="2"/>
      <c r="E108" s="2"/>
    </row>
    <row r="109" spans="1:6" hidden="1">
      <c r="A109" s="1"/>
      <c r="B109" s="2"/>
      <c r="C109" s="2"/>
      <c r="D109" s="2"/>
      <c r="E109" s="2"/>
    </row>
    <row r="110" spans="1:6" hidden="1">
      <c r="A110" s="1"/>
      <c r="B110" s="2"/>
      <c r="C110" s="2"/>
      <c r="D110" s="2"/>
      <c r="E110" s="2"/>
    </row>
    <row r="111" spans="1:6"/>
    <row r="112" spans="1: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</sheetData>
  <mergeCells count="3">
    <mergeCell ref="C2:E2"/>
    <mergeCell ref="C3:E3"/>
    <mergeCell ref="C4:E4"/>
  </mergeCells>
  <phoneticPr fontId="1" type="noConversion"/>
  <pageMargins left="0.75" right="0.75" top="1" bottom="1" header="0.49212598499999999" footer="0.49212598499999999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7"/>
  <sheetViews>
    <sheetView showGridLines="0" workbookViewId="0">
      <selection activeCell="A77" sqref="A77:F77"/>
    </sheetView>
  </sheetViews>
  <sheetFormatPr defaultColWidth="0" defaultRowHeight="12.75" zeroHeight="1"/>
  <cols>
    <col min="1" max="1" width="23.5703125" customWidth="1"/>
    <col min="2" max="2" width="15.28515625" customWidth="1"/>
    <col min="3" max="3" width="15.5703125" customWidth="1"/>
    <col min="4" max="4" width="13.42578125" customWidth="1"/>
    <col min="5" max="5" width="12" bestFit="1" customWidth="1"/>
    <col min="6" max="6" width="11.5703125" bestFit="1" customWidth="1"/>
  </cols>
  <sheetData>
    <row r="1" spans="1:6">
      <c r="A1" s="29"/>
      <c r="B1" s="29"/>
      <c r="C1" s="29"/>
      <c r="D1" s="29"/>
      <c r="E1" s="29"/>
      <c r="F1" s="29"/>
    </row>
    <row r="2" spans="1:6" ht="15.75">
      <c r="A2" s="29"/>
      <c r="B2" s="29"/>
      <c r="C2" s="47" t="s">
        <v>10</v>
      </c>
      <c r="D2" s="47"/>
      <c r="E2" s="47"/>
      <c r="F2" s="29"/>
    </row>
    <row r="3" spans="1:6">
      <c r="A3" s="29"/>
      <c r="B3" s="29"/>
      <c r="C3" s="48" t="s">
        <v>15</v>
      </c>
      <c r="D3" s="48"/>
      <c r="E3" s="48"/>
      <c r="F3" s="29"/>
    </row>
    <row r="4" spans="1:6">
      <c r="A4" s="29"/>
      <c r="B4" s="29"/>
      <c r="C4" s="49" t="s">
        <v>13</v>
      </c>
      <c r="D4" s="48"/>
      <c r="E4" s="48"/>
      <c r="F4" s="29"/>
    </row>
    <row r="5" spans="1:6">
      <c r="A5" s="29"/>
      <c r="B5" s="29"/>
      <c r="C5" s="29"/>
      <c r="D5" s="29"/>
      <c r="E5" s="29"/>
      <c r="F5" s="29"/>
    </row>
    <row r="6" spans="1:6">
      <c r="A6" s="32"/>
      <c r="B6" s="32"/>
      <c r="C6" s="32"/>
      <c r="D6" s="32"/>
      <c r="E6" s="32"/>
      <c r="F6" s="32"/>
    </row>
    <row r="7" spans="1:6" ht="13.5" thickBot="1">
      <c r="A7" s="37" t="s">
        <v>14</v>
      </c>
      <c r="B7" s="32"/>
      <c r="C7" s="32"/>
      <c r="D7" s="32"/>
      <c r="E7" s="32"/>
      <c r="F7" s="32"/>
    </row>
    <row r="8" spans="1:6">
      <c r="A8" s="38" t="s">
        <v>16</v>
      </c>
      <c r="B8" s="9">
        <v>15000</v>
      </c>
      <c r="C8" s="33"/>
      <c r="D8" s="32"/>
      <c r="E8" s="29"/>
      <c r="F8" s="29"/>
    </row>
    <row r="9" spans="1:6">
      <c r="A9" s="39" t="s">
        <v>5</v>
      </c>
      <c r="B9" s="10">
        <v>3500</v>
      </c>
      <c r="C9" s="34"/>
      <c r="D9" s="32"/>
      <c r="E9" s="29"/>
      <c r="F9" s="29"/>
    </row>
    <row r="10" spans="1:6">
      <c r="A10" s="39" t="s">
        <v>6</v>
      </c>
      <c r="B10" s="14">
        <f>B8-B9</f>
        <v>11500</v>
      </c>
      <c r="C10" s="34"/>
      <c r="D10" s="32"/>
      <c r="E10" s="29"/>
      <c r="F10" s="29"/>
    </row>
    <row r="11" spans="1:6">
      <c r="A11" s="39" t="s">
        <v>2</v>
      </c>
      <c r="B11" s="12">
        <v>3.5000000000000003E-2</v>
      </c>
      <c r="C11" s="34" t="s">
        <v>4</v>
      </c>
      <c r="D11" s="32"/>
      <c r="E11" s="29"/>
      <c r="F11" s="29"/>
    </row>
    <row r="12" spans="1:6" ht="13.5" thickBot="1">
      <c r="A12" s="40" t="s">
        <v>8</v>
      </c>
      <c r="B12" s="35">
        <v>60</v>
      </c>
      <c r="C12" s="36" t="s">
        <v>11</v>
      </c>
      <c r="D12" s="32"/>
      <c r="E12" s="29"/>
      <c r="F12" s="29"/>
    </row>
    <row r="13" spans="1:6" ht="13.5" thickBot="1">
      <c r="A13" s="32"/>
      <c r="B13" s="32"/>
      <c r="C13" s="32"/>
      <c r="D13" s="32"/>
      <c r="E13" s="29"/>
      <c r="F13" s="29"/>
    </row>
    <row r="14" spans="1:6">
      <c r="A14" s="19" t="s">
        <v>7</v>
      </c>
      <c r="B14" s="20" t="s">
        <v>3</v>
      </c>
      <c r="C14" s="20" t="s">
        <v>0</v>
      </c>
      <c r="D14" s="20" t="s">
        <v>1</v>
      </c>
      <c r="E14" s="21" t="s">
        <v>2</v>
      </c>
      <c r="F14" s="18"/>
    </row>
    <row r="15" spans="1:6">
      <c r="A15" s="22">
        <v>0</v>
      </c>
      <c r="B15" s="26">
        <f>B10</f>
        <v>11500</v>
      </c>
      <c r="C15" s="27"/>
      <c r="D15" s="26"/>
      <c r="E15" s="28"/>
      <c r="F15" s="18"/>
    </row>
    <row r="16" spans="1:6">
      <c r="A16" s="22">
        <v>1</v>
      </c>
      <c r="B16" s="26">
        <f t="shared" ref="B16:B47" si="0">B15-D16</f>
        <v>11308.333333333334</v>
      </c>
      <c r="C16" s="26">
        <f>E16+D16</f>
        <v>594.16666666666674</v>
      </c>
      <c r="D16" s="26">
        <f t="shared" ref="D16:D47" si="1">$B$10/$B$12</f>
        <v>191.66666666666666</v>
      </c>
      <c r="E16" s="28">
        <f t="shared" ref="E16:E47" si="2">B15*$B$11</f>
        <v>402.50000000000006</v>
      </c>
      <c r="F16" s="18"/>
    </row>
    <row r="17" spans="1:6">
      <c r="A17" s="22">
        <v>2</v>
      </c>
      <c r="B17" s="26">
        <f t="shared" si="0"/>
        <v>11116.666666666668</v>
      </c>
      <c r="C17" s="26">
        <f t="shared" ref="C17:C75" si="3">E17+D17</f>
        <v>587.45833333333337</v>
      </c>
      <c r="D17" s="26">
        <f t="shared" si="1"/>
        <v>191.66666666666666</v>
      </c>
      <c r="E17" s="28">
        <f t="shared" si="2"/>
        <v>395.79166666666674</v>
      </c>
      <c r="F17" s="18"/>
    </row>
    <row r="18" spans="1:6">
      <c r="A18" s="22">
        <v>3</v>
      </c>
      <c r="B18" s="26">
        <f t="shared" si="0"/>
        <v>10925.000000000002</v>
      </c>
      <c r="C18" s="26">
        <f t="shared" si="3"/>
        <v>580.75000000000011</v>
      </c>
      <c r="D18" s="26">
        <f t="shared" si="1"/>
        <v>191.66666666666666</v>
      </c>
      <c r="E18" s="28">
        <f t="shared" si="2"/>
        <v>389.08333333333343</v>
      </c>
      <c r="F18" s="18"/>
    </row>
    <row r="19" spans="1:6">
      <c r="A19" s="22">
        <v>4</v>
      </c>
      <c r="B19" s="26">
        <f t="shared" si="0"/>
        <v>10733.333333333336</v>
      </c>
      <c r="C19" s="26">
        <f t="shared" si="3"/>
        <v>574.04166666666674</v>
      </c>
      <c r="D19" s="26">
        <f t="shared" si="1"/>
        <v>191.66666666666666</v>
      </c>
      <c r="E19" s="28">
        <f t="shared" si="2"/>
        <v>382.37500000000011</v>
      </c>
      <c r="F19" s="18"/>
    </row>
    <row r="20" spans="1:6">
      <c r="A20" s="22">
        <v>5</v>
      </c>
      <c r="B20" s="26">
        <f t="shared" si="0"/>
        <v>10541.66666666667</v>
      </c>
      <c r="C20" s="26">
        <f t="shared" si="3"/>
        <v>567.33333333333348</v>
      </c>
      <c r="D20" s="26">
        <f t="shared" si="1"/>
        <v>191.66666666666666</v>
      </c>
      <c r="E20" s="28">
        <f t="shared" si="2"/>
        <v>375.6666666666668</v>
      </c>
      <c r="F20" s="18"/>
    </row>
    <row r="21" spans="1:6">
      <c r="A21" s="22">
        <v>6</v>
      </c>
      <c r="B21" s="26">
        <f t="shared" si="0"/>
        <v>10350.000000000004</v>
      </c>
      <c r="C21" s="26">
        <f t="shared" si="3"/>
        <v>560.62500000000011</v>
      </c>
      <c r="D21" s="26">
        <f t="shared" si="1"/>
        <v>191.66666666666666</v>
      </c>
      <c r="E21" s="28">
        <f t="shared" si="2"/>
        <v>368.95833333333348</v>
      </c>
      <c r="F21" s="18"/>
    </row>
    <row r="22" spans="1:6">
      <c r="A22" s="22">
        <v>7</v>
      </c>
      <c r="B22" s="26">
        <f t="shared" si="0"/>
        <v>10158.333333333338</v>
      </c>
      <c r="C22" s="26">
        <f t="shared" si="3"/>
        <v>553.91666666666686</v>
      </c>
      <c r="D22" s="26">
        <f t="shared" si="1"/>
        <v>191.66666666666666</v>
      </c>
      <c r="E22" s="28">
        <f t="shared" si="2"/>
        <v>362.25000000000017</v>
      </c>
      <c r="F22" s="18"/>
    </row>
    <row r="23" spans="1:6">
      <c r="A23" s="22">
        <v>8</v>
      </c>
      <c r="B23" s="26">
        <f t="shared" si="0"/>
        <v>9966.6666666666715</v>
      </c>
      <c r="C23" s="26">
        <f t="shared" si="3"/>
        <v>547.20833333333348</v>
      </c>
      <c r="D23" s="26">
        <f t="shared" si="1"/>
        <v>191.66666666666666</v>
      </c>
      <c r="E23" s="28">
        <f t="shared" si="2"/>
        <v>355.54166666666686</v>
      </c>
      <c r="F23" s="18"/>
    </row>
    <row r="24" spans="1:6">
      <c r="A24" s="22">
        <v>9</v>
      </c>
      <c r="B24" s="26">
        <f t="shared" si="0"/>
        <v>9775.0000000000055</v>
      </c>
      <c r="C24" s="26">
        <f t="shared" si="3"/>
        <v>540.50000000000023</v>
      </c>
      <c r="D24" s="26">
        <f t="shared" si="1"/>
        <v>191.66666666666666</v>
      </c>
      <c r="E24" s="28">
        <f t="shared" si="2"/>
        <v>348.83333333333354</v>
      </c>
      <c r="F24" s="18"/>
    </row>
    <row r="25" spans="1:6">
      <c r="A25" s="22">
        <v>10</v>
      </c>
      <c r="B25" s="26">
        <f t="shared" si="0"/>
        <v>9583.3333333333394</v>
      </c>
      <c r="C25" s="26">
        <f t="shared" si="3"/>
        <v>533.79166666666686</v>
      </c>
      <c r="D25" s="26">
        <f t="shared" si="1"/>
        <v>191.66666666666666</v>
      </c>
      <c r="E25" s="28">
        <f t="shared" si="2"/>
        <v>342.12500000000023</v>
      </c>
      <c r="F25" s="18"/>
    </row>
    <row r="26" spans="1:6">
      <c r="A26" s="22">
        <v>11</v>
      </c>
      <c r="B26" s="26">
        <f t="shared" si="0"/>
        <v>9391.6666666666733</v>
      </c>
      <c r="C26" s="26">
        <f t="shared" si="3"/>
        <v>527.0833333333336</v>
      </c>
      <c r="D26" s="26">
        <f t="shared" si="1"/>
        <v>191.66666666666666</v>
      </c>
      <c r="E26" s="28">
        <f t="shared" si="2"/>
        <v>335.41666666666691</v>
      </c>
      <c r="F26" s="18"/>
    </row>
    <row r="27" spans="1:6">
      <c r="A27" s="22">
        <v>12</v>
      </c>
      <c r="B27" s="26">
        <f t="shared" si="0"/>
        <v>9200.0000000000073</v>
      </c>
      <c r="C27" s="26">
        <f t="shared" si="3"/>
        <v>520.37500000000023</v>
      </c>
      <c r="D27" s="26">
        <f t="shared" si="1"/>
        <v>191.66666666666666</v>
      </c>
      <c r="E27" s="28">
        <f t="shared" si="2"/>
        <v>328.7083333333336</v>
      </c>
      <c r="F27" s="18"/>
    </row>
    <row r="28" spans="1:6">
      <c r="A28" s="22">
        <v>13</v>
      </c>
      <c r="B28" s="26">
        <f t="shared" si="0"/>
        <v>9008.3333333333412</v>
      </c>
      <c r="C28" s="26">
        <f t="shared" si="3"/>
        <v>513.66666666666697</v>
      </c>
      <c r="D28" s="26">
        <f t="shared" si="1"/>
        <v>191.66666666666666</v>
      </c>
      <c r="E28" s="28">
        <f t="shared" si="2"/>
        <v>322.00000000000028</v>
      </c>
      <c r="F28" s="18"/>
    </row>
    <row r="29" spans="1:6">
      <c r="A29" s="22">
        <v>14</v>
      </c>
      <c r="B29" s="26">
        <f t="shared" si="0"/>
        <v>8816.6666666666752</v>
      </c>
      <c r="C29" s="26">
        <f t="shared" si="3"/>
        <v>506.9583333333336</v>
      </c>
      <c r="D29" s="26">
        <f t="shared" si="1"/>
        <v>191.66666666666666</v>
      </c>
      <c r="E29" s="28">
        <f t="shared" si="2"/>
        <v>315.29166666666697</v>
      </c>
      <c r="F29" s="18"/>
    </row>
    <row r="30" spans="1:6">
      <c r="A30" s="22">
        <v>15</v>
      </c>
      <c r="B30" s="26">
        <f t="shared" si="0"/>
        <v>8625.0000000000091</v>
      </c>
      <c r="C30" s="26">
        <f t="shared" si="3"/>
        <v>500.25000000000034</v>
      </c>
      <c r="D30" s="26">
        <f t="shared" si="1"/>
        <v>191.66666666666666</v>
      </c>
      <c r="E30" s="28">
        <f t="shared" si="2"/>
        <v>308.58333333333366</v>
      </c>
      <c r="F30" s="18"/>
    </row>
    <row r="31" spans="1:6">
      <c r="A31" s="22">
        <v>16</v>
      </c>
      <c r="B31" s="26">
        <f t="shared" si="0"/>
        <v>8433.333333333343</v>
      </c>
      <c r="C31" s="26">
        <f t="shared" si="3"/>
        <v>493.54166666666697</v>
      </c>
      <c r="D31" s="26">
        <f t="shared" si="1"/>
        <v>191.66666666666666</v>
      </c>
      <c r="E31" s="28">
        <f t="shared" si="2"/>
        <v>301.87500000000034</v>
      </c>
      <c r="F31" s="18"/>
    </row>
    <row r="32" spans="1:6">
      <c r="A32" s="22">
        <v>17</v>
      </c>
      <c r="B32" s="26">
        <f t="shared" si="0"/>
        <v>8241.666666666677</v>
      </c>
      <c r="C32" s="26">
        <f t="shared" si="3"/>
        <v>486.83333333333371</v>
      </c>
      <c r="D32" s="26">
        <f t="shared" si="1"/>
        <v>191.66666666666666</v>
      </c>
      <c r="E32" s="28">
        <f t="shared" si="2"/>
        <v>295.16666666666703</v>
      </c>
      <c r="F32" s="18"/>
    </row>
    <row r="33" spans="1:6">
      <c r="A33" s="22">
        <v>18</v>
      </c>
      <c r="B33" s="26">
        <f t="shared" si="0"/>
        <v>8050.00000000001</v>
      </c>
      <c r="C33" s="26">
        <f t="shared" si="3"/>
        <v>480.12500000000034</v>
      </c>
      <c r="D33" s="26">
        <f t="shared" si="1"/>
        <v>191.66666666666666</v>
      </c>
      <c r="E33" s="28">
        <f t="shared" si="2"/>
        <v>288.45833333333371</v>
      </c>
      <c r="F33" s="18"/>
    </row>
    <row r="34" spans="1:6">
      <c r="A34" s="22">
        <v>19</v>
      </c>
      <c r="B34" s="26">
        <f t="shared" si="0"/>
        <v>7858.333333333343</v>
      </c>
      <c r="C34" s="26">
        <f t="shared" si="3"/>
        <v>473.41666666666708</v>
      </c>
      <c r="D34" s="26">
        <f t="shared" si="1"/>
        <v>191.66666666666666</v>
      </c>
      <c r="E34" s="28">
        <f t="shared" si="2"/>
        <v>281.7500000000004</v>
      </c>
      <c r="F34" s="18"/>
    </row>
    <row r="35" spans="1:6">
      <c r="A35" s="22">
        <v>20</v>
      </c>
      <c r="B35" s="26">
        <f t="shared" si="0"/>
        <v>7666.6666666666761</v>
      </c>
      <c r="C35" s="26">
        <f t="shared" si="3"/>
        <v>466.70833333333371</v>
      </c>
      <c r="D35" s="26">
        <f t="shared" si="1"/>
        <v>191.66666666666666</v>
      </c>
      <c r="E35" s="28">
        <f t="shared" si="2"/>
        <v>275.04166666666703</v>
      </c>
      <c r="F35" s="18"/>
    </row>
    <row r="36" spans="1:6">
      <c r="A36" s="22">
        <v>21</v>
      </c>
      <c r="B36" s="26">
        <f t="shared" si="0"/>
        <v>7475.0000000000091</v>
      </c>
      <c r="C36" s="26">
        <f t="shared" si="3"/>
        <v>460.00000000000034</v>
      </c>
      <c r="D36" s="26">
        <f t="shared" si="1"/>
        <v>191.66666666666666</v>
      </c>
      <c r="E36" s="28">
        <f t="shared" si="2"/>
        <v>268.33333333333371</v>
      </c>
      <c r="F36" s="18"/>
    </row>
    <row r="37" spans="1:6">
      <c r="A37" s="22">
        <v>22</v>
      </c>
      <c r="B37" s="26">
        <f t="shared" si="0"/>
        <v>7283.3333333333421</v>
      </c>
      <c r="C37" s="26">
        <f t="shared" si="3"/>
        <v>453.29166666666697</v>
      </c>
      <c r="D37" s="26">
        <f t="shared" si="1"/>
        <v>191.66666666666666</v>
      </c>
      <c r="E37" s="28">
        <f t="shared" si="2"/>
        <v>261.62500000000034</v>
      </c>
      <c r="F37" s="18"/>
    </row>
    <row r="38" spans="1:6">
      <c r="A38" s="22">
        <v>23</v>
      </c>
      <c r="B38" s="26">
        <f t="shared" si="0"/>
        <v>7091.6666666666752</v>
      </c>
      <c r="C38" s="26">
        <f t="shared" si="3"/>
        <v>446.58333333333366</v>
      </c>
      <c r="D38" s="26">
        <f t="shared" si="1"/>
        <v>191.66666666666666</v>
      </c>
      <c r="E38" s="28">
        <f t="shared" si="2"/>
        <v>254.916666666667</v>
      </c>
      <c r="F38" s="18"/>
    </row>
    <row r="39" spans="1:6">
      <c r="A39" s="22">
        <v>24</v>
      </c>
      <c r="B39" s="26">
        <f t="shared" si="0"/>
        <v>6900.0000000000082</v>
      </c>
      <c r="C39" s="26">
        <f t="shared" si="3"/>
        <v>439.87500000000034</v>
      </c>
      <c r="D39" s="26">
        <f t="shared" si="1"/>
        <v>191.66666666666666</v>
      </c>
      <c r="E39" s="28">
        <f t="shared" si="2"/>
        <v>248.20833333333366</v>
      </c>
      <c r="F39" s="18"/>
    </row>
    <row r="40" spans="1:6">
      <c r="A40" s="22">
        <v>25</v>
      </c>
      <c r="B40" s="26">
        <f t="shared" si="0"/>
        <v>6708.3333333333412</v>
      </c>
      <c r="C40" s="26">
        <f t="shared" si="3"/>
        <v>433.16666666666697</v>
      </c>
      <c r="D40" s="26">
        <f t="shared" si="1"/>
        <v>191.66666666666666</v>
      </c>
      <c r="E40" s="28">
        <f t="shared" si="2"/>
        <v>241.50000000000031</v>
      </c>
      <c r="F40" s="18"/>
    </row>
    <row r="41" spans="1:6">
      <c r="A41" s="22">
        <v>26</v>
      </c>
      <c r="B41" s="26">
        <f t="shared" si="0"/>
        <v>6516.6666666666742</v>
      </c>
      <c r="C41" s="26">
        <f t="shared" si="3"/>
        <v>426.4583333333336</v>
      </c>
      <c r="D41" s="26">
        <f t="shared" si="1"/>
        <v>191.66666666666666</v>
      </c>
      <c r="E41" s="28">
        <f t="shared" si="2"/>
        <v>234.79166666666697</v>
      </c>
      <c r="F41" s="18"/>
    </row>
    <row r="42" spans="1:6">
      <c r="A42" s="22">
        <v>27</v>
      </c>
      <c r="B42" s="26">
        <f t="shared" si="0"/>
        <v>6325.0000000000073</v>
      </c>
      <c r="C42" s="26">
        <f t="shared" si="3"/>
        <v>419.75000000000028</v>
      </c>
      <c r="D42" s="26">
        <f t="shared" si="1"/>
        <v>191.66666666666666</v>
      </c>
      <c r="E42" s="28">
        <f t="shared" si="2"/>
        <v>228.08333333333363</v>
      </c>
      <c r="F42" s="18"/>
    </row>
    <row r="43" spans="1:6">
      <c r="A43" s="22">
        <v>28</v>
      </c>
      <c r="B43" s="26">
        <f t="shared" si="0"/>
        <v>6133.3333333333403</v>
      </c>
      <c r="C43" s="26">
        <f t="shared" si="3"/>
        <v>413.04166666666697</v>
      </c>
      <c r="D43" s="26">
        <f t="shared" si="1"/>
        <v>191.66666666666666</v>
      </c>
      <c r="E43" s="28">
        <f t="shared" si="2"/>
        <v>221.37500000000028</v>
      </c>
      <c r="F43" s="18"/>
    </row>
    <row r="44" spans="1:6">
      <c r="A44" s="22">
        <v>29</v>
      </c>
      <c r="B44" s="26">
        <f t="shared" si="0"/>
        <v>5941.6666666666733</v>
      </c>
      <c r="C44" s="26">
        <f t="shared" si="3"/>
        <v>406.3333333333336</v>
      </c>
      <c r="D44" s="26">
        <f t="shared" si="1"/>
        <v>191.66666666666666</v>
      </c>
      <c r="E44" s="28">
        <f t="shared" si="2"/>
        <v>214.66666666666694</v>
      </c>
      <c r="F44" s="18"/>
    </row>
    <row r="45" spans="1:6">
      <c r="A45" s="22">
        <v>30</v>
      </c>
      <c r="B45" s="26">
        <f t="shared" si="0"/>
        <v>5750.0000000000064</v>
      </c>
      <c r="C45" s="26">
        <f t="shared" si="3"/>
        <v>399.62500000000023</v>
      </c>
      <c r="D45" s="26">
        <f t="shared" si="1"/>
        <v>191.66666666666666</v>
      </c>
      <c r="E45" s="28">
        <f t="shared" si="2"/>
        <v>207.9583333333336</v>
      </c>
      <c r="F45" s="18"/>
    </row>
    <row r="46" spans="1:6">
      <c r="A46" s="22">
        <v>31</v>
      </c>
      <c r="B46" s="26">
        <f t="shared" si="0"/>
        <v>5558.3333333333394</v>
      </c>
      <c r="C46" s="26">
        <f t="shared" si="3"/>
        <v>392.91666666666691</v>
      </c>
      <c r="D46" s="26">
        <f t="shared" si="1"/>
        <v>191.66666666666666</v>
      </c>
      <c r="E46" s="28">
        <f t="shared" si="2"/>
        <v>201.25000000000026</v>
      </c>
      <c r="F46" s="18"/>
    </row>
    <row r="47" spans="1:6">
      <c r="A47" s="22">
        <v>32</v>
      </c>
      <c r="B47" s="26">
        <f t="shared" si="0"/>
        <v>5366.6666666666724</v>
      </c>
      <c r="C47" s="26">
        <f t="shared" si="3"/>
        <v>386.20833333333354</v>
      </c>
      <c r="D47" s="26">
        <f t="shared" si="1"/>
        <v>191.66666666666666</v>
      </c>
      <c r="E47" s="28">
        <f t="shared" si="2"/>
        <v>194.54166666666688</v>
      </c>
      <c r="F47" s="18"/>
    </row>
    <row r="48" spans="1:6">
      <c r="A48" s="22">
        <v>33</v>
      </c>
      <c r="B48" s="26">
        <f t="shared" ref="B48:B75" si="4">B47-D48</f>
        <v>5175.0000000000055</v>
      </c>
      <c r="C48" s="26">
        <f t="shared" si="3"/>
        <v>379.50000000000023</v>
      </c>
      <c r="D48" s="26">
        <f t="shared" ref="D48:D75" si="5">$B$10/$B$12</f>
        <v>191.66666666666666</v>
      </c>
      <c r="E48" s="28">
        <f t="shared" ref="E48:E75" si="6">B47*$B$11</f>
        <v>187.83333333333354</v>
      </c>
      <c r="F48" s="18"/>
    </row>
    <row r="49" spans="1:6">
      <c r="A49" s="22">
        <v>34</v>
      </c>
      <c r="B49" s="26">
        <f t="shared" si="4"/>
        <v>4983.3333333333385</v>
      </c>
      <c r="C49" s="26">
        <f t="shared" si="3"/>
        <v>372.79166666666686</v>
      </c>
      <c r="D49" s="26">
        <f t="shared" si="5"/>
        <v>191.66666666666666</v>
      </c>
      <c r="E49" s="28">
        <f t="shared" si="6"/>
        <v>181.1250000000002</v>
      </c>
      <c r="F49" s="18"/>
    </row>
    <row r="50" spans="1:6">
      <c r="A50" s="22">
        <v>35</v>
      </c>
      <c r="B50" s="26">
        <f t="shared" si="4"/>
        <v>4791.6666666666715</v>
      </c>
      <c r="C50" s="26">
        <f t="shared" si="3"/>
        <v>366.08333333333348</v>
      </c>
      <c r="D50" s="26">
        <f t="shared" si="5"/>
        <v>191.66666666666666</v>
      </c>
      <c r="E50" s="28">
        <f t="shared" si="6"/>
        <v>174.41666666666686</v>
      </c>
      <c r="F50" s="18"/>
    </row>
    <row r="51" spans="1:6">
      <c r="A51" s="22">
        <v>36</v>
      </c>
      <c r="B51" s="26">
        <f t="shared" si="4"/>
        <v>4600.0000000000045</v>
      </c>
      <c r="C51" s="26">
        <f t="shared" si="3"/>
        <v>359.37500000000017</v>
      </c>
      <c r="D51" s="26">
        <f t="shared" si="5"/>
        <v>191.66666666666666</v>
      </c>
      <c r="E51" s="28">
        <f t="shared" si="6"/>
        <v>167.70833333333351</v>
      </c>
      <c r="F51" s="18"/>
    </row>
    <row r="52" spans="1:6">
      <c r="A52" s="22">
        <v>37</v>
      </c>
      <c r="B52" s="26">
        <f t="shared" si="4"/>
        <v>4408.3333333333376</v>
      </c>
      <c r="C52" s="26">
        <f t="shared" si="3"/>
        <v>352.66666666666686</v>
      </c>
      <c r="D52" s="26">
        <f t="shared" si="5"/>
        <v>191.66666666666666</v>
      </c>
      <c r="E52" s="28">
        <f t="shared" si="6"/>
        <v>161.00000000000017</v>
      </c>
      <c r="F52" s="18"/>
    </row>
    <row r="53" spans="1:6">
      <c r="A53" s="22">
        <v>38</v>
      </c>
      <c r="B53" s="26">
        <f t="shared" si="4"/>
        <v>4216.6666666666706</v>
      </c>
      <c r="C53" s="26">
        <f t="shared" si="3"/>
        <v>345.95833333333348</v>
      </c>
      <c r="D53" s="26">
        <f t="shared" si="5"/>
        <v>191.66666666666666</v>
      </c>
      <c r="E53" s="28">
        <f t="shared" si="6"/>
        <v>154.29166666666683</v>
      </c>
      <c r="F53" s="18"/>
    </row>
    <row r="54" spans="1:6">
      <c r="A54" s="22">
        <v>39</v>
      </c>
      <c r="B54" s="26">
        <f t="shared" si="4"/>
        <v>4025.0000000000041</v>
      </c>
      <c r="C54" s="26">
        <f t="shared" si="3"/>
        <v>339.25000000000011</v>
      </c>
      <c r="D54" s="26">
        <f t="shared" si="5"/>
        <v>191.66666666666666</v>
      </c>
      <c r="E54" s="28">
        <f t="shared" si="6"/>
        <v>147.58333333333348</v>
      </c>
      <c r="F54" s="18"/>
    </row>
    <row r="55" spans="1:6">
      <c r="A55" s="22">
        <v>40</v>
      </c>
      <c r="B55" s="26">
        <f t="shared" si="4"/>
        <v>3833.3333333333376</v>
      </c>
      <c r="C55" s="26">
        <f t="shared" si="3"/>
        <v>332.54166666666686</v>
      </c>
      <c r="D55" s="26">
        <f t="shared" si="5"/>
        <v>191.66666666666666</v>
      </c>
      <c r="E55" s="28">
        <f t="shared" si="6"/>
        <v>140.87500000000017</v>
      </c>
      <c r="F55" s="18"/>
    </row>
    <row r="56" spans="1:6">
      <c r="A56" s="22">
        <v>41</v>
      </c>
      <c r="B56" s="26">
        <f t="shared" si="4"/>
        <v>3641.6666666666711</v>
      </c>
      <c r="C56" s="26">
        <f t="shared" si="3"/>
        <v>325.83333333333348</v>
      </c>
      <c r="D56" s="26">
        <f t="shared" si="5"/>
        <v>191.66666666666666</v>
      </c>
      <c r="E56" s="28">
        <f t="shared" si="6"/>
        <v>134.16666666666683</v>
      </c>
      <c r="F56" s="18"/>
    </row>
    <row r="57" spans="1:6">
      <c r="A57" s="22">
        <v>42</v>
      </c>
      <c r="B57" s="26">
        <f t="shared" si="4"/>
        <v>3450.0000000000045</v>
      </c>
      <c r="C57" s="26">
        <f t="shared" si="3"/>
        <v>319.12500000000017</v>
      </c>
      <c r="D57" s="26">
        <f t="shared" si="5"/>
        <v>191.66666666666666</v>
      </c>
      <c r="E57" s="28">
        <f t="shared" si="6"/>
        <v>127.4583333333335</v>
      </c>
      <c r="F57" s="18"/>
    </row>
    <row r="58" spans="1:6">
      <c r="A58" s="22">
        <v>43</v>
      </c>
      <c r="B58" s="26">
        <f t="shared" si="4"/>
        <v>3258.333333333338</v>
      </c>
      <c r="C58" s="26">
        <f t="shared" si="3"/>
        <v>312.41666666666686</v>
      </c>
      <c r="D58" s="26">
        <f t="shared" si="5"/>
        <v>191.66666666666666</v>
      </c>
      <c r="E58" s="28">
        <f t="shared" si="6"/>
        <v>120.75000000000017</v>
      </c>
      <c r="F58" s="18"/>
    </row>
    <row r="59" spans="1:6">
      <c r="A59" s="22">
        <v>44</v>
      </c>
      <c r="B59" s="26">
        <f t="shared" si="4"/>
        <v>3066.6666666666715</v>
      </c>
      <c r="C59" s="26">
        <f t="shared" si="3"/>
        <v>305.70833333333348</v>
      </c>
      <c r="D59" s="26">
        <f t="shared" si="5"/>
        <v>191.66666666666666</v>
      </c>
      <c r="E59" s="28">
        <f t="shared" si="6"/>
        <v>114.04166666666684</v>
      </c>
      <c r="F59" s="18"/>
    </row>
    <row r="60" spans="1:6">
      <c r="A60" s="22">
        <v>45</v>
      </c>
      <c r="B60" s="26">
        <f t="shared" si="4"/>
        <v>2875.000000000005</v>
      </c>
      <c r="C60" s="26">
        <f t="shared" si="3"/>
        <v>299.00000000000017</v>
      </c>
      <c r="D60" s="26">
        <f t="shared" si="5"/>
        <v>191.66666666666666</v>
      </c>
      <c r="E60" s="28">
        <f t="shared" si="6"/>
        <v>107.33333333333351</v>
      </c>
      <c r="F60" s="18"/>
    </row>
    <row r="61" spans="1:6">
      <c r="A61" s="22">
        <v>46</v>
      </c>
      <c r="B61" s="26">
        <f t="shared" si="4"/>
        <v>2683.3333333333385</v>
      </c>
      <c r="C61" s="26">
        <f t="shared" si="3"/>
        <v>292.29166666666686</v>
      </c>
      <c r="D61" s="26">
        <f t="shared" si="5"/>
        <v>191.66666666666666</v>
      </c>
      <c r="E61" s="28">
        <f t="shared" si="6"/>
        <v>100.62500000000018</v>
      </c>
      <c r="F61" s="18"/>
    </row>
    <row r="62" spans="1:6">
      <c r="A62" s="22">
        <v>47</v>
      </c>
      <c r="B62" s="26">
        <f t="shared" si="4"/>
        <v>2491.666666666672</v>
      </c>
      <c r="C62" s="26">
        <f t="shared" si="3"/>
        <v>285.58333333333348</v>
      </c>
      <c r="D62" s="26">
        <f t="shared" si="5"/>
        <v>191.66666666666666</v>
      </c>
      <c r="E62" s="28">
        <f t="shared" si="6"/>
        <v>93.916666666666856</v>
      </c>
      <c r="F62" s="18"/>
    </row>
    <row r="63" spans="1:6">
      <c r="A63" s="22">
        <v>48</v>
      </c>
      <c r="B63" s="26">
        <f t="shared" si="4"/>
        <v>2300.0000000000055</v>
      </c>
      <c r="C63" s="26">
        <f t="shared" si="3"/>
        <v>278.87500000000017</v>
      </c>
      <c r="D63" s="26">
        <f t="shared" si="5"/>
        <v>191.66666666666666</v>
      </c>
      <c r="E63" s="28">
        <f t="shared" si="6"/>
        <v>87.208333333333528</v>
      </c>
      <c r="F63" s="18"/>
    </row>
    <row r="64" spans="1:6">
      <c r="A64" s="22">
        <v>49</v>
      </c>
      <c r="B64" s="26">
        <f t="shared" si="4"/>
        <v>2108.3333333333389</v>
      </c>
      <c r="C64" s="26">
        <f t="shared" si="3"/>
        <v>272.16666666666686</v>
      </c>
      <c r="D64" s="26">
        <f t="shared" si="5"/>
        <v>191.66666666666666</v>
      </c>
      <c r="E64" s="28">
        <f t="shared" si="6"/>
        <v>80.500000000000199</v>
      </c>
      <c r="F64" s="18"/>
    </row>
    <row r="65" spans="1:6">
      <c r="A65" s="22">
        <v>50</v>
      </c>
      <c r="B65" s="26">
        <f t="shared" si="4"/>
        <v>1916.6666666666722</v>
      </c>
      <c r="C65" s="26">
        <f t="shared" si="3"/>
        <v>265.45833333333354</v>
      </c>
      <c r="D65" s="26">
        <f t="shared" si="5"/>
        <v>191.66666666666666</v>
      </c>
      <c r="E65" s="28">
        <f t="shared" si="6"/>
        <v>73.79166666666687</v>
      </c>
      <c r="F65" s="18"/>
    </row>
    <row r="66" spans="1:6">
      <c r="A66" s="22">
        <v>51</v>
      </c>
      <c r="B66" s="26">
        <f t="shared" si="4"/>
        <v>1725.0000000000055</v>
      </c>
      <c r="C66" s="26">
        <f t="shared" si="3"/>
        <v>258.75000000000017</v>
      </c>
      <c r="D66" s="26">
        <f t="shared" si="5"/>
        <v>191.66666666666666</v>
      </c>
      <c r="E66" s="28">
        <f t="shared" si="6"/>
        <v>67.083333333333528</v>
      </c>
      <c r="F66" s="18"/>
    </row>
    <row r="67" spans="1:6">
      <c r="A67" s="22">
        <v>52</v>
      </c>
      <c r="B67" s="26">
        <f t="shared" si="4"/>
        <v>1533.3333333333387</v>
      </c>
      <c r="C67" s="26">
        <f t="shared" si="3"/>
        <v>252.04166666666686</v>
      </c>
      <c r="D67" s="26">
        <f t="shared" si="5"/>
        <v>191.66666666666666</v>
      </c>
      <c r="E67" s="28">
        <f t="shared" si="6"/>
        <v>60.375000000000199</v>
      </c>
      <c r="F67" s="18"/>
    </row>
    <row r="68" spans="1:6">
      <c r="A68" s="22">
        <v>53</v>
      </c>
      <c r="B68" s="26">
        <f t="shared" si="4"/>
        <v>1341.666666666672</v>
      </c>
      <c r="C68" s="26">
        <f t="shared" si="3"/>
        <v>245.33333333333351</v>
      </c>
      <c r="D68" s="26">
        <f t="shared" si="5"/>
        <v>191.66666666666666</v>
      </c>
      <c r="E68" s="28">
        <f t="shared" si="6"/>
        <v>53.666666666666863</v>
      </c>
      <c r="F68" s="18"/>
    </row>
    <row r="69" spans="1:6">
      <c r="A69" s="22">
        <v>54</v>
      </c>
      <c r="B69" s="26">
        <f t="shared" si="4"/>
        <v>1150.0000000000052</v>
      </c>
      <c r="C69" s="26">
        <f t="shared" si="3"/>
        <v>238.62500000000017</v>
      </c>
      <c r="D69" s="26">
        <f t="shared" si="5"/>
        <v>191.66666666666666</v>
      </c>
      <c r="E69" s="28">
        <f t="shared" si="6"/>
        <v>46.95833333333352</v>
      </c>
      <c r="F69" s="18"/>
    </row>
    <row r="70" spans="1:6">
      <c r="A70" s="22">
        <v>55</v>
      </c>
      <c r="B70" s="26">
        <f t="shared" si="4"/>
        <v>958.3333333333386</v>
      </c>
      <c r="C70" s="26">
        <f t="shared" si="3"/>
        <v>231.91666666666686</v>
      </c>
      <c r="D70" s="26">
        <f t="shared" si="5"/>
        <v>191.66666666666666</v>
      </c>
      <c r="E70" s="28">
        <f t="shared" si="6"/>
        <v>40.250000000000185</v>
      </c>
      <c r="F70" s="18"/>
    </row>
    <row r="71" spans="1:6">
      <c r="A71" s="22">
        <v>56</v>
      </c>
      <c r="B71" s="26">
        <f t="shared" si="4"/>
        <v>766.66666666667197</v>
      </c>
      <c r="C71" s="26">
        <f t="shared" si="3"/>
        <v>225.20833333333351</v>
      </c>
      <c r="D71" s="26">
        <f t="shared" si="5"/>
        <v>191.66666666666666</v>
      </c>
      <c r="E71" s="28">
        <f t="shared" si="6"/>
        <v>33.541666666666856</v>
      </c>
      <c r="F71" s="18"/>
    </row>
    <row r="72" spans="1:6">
      <c r="A72" s="22">
        <v>57</v>
      </c>
      <c r="B72" s="26">
        <f t="shared" si="4"/>
        <v>575.00000000000534</v>
      </c>
      <c r="C72" s="26">
        <f t="shared" si="3"/>
        <v>218.50000000000017</v>
      </c>
      <c r="D72" s="26">
        <f t="shared" si="5"/>
        <v>191.66666666666666</v>
      </c>
      <c r="E72" s="28">
        <f t="shared" si="6"/>
        <v>26.83333333333352</v>
      </c>
      <c r="F72" s="18"/>
    </row>
    <row r="73" spans="1:6">
      <c r="A73" s="22">
        <v>58</v>
      </c>
      <c r="B73" s="26">
        <f t="shared" si="4"/>
        <v>383.33333333333871</v>
      </c>
      <c r="C73" s="26">
        <f t="shared" si="3"/>
        <v>211.79166666666686</v>
      </c>
      <c r="D73" s="26">
        <f t="shared" si="5"/>
        <v>191.66666666666666</v>
      </c>
      <c r="E73" s="28">
        <f t="shared" si="6"/>
        <v>20.125000000000188</v>
      </c>
      <c r="F73" s="18"/>
    </row>
    <row r="74" spans="1:6">
      <c r="A74" s="22">
        <v>59</v>
      </c>
      <c r="B74" s="26">
        <f t="shared" si="4"/>
        <v>191.66666666667206</v>
      </c>
      <c r="C74" s="26">
        <f t="shared" si="3"/>
        <v>205.08333333333351</v>
      </c>
      <c r="D74" s="26">
        <f t="shared" si="5"/>
        <v>191.66666666666666</v>
      </c>
      <c r="E74" s="28">
        <f t="shared" si="6"/>
        <v>13.416666666666856</v>
      </c>
      <c r="F74" s="18"/>
    </row>
    <row r="75" spans="1:6" ht="13.5" thickBot="1">
      <c r="A75" s="23">
        <v>60</v>
      </c>
      <c r="B75" s="30">
        <f t="shared" si="4"/>
        <v>5.4001247917767614E-12</v>
      </c>
      <c r="C75" s="30">
        <f t="shared" si="3"/>
        <v>198.37500000000017</v>
      </c>
      <c r="D75" s="30">
        <f t="shared" si="5"/>
        <v>191.66666666666666</v>
      </c>
      <c r="E75" s="31">
        <f t="shared" si="6"/>
        <v>6.7083333333335222</v>
      </c>
      <c r="F75" s="18"/>
    </row>
    <row r="76" spans="1:6" ht="13.5" thickBot="1">
      <c r="A76" s="24"/>
      <c r="B76" s="25"/>
      <c r="C76" s="25"/>
      <c r="D76" s="25"/>
      <c r="E76" s="25"/>
      <c r="F76" s="18"/>
    </row>
    <row r="77" spans="1:6" ht="13.5" thickBot="1">
      <c r="A77" s="44"/>
      <c r="B77" s="45"/>
      <c r="C77" s="45"/>
      <c r="D77" s="45"/>
      <c r="E77" s="45"/>
      <c r="F77" s="46"/>
    </row>
    <row r="78" spans="1:6" hidden="1">
      <c r="A78" s="1"/>
      <c r="B78" s="2"/>
      <c r="C78" s="2"/>
      <c r="D78" s="2"/>
      <c r="E78" s="2"/>
    </row>
    <row r="79" spans="1:6" hidden="1">
      <c r="A79" s="1"/>
      <c r="B79" s="2"/>
      <c r="C79" s="2"/>
      <c r="D79" s="2"/>
      <c r="E79" s="2"/>
    </row>
    <row r="80" spans="1:6" hidden="1">
      <c r="A80" s="1"/>
      <c r="B80" s="2"/>
      <c r="C80" s="2"/>
      <c r="D80" s="2"/>
      <c r="E80" s="2"/>
    </row>
    <row r="81" spans="1:5" hidden="1">
      <c r="A81" s="1"/>
      <c r="B81" s="2"/>
      <c r="C81" s="2"/>
      <c r="D81" s="2"/>
      <c r="E81" s="2"/>
    </row>
    <row r="82" spans="1:5" hidden="1">
      <c r="A82" s="1"/>
      <c r="B82" s="2"/>
      <c r="C82" s="2"/>
      <c r="D82" s="2"/>
      <c r="E82" s="2"/>
    </row>
    <row r="83" spans="1:5" hidden="1">
      <c r="A83" s="1"/>
      <c r="B83" s="2"/>
      <c r="C83" s="2"/>
      <c r="D83" s="2"/>
      <c r="E83" s="2"/>
    </row>
    <row r="84" spans="1:5" hidden="1">
      <c r="A84" s="1"/>
      <c r="B84" s="2"/>
      <c r="C84" s="2"/>
      <c r="D84" s="2"/>
      <c r="E84" s="2"/>
    </row>
    <row r="85" spans="1:5" hidden="1">
      <c r="A85" s="1"/>
      <c r="B85" s="2"/>
      <c r="C85" s="2"/>
      <c r="D85" s="2"/>
      <c r="E85" s="2"/>
    </row>
    <row r="86" spans="1:5" hidden="1">
      <c r="A86" s="1"/>
      <c r="B86" s="2"/>
      <c r="C86" s="2"/>
      <c r="D86" s="2"/>
      <c r="E86" s="2"/>
    </row>
    <row r="87" spans="1:5" hidden="1">
      <c r="A87" s="1"/>
      <c r="B87" s="2"/>
      <c r="C87" s="2"/>
      <c r="D87" s="2"/>
      <c r="E87" s="2"/>
    </row>
  </sheetData>
  <mergeCells count="4">
    <mergeCell ref="C2:E2"/>
    <mergeCell ref="C3:E3"/>
    <mergeCell ref="C4:E4"/>
    <mergeCell ref="A77:F77"/>
  </mergeCells>
  <phoneticPr fontId="1" type="noConversion"/>
  <pageMargins left="0.75" right="0.75" top="1" bottom="1" header="0.49212598499999999" footer="0.49212598499999999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Sistema Price</vt:lpstr>
      <vt:lpstr>Sistema SAC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Dinis</dc:creator>
  <cp:lastModifiedBy>rdinis</cp:lastModifiedBy>
  <dcterms:created xsi:type="dcterms:W3CDTF">2007-06-04T22:15:16Z</dcterms:created>
  <dcterms:modified xsi:type="dcterms:W3CDTF">2011-08-02T07:38:43Z</dcterms:modified>
</cp:coreProperties>
</file>