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16" i="1"/>
  <c r="E93" i="1" l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G10" i="1"/>
  <c r="G11" i="1" s="1"/>
  <c r="G12" i="1" l="1"/>
  <c r="H11" i="1"/>
  <c r="C12" i="1" s="1"/>
  <c r="H10" i="1"/>
  <c r="D10" i="1" l="1"/>
  <c r="C11" i="1"/>
  <c r="D11" i="1" s="1"/>
  <c r="F11" i="1"/>
  <c r="F10" i="1"/>
  <c r="G13" i="1"/>
  <c r="H12" i="1"/>
  <c r="C13" i="1" s="1"/>
  <c r="D12" i="1" l="1"/>
  <c r="G14" i="1"/>
  <c r="H13" i="1"/>
  <c r="C14" i="1" s="1"/>
  <c r="F12" i="1"/>
  <c r="D13" i="1" l="1"/>
  <c r="G15" i="1"/>
  <c r="H14" i="1"/>
  <c r="C15" i="1" s="1"/>
  <c r="F13" i="1"/>
  <c r="D14" i="1" l="1"/>
  <c r="G16" i="1"/>
  <c r="H15" i="1"/>
  <c r="C16" i="1" s="1"/>
  <c r="F14" i="1"/>
  <c r="D15" i="1" l="1"/>
  <c r="G17" i="1"/>
  <c r="H16" i="1"/>
  <c r="C17" i="1" s="1"/>
  <c r="F15" i="1"/>
  <c r="G18" i="1" l="1"/>
  <c r="H17" i="1"/>
  <c r="C18" i="1" s="1"/>
  <c r="D16" i="1"/>
  <c r="F16" i="1" s="1"/>
  <c r="G19" i="1" l="1"/>
  <c r="H18" i="1"/>
  <c r="C19" i="1" s="1"/>
  <c r="D17" i="1"/>
  <c r="F17" i="1" s="1"/>
  <c r="G20" i="1" l="1"/>
  <c r="H19" i="1"/>
  <c r="C20" i="1" s="1"/>
  <c r="D18" i="1"/>
  <c r="F18" i="1" s="1"/>
  <c r="G21" i="1" l="1"/>
  <c r="H20" i="1"/>
  <c r="C21" i="1" s="1"/>
  <c r="D19" i="1"/>
  <c r="F19" i="1" s="1"/>
  <c r="G22" i="1" l="1"/>
  <c r="H21" i="1"/>
  <c r="C22" i="1" s="1"/>
  <c r="D20" i="1"/>
  <c r="F20" i="1" s="1"/>
  <c r="G23" i="1" l="1"/>
  <c r="H22" i="1"/>
  <c r="C23" i="1" s="1"/>
  <c r="D21" i="1"/>
  <c r="F21" i="1" s="1"/>
  <c r="G24" i="1" l="1"/>
  <c r="H23" i="1"/>
  <c r="C24" i="1" s="1"/>
  <c r="D22" i="1"/>
  <c r="F22" i="1" s="1"/>
  <c r="G25" i="1" l="1"/>
  <c r="H24" i="1"/>
  <c r="C25" i="1" s="1"/>
  <c r="D23" i="1"/>
  <c r="F23" i="1" s="1"/>
  <c r="G26" i="1" l="1"/>
  <c r="H25" i="1"/>
  <c r="C26" i="1" s="1"/>
  <c r="D24" i="1"/>
  <c r="F24" i="1" s="1"/>
  <c r="G27" i="1" l="1"/>
  <c r="H26" i="1"/>
  <c r="C27" i="1" s="1"/>
  <c r="D25" i="1"/>
  <c r="F25" i="1" s="1"/>
  <c r="G28" i="1" l="1"/>
  <c r="H27" i="1"/>
  <c r="C28" i="1" s="1"/>
  <c r="D26" i="1"/>
  <c r="F26" i="1" s="1"/>
  <c r="G29" i="1" l="1"/>
  <c r="H28" i="1"/>
  <c r="C29" i="1" s="1"/>
  <c r="D27" i="1"/>
  <c r="F27" i="1" s="1"/>
  <c r="G30" i="1" l="1"/>
  <c r="H29" i="1"/>
  <c r="C30" i="1" s="1"/>
  <c r="D28" i="1"/>
  <c r="F28" i="1" s="1"/>
  <c r="G31" i="1" l="1"/>
  <c r="H30" i="1"/>
  <c r="C31" i="1" s="1"/>
  <c r="D29" i="1"/>
  <c r="F29" i="1" s="1"/>
  <c r="G32" i="1" l="1"/>
  <c r="H31" i="1"/>
  <c r="C32" i="1" s="1"/>
  <c r="D30" i="1"/>
  <c r="F30" i="1" s="1"/>
  <c r="G33" i="1" l="1"/>
  <c r="H32" i="1"/>
  <c r="C33" i="1" s="1"/>
  <c r="D31" i="1"/>
  <c r="F31" i="1" s="1"/>
  <c r="G34" i="1" l="1"/>
  <c r="H33" i="1"/>
  <c r="C34" i="1" s="1"/>
  <c r="D32" i="1"/>
  <c r="F32" i="1" s="1"/>
  <c r="G35" i="1" l="1"/>
  <c r="H34" i="1"/>
  <c r="C35" i="1" s="1"/>
  <c r="D33" i="1"/>
  <c r="F33" i="1" s="1"/>
  <c r="G36" i="1" l="1"/>
  <c r="H35" i="1"/>
  <c r="C36" i="1" s="1"/>
  <c r="D34" i="1"/>
  <c r="F34" i="1" s="1"/>
  <c r="G37" i="1" l="1"/>
  <c r="H36" i="1"/>
  <c r="C37" i="1" s="1"/>
  <c r="D35" i="1"/>
  <c r="F35" i="1" s="1"/>
  <c r="G38" i="1" l="1"/>
  <c r="H37" i="1"/>
  <c r="C38" i="1" s="1"/>
  <c r="D36" i="1"/>
  <c r="F36" i="1" s="1"/>
  <c r="G39" i="1" l="1"/>
  <c r="H38" i="1"/>
  <c r="C39" i="1" s="1"/>
  <c r="D37" i="1"/>
  <c r="F37" i="1" s="1"/>
  <c r="G40" i="1" l="1"/>
  <c r="H39" i="1"/>
  <c r="C40" i="1" s="1"/>
  <c r="D38" i="1"/>
  <c r="F38" i="1" s="1"/>
  <c r="G41" i="1" l="1"/>
  <c r="H40" i="1"/>
  <c r="C41" i="1" s="1"/>
  <c r="D39" i="1"/>
  <c r="F39" i="1" s="1"/>
  <c r="G42" i="1" l="1"/>
  <c r="H41" i="1"/>
  <c r="C42" i="1" s="1"/>
  <c r="D40" i="1"/>
  <c r="F40" i="1" s="1"/>
  <c r="G43" i="1" l="1"/>
  <c r="H42" i="1"/>
  <c r="C43" i="1" s="1"/>
  <c r="D41" i="1"/>
  <c r="F41" i="1" s="1"/>
  <c r="G44" i="1" l="1"/>
  <c r="H43" i="1"/>
  <c r="C44" i="1" s="1"/>
  <c r="D42" i="1"/>
  <c r="F42" i="1" s="1"/>
  <c r="G45" i="1" l="1"/>
  <c r="H44" i="1"/>
  <c r="C45" i="1" s="1"/>
  <c r="D43" i="1"/>
  <c r="F43" i="1" s="1"/>
  <c r="G46" i="1" l="1"/>
  <c r="H45" i="1"/>
  <c r="C46" i="1" s="1"/>
  <c r="D44" i="1"/>
  <c r="F44" i="1" s="1"/>
  <c r="G47" i="1" l="1"/>
  <c r="H46" i="1"/>
  <c r="C47" i="1" s="1"/>
  <c r="D45" i="1"/>
  <c r="F45" i="1" s="1"/>
  <c r="G48" i="1" l="1"/>
  <c r="H47" i="1"/>
  <c r="C48" i="1" s="1"/>
  <c r="D46" i="1"/>
  <c r="F46" i="1" s="1"/>
  <c r="G49" i="1" l="1"/>
  <c r="H48" i="1"/>
  <c r="C49" i="1" s="1"/>
  <c r="D47" i="1"/>
  <c r="F47" i="1" s="1"/>
  <c r="G50" i="1" l="1"/>
  <c r="H49" i="1"/>
  <c r="C50" i="1" s="1"/>
  <c r="D48" i="1"/>
  <c r="F48" i="1" s="1"/>
  <c r="G51" i="1" l="1"/>
  <c r="H50" i="1"/>
  <c r="C51" i="1" s="1"/>
  <c r="D49" i="1"/>
  <c r="F49" i="1" s="1"/>
  <c r="G52" i="1" l="1"/>
  <c r="H51" i="1"/>
  <c r="C52" i="1" s="1"/>
  <c r="D50" i="1"/>
  <c r="F50" i="1" s="1"/>
  <c r="G53" i="1" l="1"/>
  <c r="H52" i="1"/>
  <c r="C53" i="1" s="1"/>
  <c r="D51" i="1"/>
  <c r="F51" i="1" s="1"/>
  <c r="G54" i="1" l="1"/>
  <c r="H53" i="1"/>
  <c r="C54" i="1" s="1"/>
  <c r="D52" i="1"/>
  <c r="F52" i="1" s="1"/>
  <c r="G55" i="1" l="1"/>
  <c r="H54" i="1"/>
  <c r="C55" i="1" s="1"/>
  <c r="D53" i="1"/>
  <c r="F53" i="1" s="1"/>
  <c r="G56" i="1" l="1"/>
  <c r="H55" i="1"/>
  <c r="C56" i="1" s="1"/>
  <c r="D54" i="1"/>
  <c r="F54" i="1" s="1"/>
  <c r="G57" i="1" l="1"/>
  <c r="H56" i="1"/>
  <c r="C57" i="1" s="1"/>
  <c r="D55" i="1"/>
  <c r="F55" i="1" s="1"/>
  <c r="G58" i="1" l="1"/>
  <c r="H57" i="1"/>
  <c r="C58" i="1" s="1"/>
  <c r="D56" i="1"/>
  <c r="F56" i="1" s="1"/>
  <c r="G59" i="1" l="1"/>
  <c r="H58" i="1"/>
  <c r="C59" i="1" s="1"/>
  <c r="D57" i="1"/>
  <c r="F57" i="1" s="1"/>
  <c r="G60" i="1" l="1"/>
  <c r="H59" i="1"/>
  <c r="C60" i="1" s="1"/>
  <c r="D58" i="1"/>
  <c r="F58" i="1" s="1"/>
  <c r="G61" i="1" l="1"/>
  <c r="H60" i="1"/>
  <c r="C61" i="1" s="1"/>
  <c r="D59" i="1"/>
  <c r="F59" i="1" s="1"/>
  <c r="G62" i="1" l="1"/>
  <c r="H61" i="1"/>
  <c r="C62" i="1" s="1"/>
  <c r="D60" i="1"/>
  <c r="F60" i="1" s="1"/>
  <c r="G63" i="1" l="1"/>
  <c r="H62" i="1"/>
  <c r="C63" i="1" s="1"/>
  <c r="D61" i="1"/>
  <c r="F61" i="1" s="1"/>
  <c r="G64" i="1" l="1"/>
  <c r="H63" i="1"/>
  <c r="C64" i="1" s="1"/>
  <c r="D62" i="1"/>
  <c r="F62" i="1" s="1"/>
  <c r="G65" i="1" l="1"/>
  <c r="H64" i="1"/>
  <c r="C65" i="1" s="1"/>
  <c r="D63" i="1"/>
  <c r="F63" i="1" s="1"/>
  <c r="G66" i="1" l="1"/>
  <c r="H65" i="1"/>
  <c r="C66" i="1" s="1"/>
  <c r="D64" i="1"/>
  <c r="F64" i="1" s="1"/>
  <c r="G67" i="1" l="1"/>
  <c r="H66" i="1"/>
  <c r="C67" i="1" s="1"/>
  <c r="D65" i="1"/>
  <c r="F65" i="1" s="1"/>
  <c r="G68" i="1" l="1"/>
  <c r="H67" i="1"/>
  <c r="C68" i="1" s="1"/>
  <c r="D66" i="1"/>
  <c r="F66" i="1" s="1"/>
  <c r="G69" i="1" l="1"/>
  <c r="H68" i="1"/>
  <c r="C69" i="1" s="1"/>
  <c r="D67" i="1"/>
  <c r="F67" i="1" s="1"/>
  <c r="G70" i="1" l="1"/>
  <c r="H69" i="1"/>
  <c r="C70" i="1" s="1"/>
  <c r="D68" i="1"/>
  <c r="F68" i="1" s="1"/>
  <c r="G71" i="1" l="1"/>
  <c r="H70" i="1"/>
  <c r="C71" i="1" s="1"/>
  <c r="D69" i="1"/>
  <c r="F69" i="1" s="1"/>
  <c r="G72" i="1" l="1"/>
  <c r="H71" i="1"/>
  <c r="C72" i="1" s="1"/>
  <c r="D70" i="1"/>
  <c r="F70" i="1" s="1"/>
  <c r="G73" i="1" l="1"/>
  <c r="H72" i="1"/>
  <c r="C73" i="1" s="1"/>
  <c r="D71" i="1"/>
  <c r="F71" i="1" s="1"/>
  <c r="G74" i="1" l="1"/>
  <c r="H73" i="1"/>
  <c r="C74" i="1" s="1"/>
  <c r="D72" i="1"/>
  <c r="F72" i="1" s="1"/>
  <c r="G75" i="1" l="1"/>
  <c r="H74" i="1"/>
  <c r="C75" i="1" s="1"/>
  <c r="D73" i="1"/>
  <c r="F73" i="1" s="1"/>
  <c r="G76" i="1" l="1"/>
  <c r="H75" i="1"/>
  <c r="C76" i="1" s="1"/>
  <c r="D74" i="1"/>
  <c r="F74" i="1" s="1"/>
  <c r="G77" i="1" l="1"/>
  <c r="H76" i="1"/>
  <c r="C77" i="1" s="1"/>
  <c r="D75" i="1"/>
  <c r="F75" i="1" s="1"/>
  <c r="G78" i="1" l="1"/>
  <c r="H77" i="1"/>
  <c r="C78" i="1" s="1"/>
  <c r="D76" i="1"/>
  <c r="F76" i="1" s="1"/>
  <c r="G79" i="1" l="1"/>
  <c r="H78" i="1"/>
  <c r="C79" i="1" s="1"/>
  <c r="D77" i="1"/>
  <c r="F77" i="1" s="1"/>
  <c r="G80" i="1" l="1"/>
  <c r="H79" i="1"/>
  <c r="C80" i="1" s="1"/>
  <c r="D78" i="1"/>
  <c r="F78" i="1" s="1"/>
  <c r="G81" i="1" l="1"/>
  <c r="H80" i="1"/>
  <c r="C81" i="1" s="1"/>
  <c r="D79" i="1"/>
  <c r="F79" i="1" s="1"/>
  <c r="G82" i="1" l="1"/>
  <c r="H81" i="1"/>
  <c r="C82" i="1" s="1"/>
  <c r="D80" i="1"/>
  <c r="F80" i="1" s="1"/>
  <c r="G83" i="1" l="1"/>
  <c r="H82" i="1"/>
  <c r="C83" i="1" s="1"/>
  <c r="D81" i="1"/>
  <c r="F81" i="1" s="1"/>
  <c r="G84" i="1" l="1"/>
  <c r="H83" i="1"/>
  <c r="C84" i="1" s="1"/>
  <c r="D82" i="1"/>
  <c r="F82" i="1" s="1"/>
  <c r="G85" i="1" l="1"/>
  <c r="H84" i="1"/>
  <c r="C85" i="1" s="1"/>
  <c r="D83" i="1"/>
  <c r="F83" i="1" s="1"/>
  <c r="G86" i="1" l="1"/>
  <c r="H85" i="1"/>
  <c r="C86" i="1" s="1"/>
  <c r="D84" i="1"/>
  <c r="F84" i="1" s="1"/>
  <c r="G87" i="1" l="1"/>
  <c r="H86" i="1"/>
  <c r="C87" i="1" s="1"/>
  <c r="D85" i="1"/>
  <c r="F85" i="1" s="1"/>
  <c r="G88" i="1" l="1"/>
  <c r="H87" i="1"/>
  <c r="C88" i="1" s="1"/>
  <c r="D86" i="1"/>
  <c r="F86" i="1" s="1"/>
  <c r="G89" i="1" l="1"/>
  <c r="H88" i="1"/>
  <c r="C89" i="1" s="1"/>
  <c r="D87" i="1"/>
  <c r="F87" i="1" s="1"/>
  <c r="G90" i="1" l="1"/>
  <c r="H89" i="1"/>
  <c r="C90" i="1" s="1"/>
  <c r="D88" i="1"/>
  <c r="F88" i="1" s="1"/>
  <c r="G91" i="1" l="1"/>
  <c r="H90" i="1"/>
  <c r="C91" i="1" s="1"/>
  <c r="D89" i="1"/>
  <c r="F89" i="1" s="1"/>
  <c r="G92" i="1" l="1"/>
  <c r="H91" i="1"/>
  <c r="C92" i="1" s="1"/>
  <c r="D90" i="1"/>
  <c r="F90" i="1" s="1"/>
  <c r="G93" i="1" l="1"/>
  <c r="H93" i="1" s="1"/>
  <c r="H92" i="1"/>
  <c r="C93" i="1" s="1"/>
  <c r="D93" i="1" s="1"/>
  <c r="F93" i="1" s="1"/>
  <c r="D91" i="1"/>
  <c r="F91" i="1" s="1"/>
  <c r="D92" i="1" l="1"/>
  <c r="F92" i="1" s="1"/>
</calcChain>
</file>

<file path=xl/comments1.xml><?xml version="1.0" encoding="utf-8"?>
<comments xmlns="http://schemas.openxmlformats.org/spreadsheetml/2006/main">
  <authors>
    <author>MAXE</author>
  </authors>
  <commentList>
    <comment ref="J10" authorId="0">
      <text>
        <r>
          <rPr>
            <b/>
            <sz val="9"/>
            <color indexed="81"/>
            <rFont val="Tahoma"/>
            <charset val="1"/>
          </rPr>
          <t>Este valor não pode ser modicado, estando o quadro feito apenas para 60 amortizações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<sst xmlns="http://schemas.openxmlformats.org/spreadsheetml/2006/main" count="13" uniqueCount="13">
  <si>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Prestação</t>
  </si>
  <si>
    <t>Nº. Ter.</t>
  </si>
  <si>
    <t>Total</t>
  </si>
  <si>
    <t>Cap.</t>
  </si>
  <si>
    <t>Periodo (mês)</t>
  </si>
  <si>
    <t xml:space="preserve">Capital em 
dív. no inicio do período
</t>
  </si>
  <si>
    <t>Amortizações acumuladas</t>
  </si>
  <si>
    <t xml:space="preserve">Capital em dív. no fim do período </t>
  </si>
  <si>
    <t>Taxa de juro</t>
  </si>
  <si>
    <t>Juro do período</t>
  </si>
  <si>
    <t>Amort. De cap.</t>
  </si>
  <si>
    <t>84 Meses (24 de carência+60 de amortizações - mensais e constantes)</t>
  </si>
  <si>
    <t xml:space="preserve">QUADRO DE AMORTIZAÇÕES DE EMPRESTIMO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</si>
</sst>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8" x14ac:knownFonts="1">
    <font>
      <sz val="11"/>
      <color theme="1"/>
      <name val="Calibri"/>
      <family val="2"/>
      <scheme val="minor"/>
    </font>
    <font>
      <sz val="10"/>
      <color rgb="FFFF6600"/>
      <name val="Arial"/>
      <family val="2"/>
    </font>
    <font>
      <sz val="10"/>
      <name val="Arial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3" borderId="5" xfId="0" applyFont="1" applyFill="1" applyBorder="1" applyAlignment="1"/>
    <xf numFmtId="0" fontId="2" fillId="0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8" xfId="0" quotePrefix="1" applyFont="1" applyBorder="1" applyAlignment="1">
      <alignment horizontal="center" vertical="justify"/>
    </xf>
    <xf numFmtId="0" fontId="3" fillId="0" borderId="15" xfId="0" quotePrefix="1" applyFont="1" applyBorder="1" applyAlignment="1">
      <alignment horizontal="center" vertical="justify"/>
    </xf>
    <xf numFmtId="0" fontId="3" fillId="0" borderId="14" xfId="0" applyFont="1" applyBorder="1" applyAlignment="1">
      <alignment horizontal="center" vertical="center"/>
    </xf>
    <xf numFmtId="4" fontId="2" fillId="0" borderId="12" xfId="0" applyNumberFormat="1" applyFont="1" applyFill="1" applyBorder="1" applyAlignment="1">
      <alignment horizontal="center"/>
    </xf>
    <xf numFmtId="4" fontId="2" fillId="0" borderId="17" xfId="0" applyNumberFormat="1" applyFont="1" applyFill="1" applyBorder="1" applyAlignment="1">
      <alignment horizontal="center"/>
    </xf>
    <xf numFmtId="164" fontId="2" fillId="0" borderId="18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4" fontId="2" fillId="0" borderId="20" xfId="0" applyNumberFormat="1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4" fontId="2" fillId="0" borderId="22" xfId="0" applyNumberFormat="1" applyFont="1" applyFill="1" applyBorder="1" applyAlignment="1">
      <alignment horizontal="center"/>
    </xf>
    <xf numFmtId="164" fontId="2" fillId="0" borderId="23" xfId="0" applyNumberFormat="1" applyFont="1" applyFill="1" applyBorder="1" applyAlignment="1">
      <alignment horizontal="center"/>
    </xf>
    <xf numFmtId="0" fontId="5" fillId="2" borderId="10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11" xfId="0" quotePrefix="1" applyFont="1" applyFill="1" applyBorder="1" applyAlignment="1">
      <alignment horizontal="center" vertical="center"/>
    </xf>
    <xf numFmtId="0" fontId="4" fillId="0" borderId="10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11" xfId="0" quotePrefix="1" applyFont="1" applyBorder="1" applyAlignment="1">
      <alignment horizontal="center"/>
    </xf>
    <xf numFmtId="0" fontId="3" fillId="0" borderId="8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justify" wrapText="1"/>
    </xf>
    <xf numFmtId="0" fontId="3" fillId="0" borderId="14" xfId="0" applyFont="1" applyBorder="1" applyAlignment="1">
      <alignment horizontal="center" vertical="justify"/>
    </xf>
    <xf numFmtId="0" fontId="3" fillId="0" borderId="6" xfId="0" quotePrefix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93"/>
  <sheetViews>
    <sheetView tabSelected="1" workbookViewId="0">
      <selection activeCell="K44" sqref="K44"/>
    </sheetView>
  </sheetViews>
  <sheetFormatPr defaultRowHeight="12.75" x14ac:dyDescent="0.2"/>
  <cols>
    <col min="1" max="1" width="3.42578125" style="2" customWidth="1"/>
    <col min="2" max="2" width="9.140625" style="2"/>
    <col min="3" max="3" width="13.42578125" style="2" customWidth="1"/>
    <col min="4" max="4" width="15.7109375" style="2" customWidth="1"/>
    <col min="5" max="5" width="15.140625" style="2" customWidth="1"/>
    <col min="6" max="6" width="14.42578125" style="2" customWidth="1"/>
    <col min="7" max="7" width="16.28515625" style="2" customWidth="1"/>
    <col min="8" max="8" width="16.5703125" style="2" customWidth="1"/>
    <col min="9" max="9" width="10.28515625" style="2" bestFit="1" customWidth="1"/>
    <col min="10" max="10" width="9.140625" style="2" customWidth="1"/>
    <col min="11" max="257" width="9.140625" style="2"/>
    <col min="258" max="258" width="13.42578125" style="2" customWidth="1"/>
    <col min="259" max="259" width="15.7109375" style="2" customWidth="1"/>
    <col min="260" max="260" width="15.140625" style="2" customWidth="1"/>
    <col min="261" max="261" width="14.42578125" style="2" customWidth="1"/>
    <col min="262" max="262" width="16.28515625" style="2" customWidth="1"/>
    <col min="263" max="263" width="16.5703125" style="2" customWidth="1"/>
    <col min="264" max="264" width="10.28515625" style="2" bestFit="1" customWidth="1"/>
    <col min="265" max="266" width="9.140625" style="2" customWidth="1"/>
    <col min="267" max="513" width="9.140625" style="2"/>
    <col min="514" max="514" width="13.42578125" style="2" customWidth="1"/>
    <col min="515" max="515" width="15.7109375" style="2" customWidth="1"/>
    <col min="516" max="516" width="15.140625" style="2" customWidth="1"/>
    <col min="517" max="517" width="14.42578125" style="2" customWidth="1"/>
    <col min="518" max="518" width="16.28515625" style="2" customWidth="1"/>
    <col min="519" max="519" width="16.5703125" style="2" customWidth="1"/>
    <col min="520" max="520" width="10.28515625" style="2" bestFit="1" customWidth="1"/>
    <col min="521" max="522" width="9.140625" style="2" customWidth="1"/>
    <col min="523" max="769" width="9.140625" style="2"/>
    <col min="770" max="770" width="13.42578125" style="2" customWidth="1"/>
    <col min="771" max="771" width="15.7109375" style="2" customWidth="1"/>
    <col min="772" max="772" width="15.140625" style="2" customWidth="1"/>
    <col min="773" max="773" width="14.42578125" style="2" customWidth="1"/>
    <col min="774" max="774" width="16.28515625" style="2" customWidth="1"/>
    <col min="775" max="775" width="16.5703125" style="2" customWidth="1"/>
    <col min="776" max="776" width="10.28515625" style="2" bestFit="1" customWidth="1"/>
    <col min="777" max="778" width="9.140625" style="2" customWidth="1"/>
    <col min="779" max="1025" width="9.140625" style="2"/>
    <col min="1026" max="1026" width="13.42578125" style="2" customWidth="1"/>
    <col min="1027" max="1027" width="15.7109375" style="2" customWidth="1"/>
    <col min="1028" max="1028" width="15.140625" style="2" customWidth="1"/>
    <col min="1029" max="1029" width="14.42578125" style="2" customWidth="1"/>
    <col min="1030" max="1030" width="16.28515625" style="2" customWidth="1"/>
    <col min="1031" max="1031" width="16.5703125" style="2" customWidth="1"/>
    <col min="1032" max="1032" width="10.28515625" style="2" bestFit="1" customWidth="1"/>
    <col min="1033" max="1034" width="9.140625" style="2" customWidth="1"/>
    <col min="1035" max="1281" width="9.140625" style="2"/>
    <col min="1282" max="1282" width="13.42578125" style="2" customWidth="1"/>
    <col min="1283" max="1283" width="15.7109375" style="2" customWidth="1"/>
    <col min="1284" max="1284" width="15.140625" style="2" customWidth="1"/>
    <col min="1285" max="1285" width="14.42578125" style="2" customWidth="1"/>
    <col min="1286" max="1286" width="16.28515625" style="2" customWidth="1"/>
    <col min="1287" max="1287" width="16.5703125" style="2" customWidth="1"/>
    <col min="1288" max="1288" width="10.28515625" style="2" bestFit="1" customWidth="1"/>
    <col min="1289" max="1290" width="9.140625" style="2" customWidth="1"/>
    <col min="1291" max="1537" width="9.140625" style="2"/>
    <col min="1538" max="1538" width="13.42578125" style="2" customWidth="1"/>
    <col min="1539" max="1539" width="15.7109375" style="2" customWidth="1"/>
    <col min="1540" max="1540" width="15.140625" style="2" customWidth="1"/>
    <col min="1541" max="1541" width="14.42578125" style="2" customWidth="1"/>
    <col min="1542" max="1542" width="16.28515625" style="2" customWidth="1"/>
    <col min="1543" max="1543" width="16.5703125" style="2" customWidth="1"/>
    <col min="1544" max="1544" width="10.28515625" style="2" bestFit="1" customWidth="1"/>
    <col min="1545" max="1546" width="9.140625" style="2" customWidth="1"/>
    <col min="1547" max="1793" width="9.140625" style="2"/>
    <col min="1794" max="1794" width="13.42578125" style="2" customWidth="1"/>
    <col min="1795" max="1795" width="15.7109375" style="2" customWidth="1"/>
    <col min="1796" max="1796" width="15.140625" style="2" customWidth="1"/>
    <col min="1797" max="1797" width="14.42578125" style="2" customWidth="1"/>
    <col min="1798" max="1798" width="16.28515625" style="2" customWidth="1"/>
    <col min="1799" max="1799" width="16.5703125" style="2" customWidth="1"/>
    <col min="1800" max="1800" width="10.28515625" style="2" bestFit="1" customWidth="1"/>
    <col min="1801" max="1802" width="9.140625" style="2" customWidth="1"/>
    <col min="1803" max="2049" width="9.140625" style="2"/>
    <col min="2050" max="2050" width="13.42578125" style="2" customWidth="1"/>
    <col min="2051" max="2051" width="15.7109375" style="2" customWidth="1"/>
    <col min="2052" max="2052" width="15.140625" style="2" customWidth="1"/>
    <col min="2053" max="2053" width="14.42578125" style="2" customWidth="1"/>
    <col min="2054" max="2054" width="16.28515625" style="2" customWidth="1"/>
    <col min="2055" max="2055" width="16.5703125" style="2" customWidth="1"/>
    <col min="2056" max="2056" width="10.28515625" style="2" bestFit="1" customWidth="1"/>
    <col min="2057" max="2058" width="9.140625" style="2" customWidth="1"/>
    <col min="2059" max="2305" width="9.140625" style="2"/>
    <col min="2306" max="2306" width="13.42578125" style="2" customWidth="1"/>
    <col min="2307" max="2307" width="15.7109375" style="2" customWidth="1"/>
    <col min="2308" max="2308" width="15.140625" style="2" customWidth="1"/>
    <col min="2309" max="2309" width="14.42578125" style="2" customWidth="1"/>
    <col min="2310" max="2310" width="16.28515625" style="2" customWidth="1"/>
    <col min="2311" max="2311" width="16.5703125" style="2" customWidth="1"/>
    <col min="2312" max="2312" width="10.28515625" style="2" bestFit="1" customWidth="1"/>
    <col min="2313" max="2314" width="9.140625" style="2" customWidth="1"/>
    <col min="2315" max="2561" width="9.140625" style="2"/>
    <col min="2562" max="2562" width="13.42578125" style="2" customWidth="1"/>
    <col min="2563" max="2563" width="15.7109375" style="2" customWidth="1"/>
    <col min="2564" max="2564" width="15.140625" style="2" customWidth="1"/>
    <col min="2565" max="2565" width="14.42578125" style="2" customWidth="1"/>
    <col min="2566" max="2566" width="16.28515625" style="2" customWidth="1"/>
    <col min="2567" max="2567" width="16.5703125" style="2" customWidth="1"/>
    <col min="2568" max="2568" width="10.28515625" style="2" bestFit="1" customWidth="1"/>
    <col min="2569" max="2570" width="9.140625" style="2" customWidth="1"/>
    <col min="2571" max="2817" width="9.140625" style="2"/>
    <col min="2818" max="2818" width="13.42578125" style="2" customWidth="1"/>
    <col min="2819" max="2819" width="15.7109375" style="2" customWidth="1"/>
    <col min="2820" max="2820" width="15.140625" style="2" customWidth="1"/>
    <col min="2821" max="2821" width="14.42578125" style="2" customWidth="1"/>
    <col min="2822" max="2822" width="16.28515625" style="2" customWidth="1"/>
    <col min="2823" max="2823" width="16.5703125" style="2" customWidth="1"/>
    <col min="2824" max="2824" width="10.28515625" style="2" bestFit="1" customWidth="1"/>
    <col min="2825" max="2826" width="9.140625" style="2" customWidth="1"/>
    <col min="2827" max="3073" width="9.140625" style="2"/>
    <col min="3074" max="3074" width="13.42578125" style="2" customWidth="1"/>
    <col min="3075" max="3075" width="15.7109375" style="2" customWidth="1"/>
    <col min="3076" max="3076" width="15.140625" style="2" customWidth="1"/>
    <col min="3077" max="3077" width="14.42578125" style="2" customWidth="1"/>
    <col min="3078" max="3078" width="16.28515625" style="2" customWidth="1"/>
    <col min="3079" max="3079" width="16.5703125" style="2" customWidth="1"/>
    <col min="3080" max="3080" width="10.28515625" style="2" bestFit="1" customWidth="1"/>
    <col min="3081" max="3082" width="9.140625" style="2" customWidth="1"/>
    <col min="3083" max="3329" width="9.140625" style="2"/>
    <col min="3330" max="3330" width="13.42578125" style="2" customWidth="1"/>
    <col min="3331" max="3331" width="15.7109375" style="2" customWidth="1"/>
    <col min="3332" max="3332" width="15.140625" style="2" customWidth="1"/>
    <col min="3333" max="3333" width="14.42578125" style="2" customWidth="1"/>
    <col min="3334" max="3334" width="16.28515625" style="2" customWidth="1"/>
    <col min="3335" max="3335" width="16.5703125" style="2" customWidth="1"/>
    <col min="3336" max="3336" width="10.28515625" style="2" bestFit="1" customWidth="1"/>
    <col min="3337" max="3338" width="9.140625" style="2" customWidth="1"/>
    <col min="3339" max="3585" width="9.140625" style="2"/>
    <col min="3586" max="3586" width="13.42578125" style="2" customWidth="1"/>
    <col min="3587" max="3587" width="15.7109375" style="2" customWidth="1"/>
    <col min="3588" max="3588" width="15.140625" style="2" customWidth="1"/>
    <col min="3589" max="3589" width="14.42578125" style="2" customWidth="1"/>
    <col min="3590" max="3590" width="16.28515625" style="2" customWidth="1"/>
    <col min="3591" max="3591" width="16.5703125" style="2" customWidth="1"/>
    <col min="3592" max="3592" width="10.28515625" style="2" bestFit="1" customWidth="1"/>
    <col min="3593" max="3594" width="9.140625" style="2" customWidth="1"/>
    <col min="3595" max="3841" width="9.140625" style="2"/>
    <col min="3842" max="3842" width="13.42578125" style="2" customWidth="1"/>
    <col min="3843" max="3843" width="15.7109375" style="2" customWidth="1"/>
    <col min="3844" max="3844" width="15.140625" style="2" customWidth="1"/>
    <col min="3845" max="3845" width="14.42578125" style="2" customWidth="1"/>
    <col min="3846" max="3846" width="16.28515625" style="2" customWidth="1"/>
    <col min="3847" max="3847" width="16.5703125" style="2" customWidth="1"/>
    <col min="3848" max="3848" width="10.28515625" style="2" bestFit="1" customWidth="1"/>
    <col min="3849" max="3850" width="9.140625" style="2" customWidth="1"/>
    <col min="3851" max="4097" width="9.140625" style="2"/>
    <col min="4098" max="4098" width="13.42578125" style="2" customWidth="1"/>
    <col min="4099" max="4099" width="15.7109375" style="2" customWidth="1"/>
    <col min="4100" max="4100" width="15.140625" style="2" customWidth="1"/>
    <col min="4101" max="4101" width="14.42578125" style="2" customWidth="1"/>
    <col min="4102" max="4102" width="16.28515625" style="2" customWidth="1"/>
    <col min="4103" max="4103" width="16.5703125" style="2" customWidth="1"/>
    <col min="4104" max="4104" width="10.28515625" style="2" bestFit="1" customWidth="1"/>
    <col min="4105" max="4106" width="9.140625" style="2" customWidth="1"/>
    <col min="4107" max="4353" width="9.140625" style="2"/>
    <col min="4354" max="4354" width="13.42578125" style="2" customWidth="1"/>
    <col min="4355" max="4355" width="15.7109375" style="2" customWidth="1"/>
    <col min="4356" max="4356" width="15.140625" style="2" customWidth="1"/>
    <col min="4357" max="4357" width="14.42578125" style="2" customWidth="1"/>
    <col min="4358" max="4358" width="16.28515625" style="2" customWidth="1"/>
    <col min="4359" max="4359" width="16.5703125" style="2" customWidth="1"/>
    <col min="4360" max="4360" width="10.28515625" style="2" bestFit="1" customWidth="1"/>
    <col min="4361" max="4362" width="9.140625" style="2" customWidth="1"/>
    <col min="4363" max="4609" width="9.140625" style="2"/>
    <col min="4610" max="4610" width="13.42578125" style="2" customWidth="1"/>
    <col min="4611" max="4611" width="15.7109375" style="2" customWidth="1"/>
    <col min="4612" max="4612" width="15.140625" style="2" customWidth="1"/>
    <col min="4613" max="4613" width="14.42578125" style="2" customWidth="1"/>
    <col min="4614" max="4614" width="16.28515625" style="2" customWidth="1"/>
    <col min="4615" max="4615" width="16.5703125" style="2" customWidth="1"/>
    <col min="4616" max="4616" width="10.28515625" style="2" bestFit="1" customWidth="1"/>
    <col min="4617" max="4618" width="9.140625" style="2" customWidth="1"/>
    <col min="4619" max="4865" width="9.140625" style="2"/>
    <col min="4866" max="4866" width="13.42578125" style="2" customWidth="1"/>
    <col min="4867" max="4867" width="15.7109375" style="2" customWidth="1"/>
    <col min="4868" max="4868" width="15.140625" style="2" customWidth="1"/>
    <col min="4869" max="4869" width="14.42578125" style="2" customWidth="1"/>
    <col min="4870" max="4870" width="16.28515625" style="2" customWidth="1"/>
    <col min="4871" max="4871" width="16.5703125" style="2" customWidth="1"/>
    <col min="4872" max="4872" width="10.28515625" style="2" bestFit="1" customWidth="1"/>
    <col min="4873" max="4874" width="9.140625" style="2" customWidth="1"/>
    <col min="4875" max="5121" width="9.140625" style="2"/>
    <col min="5122" max="5122" width="13.42578125" style="2" customWidth="1"/>
    <col min="5123" max="5123" width="15.7109375" style="2" customWidth="1"/>
    <col min="5124" max="5124" width="15.140625" style="2" customWidth="1"/>
    <col min="5125" max="5125" width="14.42578125" style="2" customWidth="1"/>
    <col min="5126" max="5126" width="16.28515625" style="2" customWidth="1"/>
    <col min="5127" max="5127" width="16.5703125" style="2" customWidth="1"/>
    <col min="5128" max="5128" width="10.28515625" style="2" bestFit="1" customWidth="1"/>
    <col min="5129" max="5130" width="9.140625" style="2" customWidth="1"/>
    <col min="5131" max="5377" width="9.140625" style="2"/>
    <col min="5378" max="5378" width="13.42578125" style="2" customWidth="1"/>
    <col min="5379" max="5379" width="15.7109375" style="2" customWidth="1"/>
    <col min="5380" max="5380" width="15.140625" style="2" customWidth="1"/>
    <col min="5381" max="5381" width="14.42578125" style="2" customWidth="1"/>
    <col min="5382" max="5382" width="16.28515625" style="2" customWidth="1"/>
    <col min="5383" max="5383" width="16.5703125" style="2" customWidth="1"/>
    <col min="5384" max="5384" width="10.28515625" style="2" bestFit="1" customWidth="1"/>
    <col min="5385" max="5386" width="9.140625" style="2" customWidth="1"/>
    <col min="5387" max="5633" width="9.140625" style="2"/>
    <col min="5634" max="5634" width="13.42578125" style="2" customWidth="1"/>
    <col min="5635" max="5635" width="15.7109375" style="2" customWidth="1"/>
    <col min="5636" max="5636" width="15.140625" style="2" customWidth="1"/>
    <col min="5637" max="5637" width="14.42578125" style="2" customWidth="1"/>
    <col min="5638" max="5638" width="16.28515625" style="2" customWidth="1"/>
    <col min="5639" max="5639" width="16.5703125" style="2" customWidth="1"/>
    <col min="5640" max="5640" width="10.28515625" style="2" bestFit="1" customWidth="1"/>
    <col min="5641" max="5642" width="9.140625" style="2" customWidth="1"/>
    <col min="5643" max="5889" width="9.140625" style="2"/>
    <col min="5890" max="5890" width="13.42578125" style="2" customWidth="1"/>
    <col min="5891" max="5891" width="15.7109375" style="2" customWidth="1"/>
    <col min="5892" max="5892" width="15.140625" style="2" customWidth="1"/>
    <col min="5893" max="5893" width="14.42578125" style="2" customWidth="1"/>
    <col min="5894" max="5894" width="16.28515625" style="2" customWidth="1"/>
    <col min="5895" max="5895" width="16.5703125" style="2" customWidth="1"/>
    <col min="5896" max="5896" width="10.28515625" style="2" bestFit="1" customWidth="1"/>
    <col min="5897" max="5898" width="9.140625" style="2" customWidth="1"/>
    <col min="5899" max="6145" width="9.140625" style="2"/>
    <col min="6146" max="6146" width="13.42578125" style="2" customWidth="1"/>
    <col min="6147" max="6147" width="15.7109375" style="2" customWidth="1"/>
    <col min="6148" max="6148" width="15.140625" style="2" customWidth="1"/>
    <col min="6149" max="6149" width="14.42578125" style="2" customWidth="1"/>
    <col min="6150" max="6150" width="16.28515625" style="2" customWidth="1"/>
    <col min="6151" max="6151" width="16.5703125" style="2" customWidth="1"/>
    <col min="6152" max="6152" width="10.28515625" style="2" bestFit="1" customWidth="1"/>
    <col min="6153" max="6154" width="9.140625" style="2" customWidth="1"/>
    <col min="6155" max="6401" width="9.140625" style="2"/>
    <col min="6402" max="6402" width="13.42578125" style="2" customWidth="1"/>
    <col min="6403" max="6403" width="15.7109375" style="2" customWidth="1"/>
    <col min="6404" max="6404" width="15.140625" style="2" customWidth="1"/>
    <col min="6405" max="6405" width="14.42578125" style="2" customWidth="1"/>
    <col min="6406" max="6406" width="16.28515625" style="2" customWidth="1"/>
    <col min="6407" max="6407" width="16.5703125" style="2" customWidth="1"/>
    <col min="6408" max="6408" width="10.28515625" style="2" bestFit="1" customWidth="1"/>
    <col min="6409" max="6410" width="9.140625" style="2" customWidth="1"/>
    <col min="6411" max="6657" width="9.140625" style="2"/>
    <col min="6658" max="6658" width="13.42578125" style="2" customWidth="1"/>
    <col min="6659" max="6659" width="15.7109375" style="2" customWidth="1"/>
    <col min="6660" max="6660" width="15.140625" style="2" customWidth="1"/>
    <col min="6661" max="6661" width="14.42578125" style="2" customWidth="1"/>
    <col min="6662" max="6662" width="16.28515625" style="2" customWidth="1"/>
    <col min="6663" max="6663" width="16.5703125" style="2" customWidth="1"/>
    <col min="6664" max="6664" width="10.28515625" style="2" bestFit="1" customWidth="1"/>
    <col min="6665" max="6666" width="9.140625" style="2" customWidth="1"/>
    <col min="6667" max="6913" width="9.140625" style="2"/>
    <col min="6914" max="6914" width="13.42578125" style="2" customWidth="1"/>
    <col min="6915" max="6915" width="15.7109375" style="2" customWidth="1"/>
    <col min="6916" max="6916" width="15.140625" style="2" customWidth="1"/>
    <col min="6917" max="6917" width="14.42578125" style="2" customWidth="1"/>
    <col min="6918" max="6918" width="16.28515625" style="2" customWidth="1"/>
    <col min="6919" max="6919" width="16.5703125" style="2" customWidth="1"/>
    <col min="6920" max="6920" width="10.28515625" style="2" bestFit="1" customWidth="1"/>
    <col min="6921" max="6922" width="9.140625" style="2" customWidth="1"/>
    <col min="6923" max="7169" width="9.140625" style="2"/>
    <col min="7170" max="7170" width="13.42578125" style="2" customWidth="1"/>
    <col min="7171" max="7171" width="15.7109375" style="2" customWidth="1"/>
    <col min="7172" max="7172" width="15.140625" style="2" customWidth="1"/>
    <col min="7173" max="7173" width="14.42578125" style="2" customWidth="1"/>
    <col min="7174" max="7174" width="16.28515625" style="2" customWidth="1"/>
    <col min="7175" max="7175" width="16.5703125" style="2" customWidth="1"/>
    <col min="7176" max="7176" width="10.28515625" style="2" bestFit="1" customWidth="1"/>
    <col min="7177" max="7178" width="9.140625" style="2" customWidth="1"/>
    <col min="7179" max="7425" width="9.140625" style="2"/>
    <col min="7426" max="7426" width="13.42578125" style="2" customWidth="1"/>
    <col min="7427" max="7427" width="15.7109375" style="2" customWidth="1"/>
    <col min="7428" max="7428" width="15.140625" style="2" customWidth="1"/>
    <col min="7429" max="7429" width="14.42578125" style="2" customWidth="1"/>
    <col min="7430" max="7430" width="16.28515625" style="2" customWidth="1"/>
    <col min="7431" max="7431" width="16.5703125" style="2" customWidth="1"/>
    <col min="7432" max="7432" width="10.28515625" style="2" bestFit="1" customWidth="1"/>
    <col min="7433" max="7434" width="9.140625" style="2" customWidth="1"/>
    <col min="7435" max="7681" width="9.140625" style="2"/>
    <col min="7682" max="7682" width="13.42578125" style="2" customWidth="1"/>
    <col min="7683" max="7683" width="15.7109375" style="2" customWidth="1"/>
    <col min="7684" max="7684" width="15.140625" style="2" customWidth="1"/>
    <col min="7685" max="7685" width="14.42578125" style="2" customWidth="1"/>
    <col min="7686" max="7686" width="16.28515625" style="2" customWidth="1"/>
    <col min="7687" max="7687" width="16.5703125" style="2" customWidth="1"/>
    <col min="7688" max="7688" width="10.28515625" style="2" bestFit="1" customWidth="1"/>
    <col min="7689" max="7690" width="9.140625" style="2" customWidth="1"/>
    <col min="7691" max="7937" width="9.140625" style="2"/>
    <col min="7938" max="7938" width="13.42578125" style="2" customWidth="1"/>
    <col min="7939" max="7939" width="15.7109375" style="2" customWidth="1"/>
    <col min="7940" max="7940" width="15.140625" style="2" customWidth="1"/>
    <col min="7941" max="7941" width="14.42578125" style="2" customWidth="1"/>
    <col min="7942" max="7942" width="16.28515625" style="2" customWidth="1"/>
    <col min="7943" max="7943" width="16.5703125" style="2" customWidth="1"/>
    <col min="7944" max="7944" width="10.28515625" style="2" bestFit="1" customWidth="1"/>
    <col min="7945" max="7946" width="9.140625" style="2" customWidth="1"/>
    <col min="7947" max="8193" width="9.140625" style="2"/>
    <col min="8194" max="8194" width="13.42578125" style="2" customWidth="1"/>
    <col min="8195" max="8195" width="15.7109375" style="2" customWidth="1"/>
    <col min="8196" max="8196" width="15.140625" style="2" customWidth="1"/>
    <col min="8197" max="8197" width="14.42578125" style="2" customWidth="1"/>
    <col min="8198" max="8198" width="16.28515625" style="2" customWidth="1"/>
    <col min="8199" max="8199" width="16.5703125" style="2" customWidth="1"/>
    <col min="8200" max="8200" width="10.28515625" style="2" bestFit="1" customWidth="1"/>
    <col min="8201" max="8202" width="9.140625" style="2" customWidth="1"/>
    <col min="8203" max="8449" width="9.140625" style="2"/>
    <col min="8450" max="8450" width="13.42578125" style="2" customWidth="1"/>
    <col min="8451" max="8451" width="15.7109375" style="2" customWidth="1"/>
    <col min="8452" max="8452" width="15.140625" style="2" customWidth="1"/>
    <col min="8453" max="8453" width="14.42578125" style="2" customWidth="1"/>
    <col min="8454" max="8454" width="16.28515625" style="2" customWidth="1"/>
    <col min="8455" max="8455" width="16.5703125" style="2" customWidth="1"/>
    <col min="8456" max="8456" width="10.28515625" style="2" bestFit="1" customWidth="1"/>
    <col min="8457" max="8458" width="9.140625" style="2" customWidth="1"/>
    <col min="8459" max="8705" width="9.140625" style="2"/>
    <col min="8706" max="8706" width="13.42578125" style="2" customWidth="1"/>
    <col min="8707" max="8707" width="15.7109375" style="2" customWidth="1"/>
    <col min="8708" max="8708" width="15.140625" style="2" customWidth="1"/>
    <col min="8709" max="8709" width="14.42578125" style="2" customWidth="1"/>
    <col min="8710" max="8710" width="16.28515625" style="2" customWidth="1"/>
    <col min="8711" max="8711" width="16.5703125" style="2" customWidth="1"/>
    <col min="8712" max="8712" width="10.28515625" style="2" bestFit="1" customWidth="1"/>
    <col min="8713" max="8714" width="9.140625" style="2" customWidth="1"/>
    <col min="8715" max="8961" width="9.140625" style="2"/>
    <col min="8962" max="8962" width="13.42578125" style="2" customWidth="1"/>
    <col min="8963" max="8963" width="15.7109375" style="2" customWidth="1"/>
    <col min="8964" max="8964" width="15.140625" style="2" customWidth="1"/>
    <col min="8965" max="8965" width="14.42578125" style="2" customWidth="1"/>
    <col min="8966" max="8966" width="16.28515625" style="2" customWidth="1"/>
    <col min="8967" max="8967" width="16.5703125" style="2" customWidth="1"/>
    <col min="8968" max="8968" width="10.28515625" style="2" bestFit="1" customWidth="1"/>
    <col min="8969" max="8970" width="9.140625" style="2" customWidth="1"/>
    <col min="8971" max="9217" width="9.140625" style="2"/>
    <col min="9218" max="9218" width="13.42578125" style="2" customWidth="1"/>
    <col min="9219" max="9219" width="15.7109375" style="2" customWidth="1"/>
    <col min="9220" max="9220" width="15.140625" style="2" customWidth="1"/>
    <col min="9221" max="9221" width="14.42578125" style="2" customWidth="1"/>
    <col min="9222" max="9222" width="16.28515625" style="2" customWidth="1"/>
    <col min="9223" max="9223" width="16.5703125" style="2" customWidth="1"/>
    <col min="9224" max="9224" width="10.28515625" style="2" bestFit="1" customWidth="1"/>
    <col min="9225" max="9226" width="9.140625" style="2" customWidth="1"/>
    <col min="9227" max="9473" width="9.140625" style="2"/>
    <col min="9474" max="9474" width="13.42578125" style="2" customWidth="1"/>
    <col min="9475" max="9475" width="15.7109375" style="2" customWidth="1"/>
    <col min="9476" max="9476" width="15.140625" style="2" customWidth="1"/>
    <col min="9477" max="9477" width="14.42578125" style="2" customWidth="1"/>
    <col min="9478" max="9478" width="16.28515625" style="2" customWidth="1"/>
    <col min="9479" max="9479" width="16.5703125" style="2" customWidth="1"/>
    <col min="9480" max="9480" width="10.28515625" style="2" bestFit="1" customWidth="1"/>
    <col min="9481" max="9482" width="9.140625" style="2" customWidth="1"/>
    <col min="9483" max="9729" width="9.140625" style="2"/>
    <col min="9730" max="9730" width="13.42578125" style="2" customWidth="1"/>
    <col min="9731" max="9731" width="15.7109375" style="2" customWidth="1"/>
    <col min="9732" max="9732" width="15.140625" style="2" customWidth="1"/>
    <col min="9733" max="9733" width="14.42578125" style="2" customWidth="1"/>
    <col min="9734" max="9734" width="16.28515625" style="2" customWidth="1"/>
    <col min="9735" max="9735" width="16.5703125" style="2" customWidth="1"/>
    <col min="9736" max="9736" width="10.28515625" style="2" bestFit="1" customWidth="1"/>
    <col min="9737" max="9738" width="9.140625" style="2" customWidth="1"/>
    <col min="9739" max="9985" width="9.140625" style="2"/>
    <col min="9986" max="9986" width="13.42578125" style="2" customWidth="1"/>
    <col min="9987" max="9987" width="15.7109375" style="2" customWidth="1"/>
    <col min="9988" max="9988" width="15.140625" style="2" customWidth="1"/>
    <col min="9989" max="9989" width="14.42578125" style="2" customWidth="1"/>
    <col min="9990" max="9990" width="16.28515625" style="2" customWidth="1"/>
    <col min="9991" max="9991" width="16.5703125" style="2" customWidth="1"/>
    <col min="9992" max="9992" width="10.28515625" style="2" bestFit="1" customWidth="1"/>
    <col min="9993" max="9994" width="9.140625" style="2" customWidth="1"/>
    <col min="9995" max="10241" width="9.140625" style="2"/>
    <col min="10242" max="10242" width="13.42578125" style="2" customWidth="1"/>
    <col min="10243" max="10243" width="15.7109375" style="2" customWidth="1"/>
    <col min="10244" max="10244" width="15.140625" style="2" customWidth="1"/>
    <col min="10245" max="10245" width="14.42578125" style="2" customWidth="1"/>
    <col min="10246" max="10246" width="16.28515625" style="2" customWidth="1"/>
    <col min="10247" max="10247" width="16.5703125" style="2" customWidth="1"/>
    <col min="10248" max="10248" width="10.28515625" style="2" bestFit="1" customWidth="1"/>
    <col min="10249" max="10250" width="9.140625" style="2" customWidth="1"/>
    <col min="10251" max="10497" width="9.140625" style="2"/>
    <col min="10498" max="10498" width="13.42578125" style="2" customWidth="1"/>
    <col min="10499" max="10499" width="15.7109375" style="2" customWidth="1"/>
    <col min="10500" max="10500" width="15.140625" style="2" customWidth="1"/>
    <col min="10501" max="10501" width="14.42578125" style="2" customWidth="1"/>
    <col min="10502" max="10502" width="16.28515625" style="2" customWidth="1"/>
    <col min="10503" max="10503" width="16.5703125" style="2" customWidth="1"/>
    <col min="10504" max="10504" width="10.28515625" style="2" bestFit="1" customWidth="1"/>
    <col min="10505" max="10506" width="9.140625" style="2" customWidth="1"/>
    <col min="10507" max="10753" width="9.140625" style="2"/>
    <col min="10754" max="10754" width="13.42578125" style="2" customWidth="1"/>
    <col min="10755" max="10755" width="15.7109375" style="2" customWidth="1"/>
    <col min="10756" max="10756" width="15.140625" style="2" customWidth="1"/>
    <col min="10757" max="10757" width="14.42578125" style="2" customWidth="1"/>
    <col min="10758" max="10758" width="16.28515625" style="2" customWidth="1"/>
    <col min="10759" max="10759" width="16.5703125" style="2" customWidth="1"/>
    <col min="10760" max="10760" width="10.28515625" style="2" bestFit="1" customWidth="1"/>
    <col min="10761" max="10762" width="9.140625" style="2" customWidth="1"/>
    <col min="10763" max="11009" width="9.140625" style="2"/>
    <col min="11010" max="11010" width="13.42578125" style="2" customWidth="1"/>
    <col min="11011" max="11011" width="15.7109375" style="2" customWidth="1"/>
    <col min="11012" max="11012" width="15.140625" style="2" customWidth="1"/>
    <col min="11013" max="11013" width="14.42578125" style="2" customWidth="1"/>
    <col min="11014" max="11014" width="16.28515625" style="2" customWidth="1"/>
    <col min="11015" max="11015" width="16.5703125" style="2" customWidth="1"/>
    <col min="11016" max="11016" width="10.28515625" style="2" bestFit="1" customWidth="1"/>
    <col min="11017" max="11018" width="9.140625" style="2" customWidth="1"/>
    <col min="11019" max="11265" width="9.140625" style="2"/>
    <col min="11266" max="11266" width="13.42578125" style="2" customWidth="1"/>
    <col min="11267" max="11267" width="15.7109375" style="2" customWidth="1"/>
    <col min="11268" max="11268" width="15.140625" style="2" customWidth="1"/>
    <col min="11269" max="11269" width="14.42578125" style="2" customWidth="1"/>
    <col min="11270" max="11270" width="16.28515625" style="2" customWidth="1"/>
    <col min="11271" max="11271" width="16.5703125" style="2" customWidth="1"/>
    <col min="11272" max="11272" width="10.28515625" style="2" bestFit="1" customWidth="1"/>
    <col min="11273" max="11274" width="9.140625" style="2" customWidth="1"/>
    <col min="11275" max="11521" width="9.140625" style="2"/>
    <col min="11522" max="11522" width="13.42578125" style="2" customWidth="1"/>
    <col min="11523" max="11523" width="15.7109375" style="2" customWidth="1"/>
    <col min="11524" max="11524" width="15.140625" style="2" customWidth="1"/>
    <col min="11525" max="11525" width="14.42578125" style="2" customWidth="1"/>
    <col min="11526" max="11526" width="16.28515625" style="2" customWidth="1"/>
    <col min="11527" max="11527" width="16.5703125" style="2" customWidth="1"/>
    <col min="11528" max="11528" width="10.28515625" style="2" bestFit="1" customWidth="1"/>
    <col min="11529" max="11530" width="9.140625" style="2" customWidth="1"/>
    <col min="11531" max="11777" width="9.140625" style="2"/>
    <col min="11778" max="11778" width="13.42578125" style="2" customWidth="1"/>
    <col min="11779" max="11779" width="15.7109375" style="2" customWidth="1"/>
    <col min="11780" max="11780" width="15.140625" style="2" customWidth="1"/>
    <col min="11781" max="11781" width="14.42578125" style="2" customWidth="1"/>
    <col min="11782" max="11782" width="16.28515625" style="2" customWidth="1"/>
    <col min="11783" max="11783" width="16.5703125" style="2" customWidth="1"/>
    <col min="11784" max="11784" width="10.28515625" style="2" bestFit="1" customWidth="1"/>
    <col min="11785" max="11786" width="9.140625" style="2" customWidth="1"/>
    <col min="11787" max="12033" width="9.140625" style="2"/>
    <col min="12034" max="12034" width="13.42578125" style="2" customWidth="1"/>
    <col min="12035" max="12035" width="15.7109375" style="2" customWidth="1"/>
    <col min="12036" max="12036" width="15.140625" style="2" customWidth="1"/>
    <col min="12037" max="12037" width="14.42578125" style="2" customWidth="1"/>
    <col min="12038" max="12038" width="16.28515625" style="2" customWidth="1"/>
    <col min="12039" max="12039" width="16.5703125" style="2" customWidth="1"/>
    <col min="12040" max="12040" width="10.28515625" style="2" bestFit="1" customWidth="1"/>
    <col min="12041" max="12042" width="9.140625" style="2" customWidth="1"/>
    <col min="12043" max="12289" width="9.140625" style="2"/>
    <col min="12290" max="12290" width="13.42578125" style="2" customWidth="1"/>
    <col min="12291" max="12291" width="15.7109375" style="2" customWidth="1"/>
    <col min="12292" max="12292" width="15.140625" style="2" customWidth="1"/>
    <col min="12293" max="12293" width="14.42578125" style="2" customWidth="1"/>
    <col min="12294" max="12294" width="16.28515625" style="2" customWidth="1"/>
    <col min="12295" max="12295" width="16.5703125" style="2" customWidth="1"/>
    <col min="12296" max="12296" width="10.28515625" style="2" bestFit="1" customWidth="1"/>
    <col min="12297" max="12298" width="9.140625" style="2" customWidth="1"/>
    <col min="12299" max="12545" width="9.140625" style="2"/>
    <col min="12546" max="12546" width="13.42578125" style="2" customWidth="1"/>
    <col min="12547" max="12547" width="15.7109375" style="2" customWidth="1"/>
    <col min="12548" max="12548" width="15.140625" style="2" customWidth="1"/>
    <col min="12549" max="12549" width="14.42578125" style="2" customWidth="1"/>
    <col min="12550" max="12550" width="16.28515625" style="2" customWidth="1"/>
    <col min="12551" max="12551" width="16.5703125" style="2" customWidth="1"/>
    <col min="12552" max="12552" width="10.28515625" style="2" bestFit="1" customWidth="1"/>
    <col min="12553" max="12554" width="9.140625" style="2" customWidth="1"/>
    <col min="12555" max="12801" width="9.140625" style="2"/>
    <col min="12802" max="12802" width="13.42578125" style="2" customWidth="1"/>
    <col min="12803" max="12803" width="15.7109375" style="2" customWidth="1"/>
    <col min="12804" max="12804" width="15.140625" style="2" customWidth="1"/>
    <col min="12805" max="12805" width="14.42578125" style="2" customWidth="1"/>
    <col min="12806" max="12806" width="16.28515625" style="2" customWidth="1"/>
    <col min="12807" max="12807" width="16.5703125" style="2" customWidth="1"/>
    <col min="12808" max="12808" width="10.28515625" style="2" bestFit="1" customWidth="1"/>
    <col min="12809" max="12810" width="9.140625" style="2" customWidth="1"/>
    <col min="12811" max="13057" width="9.140625" style="2"/>
    <col min="13058" max="13058" width="13.42578125" style="2" customWidth="1"/>
    <col min="13059" max="13059" width="15.7109375" style="2" customWidth="1"/>
    <col min="13060" max="13060" width="15.140625" style="2" customWidth="1"/>
    <col min="13061" max="13061" width="14.42578125" style="2" customWidth="1"/>
    <col min="13062" max="13062" width="16.28515625" style="2" customWidth="1"/>
    <col min="13063" max="13063" width="16.5703125" style="2" customWidth="1"/>
    <col min="13064" max="13064" width="10.28515625" style="2" bestFit="1" customWidth="1"/>
    <col min="13065" max="13066" width="9.140625" style="2" customWidth="1"/>
    <col min="13067" max="13313" width="9.140625" style="2"/>
    <col min="13314" max="13314" width="13.42578125" style="2" customWidth="1"/>
    <col min="13315" max="13315" width="15.7109375" style="2" customWidth="1"/>
    <col min="13316" max="13316" width="15.140625" style="2" customWidth="1"/>
    <col min="13317" max="13317" width="14.42578125" style="2" customWidth="1"/>
    <col min="13318" max="13318" width="16.28515625" style="2" customWidth="1"/>
    <col min="13319" max="13319" width="16.5703125" style="2" customWidth="1"/>
    <col min="13320" max="13320" width="10.28515625" style="2" bestFit="1" customWidth="1"/>
    <col min="13321" max="13322" width="9.140625" style="2" customWidth="1"/>
    <col min="13323" max="13569" width="9.140625" style="2"/>
    <col min="13570" max="13570" width="13.42578125" style="2" customWidth="1"/>
    <col min="13571" max="13571" width="15.7109375" style="2" customWidth="1"/>
    <col min="13572" max="13572" width="15.140625" style="2" customWidth="1"/>
    <col min="13573" max="13573" width="14.42578125" style="2" customWidth="1"/>
    <col min="13574" max="13574" width="16.28515625" style="2" customWidth="1"/>
    <col min="13575" max="13575" width="16.5703125" style="2" customWidth="1"/>
    <col min="13576" max="13576" width="10.28515625" style="2" bestFit="1" customWidth="1"/>
    <col min="13577" max="13578" width="9.140625" style="2" customWidth="1"/>
    <col min="13579" max="13825" width="9.140625" style="2"/>
    <col min="13826" max="13826" width="13.42578125" style="2" customWidth="1"/>
    <col min="13827" max="13827" width="15.7109375" style="2" customWidth="1"/>
    <col min="13828" max="13828" width="15.140625" style="2" customWidth="1"/>
    <col min="13829" max="13829" width="14.42578125" style="2" customWidth="1"/>
    <col min="13830" max="13830" width="16.28515625" style="2" customWidth="1"/>
    <col min="13831" max="13831" width="16.5703125" style="2" customWidth="1"/>
    <col min="13832" max="13832" width="10.28515625" style="2" bestFit="1" customWidth="1"/>
    <col min="13833" max="13834" width="9.140625" style="2" customWidth="1"/>
    <col min="13835" max="14081" width="9.140625" style="2"/>
    <col min="14082" max="14082" width="13.42578125" style="2" customWidth="1"/>
    <col min="14083" max="14083" width="15.7109375" style="2" customWidth="1"/>
    <col min="14084" max="14084" width="15.140625" style="2" customWidth="1"/>
    <col min="14085" max="14085" width="14.42578125" style="2" customWidth="1"/>
    <col min="14086" max="14086" width="16.28515625" style="2" customWidth="1"/>
    <col min="14087" max="14087" width="16.5703125" style="2" customWidth="1"/>
    <col min="14088" max="14088" width="10.28515625" style="2" bestFit="1" customWidth="1"/>
    <col min="14089" max="14090" width="9.140625" style="2" customWidth="1"/>
    <col min="14091" max="14337" width="9.140625" style="2"/>
    <col min="14338" max="14338" width="13.42578125" style="2" customWidth="1"/>
    <col min="14339" max="14339" width="15.7109375" style="2" customWidth="1"/>
    <col min="14340" max="14340" width="15.140625" style="2" customWidth="1"/>
    <col min="14341" max="14341" width="14.42578125" style="2" customWidth="1"/>
    <col min="14342" max="14342" width="16.28515625" style="2" customWidth="1"/>
    <col min="14343" max="14343" width="16.5703125" style="2" customWidth="1"/>
    <col min="14344" max="14344" width="10.28515625" style="2" bestFit="1" customWidth="1"/>
    <col min="14345" max="14346" width="9.140625" style="2" customWidth="1"/>
    <col min="14347" max="14593" width="9.140625" style="2"/>
    <col min="14594" max="14594" width="13.42578125" style="2" customWidth="1"/>
    <col min="14595" max="14595" width="15.7109375" style="2" customWidth="1"/>
    <col min="14596" max="14596" width="15.140625" style="2" customWidth="1"/>
    <col min="14597" max="14597" width="14.42578125" style="2" customWidth="1"/>
    <col min="14598" max="14598" width="16.28515625" style="2" customWidth="1"/>
    <col min="14599" max="14599" width="16.5703125" style="2" customWidth="1"/>
    <col min="14600" max="14600" width="10.28515625" style="2" bestFit="1" customWidth="1"/>
    <col min="14601" max="14602" width="9.140625" style="2" customWidth="1"/>
    <col min="14603" max="14849" width="9.140625" style="2"/>
    <col min="14850" max="14850" width="13.42578125" style="2" customWidth="1"/>
    <col min="14851" max="14851" width="15.7109375" style="2" customWidth="1"/>
    <col min="14852" max="14852" width="15.140625" style="2" customWidth="1"/>
    <col min="14853" max="14853" width="14.42578125" style="2" customWidth="1"/>
    <col min="14854" max="14854" width="16.28515625" style="2" customWidth="1"/>
    <col min="14855" max="14855" width="16.5703125" style="2" customWidth="1"/>
    <col min="14856" max="14856" width="10.28515625" style="2" bestFit="1" customWidth="1"/>
    <col min="14857" max="14858" width="9.140625" style="2" customWidth="1"/>
    <col min="14859" max="15105" width="9.140625" style="2"/>
    <col min="15106" max="15106" width="13.42578125" style="2" customWidth="1"/>
    <col min="15107" max="15107" width="15.7109375" style="2" customWidth="1"/>
    <col min="15108" max="15108" width="15.140625" style="2" customWidth="1"/>
    <col min="15109" max="15109" width="14.42578125" style="2" customWidth="1"/>
    <col min="15110" max="15110" width="16.28515625" style="2" customWidth="1"/>
    <col min="15111" max="15111" width="16.5703125" style="2" customWidth="1"/>
    <col min="15112" max="15112" width="10.28515625" style="2" bestFit="1" customWidth="1"/>
    <col min="15113" max="15114" width="9.140625" style="2" customWidth="1"/>
    <col min="15115" max="15361" width="9.140625" style="2"/>
    <col min="15362" max="15362" width="13.42578125" style="2" customWidth="1"/>
    <col min="15363" max="15363" width="15.7109375" style="2" customWidth="1"/>
    <col min="15364" max="15364" width="15.140625" style="2" customWidth="1"/>
    <col min="15365" max="15365" width="14.42578125" style="2" customWidth="1"/>
    <col min="15366" max="15366" width="16.28515625" style="2" customWidth="1"/>
    <col min="15367" max="15367" width="16.5703125" style="2" customWidth="1"/>
    <col min="15368" max="15368" width="10.28515625" style="2" bestFit="1" customWidth="1"/>
    <col min="15369" max="15370" width="9.140625" style="2" customWidth="1"/>
    <col min="15371" max="15617" width="9.140625" style="2"/>
    <col min="15618" max="15618" width="13.42578125" style="2" customWidth="1"/>
    <col min="15619" max="15619" width="15.7109375" style="2" customWidth="1"/>
    <col min="15620" max="15620" width="15.140625" style="2" customWidth="1"/>
    <col min="15621" max="15621" width="14.42578125" style="2" customWidth="1"/>
    <col min="15622" max="15622" width="16.28515625" style="2" customWidth="1"/>
    <col min="15623" max="15623" width="16.5703125" style="2" customWidth="1"/>
    <col min="15624" max="15624" width="10.28515625" style="2" bestFit="1" customWidth="1"/>
    <col min="15625" max="15626" width="9.140625" style="2" customWidth="1"/>
    <col min="15627" max="15873" width="9.140625" style="2"/>
    <col min="15874" max="15874" width="13.42578125" style="2" customWidth="1"/>
    <col min="15875" max="15875" width="15.7109375" style="2" customWidth="1"/>
    <col min="15876" max="15876" width="15.140625" style="2" customWidth="1"/>
    <col min="15877" max="15877" width="14.42578125" style="2" customWidth="1"/>
    <col min="15878" max="15878" width="16.28515625" style="2" customWidth="1"/>
    <col min="15879" max="15879" width="16.5703125" style="2" customWidth="1"/>
    <col min="15880" max="15880" width="10.28515625" style="2" bestFit="1" customWidth="1"/>
    <col min="15881" max="15882" width="9.140625" style="2" customWidth="1"/>
    <col min="15883" max="16129" width="9.140625" style="2"/>
    <col min="16130" max="16130" width="13.42578125" style="2" customWidth="1"/>
    <col min="16131" max="16131" width="15.7109375" style="2" customWidth="1"/>
    <col min="16132" max="16132" width="15.140625" style="2" customWidth="1"/>
    <col min="16133" max="16133" width="14.42578125" style="2" customWidth="1"/>
    <col min="16134" max="16134" width="16.28515625" style="2" customWidth="1"/>
    <col min="16135" max="16135" width="16.5703125" style="2" customWidth="1"/>
    <col min="16136" max="16136" width="10.28515625" style="2" bestFit="1" customWidth="1"/>
    <col min="16137" max="16138" width="9.140625" style="2" customWidth="1"/>
    <col min="16139" max="16384" width="9.140625" style="2"/>
  </cols>
  <sheetData>
    <row r="2" spans="2:11" ht="13.5" thickBot="1" x14ac:dyDescent="0.25"/>
    <row r="3" spans="2:11" ht="13.5" thickBot="1" x14ac:dyDescent="0.25">
      <c r="B3" s="23" t="s">
        <v>11</v>
      </c>
      <c r="C3" s="24"/>
      <c r="D3" s="24"/>
      <c r="E3" s="25"/>
    </row>
    <row r="6" spans="2:11" ht="20.25" customHeight="1" thickBot="1" x14ac:dyDescent="0.25">
      <c r="B6" s="1"/>
      <c r="C6" s="1"/>
      <c r="D6" s="1"/>
      <c r="E6" s="1"/>
      <c r="F6" s="1"/>
    </row>
    <row r="7" spans="2:11" ht="20.100000000000001" customHeight="1" thickBot="1" x14ac:dyDescent="0.25">
      <c r="B7" s="20" t="s">
        <v>12</v>
      </c>
      <c r="C7" s="21"/>
      <c r="D7" s="21"/>
      <c r="E7" s="21"/>
      <c r="F7" s="21"/>
      <c r="G7" s="21"/>
      <c r="H7" s="21"/>
      <c r="I7" s="21"/>
      <c r="J7" s="22"/>
      <c r="K7" s="6"/>
    </row>
    <row r="8" spans="2:11" ht="20.100000000000001" customHeight="1" thickBot="1" x14ac:dyDescent="0.25">
      <c r="B8" s="26" t="s">
        <v>4</v>
      </c>
      <c r="C8" s="31" t="s">
        <v>5</v>
      </c>
      <c r="D8" s="28" t="s">
        <v>0</v>
      </c>
      <c r="E8" s="29"/>
      <c r="F8" s="30"/>
      <c r="G8" s="26" t="s">
        <v>6</v>
      </c>
      <c r="H8" s="33" t="s">
        <v>7</v>
      </c>
      <c r="I8" s="35" t="s">
        <v>8</v>
      </c>
      <c r="J8" s="3" t="s">
        <v>1</v>
      </c>
    </row>
    <row r="9" spans="2:11" ht="20.100000000000001" customHeight="1" thickBot="1" x14ac:dyDescent="0.25">
      <c r="B9" s="27"/>
      <c r="C9" s="32"/>
      <c r="D9" s="9" t="s">
        <v>9</v>
      </c>
      <c r="E9" s="10" t="s">
        <v>10</v>
      </c>
      <c r="F9" s="11" t="s">
        <v>2</v>
      </c>
      <c r="G9" s="37"/>
      <c r="H9" s="34"/>
      <c r="I9" s="36"/>
      <c r="J9" s="4" t="s">
        <v>3</v>
      </c>
    </row>
    <row r="10" spans="2:11" ht="20.100000000000001" customHeight="1" thickBot="1" x14ac:dyDescent="0.25">
      <c r="B10" s="5">
        <v>1</v>
      </c>
      <c r="C10" s="13">
        <v>66581.19</v>
      </c>
      <c r="D10" s="13">
        <f>-IPMT($I$10:$I$93/12,1,$J$10,$C$10:$C$93,-$H$10:$H$93)</f>
        <v>0</v>
      </c>
      <c r="E10" s="13"/>
      <c r="F10" s="13">
        <f>D10+E10</f>
        <v>0</v>
      </c>
      <c r="G10" s="13">
        <f>E10</f>
        <v>0</v>
      </c>
      <c r="H10" s="13">
        <f>$C$10-G10</f>
        <v>66581.19</v>
      </c>
      <c r="I10" s="14">
        <v>0</v>
      </c>
      <c r="J10" s="7">
        <v>60</v>
      </c>
    </row>
    <row r="11" spans="2:11" ht="20.100000000000001" customHeight="1" x14ac:dyDescent="0.2">
      <c r="B11" s="15">
        <f>B10+1</f>
        <v>2</v>
      </c>
      <c r="C11" s="12">
        <f>H10</f>
        <v>66581.19</v>
      </c>
      <c r="D11" s="12">
        <f t="shared" ref="D11:D74" si="0">-IPMT($I$10:$I$93/12,1,$J$10,$C$10:$C$93,-$H$10:$H$93)</f>
        <v>0</v>
      </c>
      <c r="E11" s="12"/>
      <c r="F11" s="12">
        <f t="shared" ref="F11:F74" si="1">D11+E11</f>
        <v>0</v>
      </c>
      <c r="G11" s="12">
        <f>G10+E11</f>
        <v>0</v>
      </c>
      <c r="H11" s="12">
        <f>$C$10-G11</f>
        <v>66581.19</v>
      </c>
      <c r="I11" s="16">
        <v>0</v>
      </c>
      <c r="J11" s="8"/>
    </row>
    <row r="12" spans="2:11" ht="20.100000000000001" customHeight="1" x14ac:dyDescent="0.2">
      <c r="B12" s="15">
        <f t="shared" ref="B12:B75" si="2">B11+1</f>
        <v>3</v>
      </c>
      <c r="C12" s="12">
        <f>H11</f>
        <v>66581.19</v>
      </c>
      <c r="D12" s="12">
        <f t="shared" si="0"/>
        <v>0</v>
      </c>
      <c r="E12" s="12"/>
      <c r="F12" s="12">
        <f t="shared" si="1"/>
        <v>0</v>
      </c>
      <c r="G12" s="12">
        <f>G11+E12</f>
        <v>0</v>
      </c>
      <c r="H12" s="12">
        <f t="shared" ref="H12:H75" si="3">$C$10-G12</f>
        <v>66581.19</v>
      </c>
      <c r="I12" s="16">
        <v>0</v>
      </c>
    </row>
    <row r="13" spans="2:11" ht="20.100000000000001" customHeight="1" x14ac:dyDescent="0.2">
      <c r="B13" s="15">
        <f t="shared" si="2"/>
        <v>4</v>
      </c>
      <c r="C13" s="12">
        <f t="shared" ref="C13:C76" si="4">H12</f>
        <v>66581.19</v>
      </c>
      <c r="D13" s="12">
        <f t="shared" si="0"/>
        <v>0</v>
      </c>
      <c r="E13" s="12"/>
      <c r="F13" s="12">
        <f t="shared" si="1"/>
        <v>0</v>
      </c>
      <c r="G13" s="12">
        <f t="shared" ref="G13:G76" si="5">G12+E13</f>
        <v>0</v>
      </c>
      <c r="H13" s="12">
        <f t="shared" si="3"/>
        <v>66581.19</v>
      </c>
      <c r="I13" s="16">
        <v>0</v>
      </c>
    </row>
    <row r="14" spans="2:11" ht="20.100000000000001" customHeight="1" x14ac:dyDescent="0.2">
      <c r="B14" s="15">
        <f t="shared" si="2"/>
        <v>5</v>
      </c>
      <c r="C14" s="12">
        <f t="shared" si="4"/>
        <v>66581.19</v>
      </c>
      <c r="D14" s="12">
        <f t="shared" si="0"/>
        <v>0</v>
      </c>
      <c r="E14" s="12"/>
      <c r="F14" s="12">
        <f t="shared" si="1"/>
        <v>0</v>
      </c>
      <c r="G14" s="12">
        <f t="shared" si="5"/>
        <v>0</v>
      </c>
      <c r="H14" s="12">
        <f t="shared" si="3"/>
        <v>66581.19</v>
      </c>
      <c r="I14" s="16">
        <v>0</v>
      </c>
    </row>
    <row r="15" spans="2:11" ht="20.100000000000001" customHeight="1" x14ac:dyDescent="0.2">
      <c r="B15" s="15">
        <f t="shared" si="2"/>
        <v>6</v>
      </c>
      <c r="C15" s="12">
        <f t="shared" si="4"/>
        <v>66581.19</v>
      </c>
      <c r="D15" s="12">
        <f t="shared" si="0"/>
        <v>0</v>
      </c>
      <c r="E15" s="12"/>
      <c r="F15" s="12">
        <f t="shared" si="1"/>
        <v>0</v>
      </c>
      <c r="G15" s="12">
        <f t="shared" si="5"/>
        <v>0</v>
      </c>
      <c r="H15" s="12">
        <f t="shared" si="3"/>
        <v>66581.19</v>
      </c>
      <c r="I15" s="16">
        <v>0</v>
      </c>
    </row>
    <row r="16" spans="2:11" ht="20.100000000000001" customHeight="1" x14ac:dyDescent="0.2">
      <c r="B16" s="15">
        <f t="shared" si="2"/>
        <v>7</v>
      </c>
      <c r="C16" s="12">
        <f t="shared" si="4"/>
        <v>66581.19</v>
      </c>
      <c r="D16" s="12">
        <f t="shared" si="0"/>
        <v>0</v>
      </c>
      <c r="E16" s="12"/>
      <c r="F16" s="12">
        <f t="shared" si="1"/>
        <v>0</v>
      </c>
      <c r="G16" s="12">
        <f t="shared" si="5"/>
        <v>0</v>
      </c>
      <c r="H16" s="12">
        <f t="shared" si="3"/>
        <v>66581.19</v>
      </c>
      <c r="I16" s="16">
        <v>0</v>
      </c>
    </row>
    <row r="17" spans="2:9" ht="20.100000000000001" customHeight="1" x14ac:dyDescent="0.2">
      <c r="B17" s="15">
        <f t="shared" si="2"/>
        <v>8</v>
      </c>
      <c r="C17" s="12">
        <f t="shared" si="4"/>
        <v>66581.19</v>
      </c>
      <c r="D17" s="12">
        <f t="shared" si="0"/>
        <v>0</v>
      </c>
      <c r="E17" s="12"/>
      <c r="F17" s="12">
        <f t="shared" si="1"/>
        <v>0</v>
      </c>
      <c r="G17" s="12">
        <f t="shared" si="5"/>
        <v>0</v>
      </c>
      <c r="H17" s="12">
        <f t="shared" si="3"/>
        <v>66581.19</v>
      </c>
      <c r="I17" s="16">
        <v>0</v>
      </c>
    </row>
    <row r="18" spans="2:9" ht="20.100000000000001" customHeight="1" x14ac:dyDescent="0.2">
      <c r="B18" s="15">
        <f t="shared" si="2"/>
        <v>9</v>
      </c>
      <c r="C18" s="12">
        <f t="shared" si="4"/>
        <v>66581.19</v>
      </c>
      <c r="D18" s="12">
        <f t="shared" si="0"/>
        <v>0</v>
      </c>
      <c r="E18" s="12"/>
      <c r="F18" s="12">
        <f t="shared" si="1"/>
        <v>0</v>
      </c>
      <c r="G18" s="12">
        <f t="shared" si="5"/>
        <v>0</v>
      </c>
      <c r="H18" s="12">
        <f t="shared" si="3"/>
        <v>66581.19</v>
      </c>
      <c r="I18" s="16">
        <v>0</v>
      </c>
    </row>
    <row r="19" spans="2:9" ht="20.100000000000001" customHeight="1" x14ac:dyDescent="0.2">
      <c r="B19" s="15">
        <f t="shared" si="2"/>
        <v>10</v>
      </c>
      <c r="C19" s="12">
        <f t="shared" si="4"/>
        <v>66581.19</v>
      </c>
      <c r="D19" s="12">
        <f t="shared" si="0"/>
        <v>0</v>
      </c>
      <c r="E19" s="12"/>
      <c r="F19" s="12">
        <f t="shared" si="1"/>
        <v>0</v>
      </c>
      <c r="G19" s="12">
        <f t="shared" si="5"/>
        <v>0</v>
      </c>
      <c r="H19" s="12">
        <f t="shared" si="3"/>
        <v>66581.19</v>
      </c>
      <c r="I19" s="16">
        <v>0</v>
      </c>
    </row>
    <row r="20" spans="2:9" ht="20.100000000000001" customHeight="1" x14ac:dyDescent="0.2">
      <c r="B20" s="15">
        <f t="shared" si="2"/>
        <v>11</v>
      </c>
      <c r="C20" s="12">
        <f t="shared" si="4"/>
        <v>66581.19</v>
      </c>
      <c r="D20" s="12">
        <f t="shared" si="0"/>
        <v>0</v>
      </c>
      <c r="E20" s="12"/>
      <c r="F20" s="12">
        <f t="shared" si="1"/>
        <v>0</v>
      </c>
      <c r="G20" s="12">
        <f t="shared" si="5"/>
        <v>0</v>
      </c>
      <c r="H20" s="12">
        <f t="shared" si="3"/>
        <v>66581.19</v>
      </c>
      <c r="I20" s="16">
        <v>0</v>
      </c>
    </row>
    <row r="21" spans="2:9" ht="20.100000000000001" customHeight="1" x14ac:dyDescent="0.2">
      <c r="B21" s="15">
        <f t="shared" si="2"/>
        <v>12</v>
      </c>
      <c r="C21" s="12">
        <f t="shared" si="4"/>
        <v>66581.19</v>
      </c>
      <c r="D21" s="12">
        <f t="shared" si="0"/>
        <v>0</v>
      </c>
      <c r="E21" s="12"/>
      <c r="F21" s="12">
        <f t="shared" si="1"/>
        <v>0</v>
      </c>
      <c r="G21" s="12">
        <f t="shared" si="5"/>
        <v>0</v>
      </c>
      <c r="H21" s="12">
        <f t="shared" si="3"/>
        <v>66581.19</v>
      </c>
      <c r="I21" s="16">
        <v>0</v>
      </c>
    </row>
    <row r="22" spans="2:9" ht="20.100000000000001" customHeight="1" x14ac:dyDescent="0.2">
      <c r="B22" s="15">
        <f t="shared" si="2"/>
        <v>13</v>
      </c>
      <c r="C22" s="12">
        <f t="shared" si="4"/>
        <v>66581.19</v>
      </c>
      <c r="D22" s="12">
        <f t="shared" si="0"/>
        <v>83.226487500000005</v>
      </c>
      <c r="E22" s="12"/>
      <c r="F22" s="12">
        <f t="shared" si="1"/>
        <v>83.226487500000005</v>
      </c>
      <c r="G22" s="12">
        <f t="shared" si="5"/>
        <v>0</v>
      </c>
      <c r="H22" s="12">
        <f t="shared" si="3"/>
        <v>66581.19</v>
      </c>
      <c r="I22" s="16">
        <v>1.4999999999999999E-2</v>
      </c>
    </row>
    <row r="23" spans="2:9" ht="20.100000000000001" customHeight="1" x14ac:dyDescent="0.2">
      <c r="B23" s="15">
        <f t="shared" si="2"/>
        <v>14</v>
      </c>
      <c r="C23" s="12">
        <f t="shared" si="4"/>
        <v>66581.19</v>
      </c>
      <c r="D23" s="12">
        <f t="shared" si="0"/>
        <v>83.226487500000005</v>
      </c>
      <c r="E23" s="12"/>
      <c r="F23" s="12">
        <f t="shared" si="1"/>
        <v>83.226487500000005</v>
      </c>
      <c r="G23" s="12">
        <f t="shared" si="5"/>
        <v>0</v>
      </c>
      <c r="H23" s="12">
        <f t="shared" si="3"/>
        <v>66581.19</v>
      </c>
      <c r="I23" s="16">
        <v>1.4999999999999999E-2</v>
      </c>
    </row>
    <row r="24" spans="2:9" ht="20.100000000000001" customHeight="1" x14ac:dyDescent="0.2">
      <c r="B24" s="15">
        <f t="shared" si="2"/>
        <v>15</v>
      </c>
      <c r="C24" s="12">
        <f t="shared" si="4"/>
        <v>66581.19</v>
      </c>
      <c r="D24" s="12">
        <f t="shared" si="0"/>
        <v>83.226487500000005</v>
      </c>
      <c r="E24" s="12"/>
      <c r="F24" s="12">
        <f t="shared" si="1"/>
        <v>83.226487500000005</v>
      </c>
      <c r="G24" s="12">
        <f t="shared" si="5"/>
        <v>0</v>
      </c>
      <c r="H24" s="12">
        <f t="shared" si="3"/>
        <v>66581.19</v>
      </c>
      <c r="I24" s="16">
        <v>1.4999999999999999E-2</v>
      </c>
    </row>
    <row r="25" spans="2:9" ht="20.100000000000001" customHeight="1" x14ac:dyDescent="0.2">
      <c r="B25" s="15">
        <f t="shared" si="2"/>
        <v>16</v>
      </c>
      <c r="C25" s="12">
        <f t="shared" si="4"/>
        <v>66581.19</v>
      </c>
      <c r="D25" s="12">
        <f t="shared" si="0"/>
        <v>83.226487500000005</v>
      </c>
      <c r="E25" s="12"/>
      <c r="F25" s="12">
        <f t="shared" si="1"/>
        <v>83.226487500000005</v>
      </c>
      <c r="G25" s="12">
        <f t="shared" si="5"/>
        <v>0</v>
      </c>
      <c r="H25" s="12">
        <f t="shared" si="3"/>
        <v>66581.19</v>
      </c>
      <c r="I25" s="16">
        <v>1.4999999999999999E-2</v>
      </c>
    </row>
    <row r="26" spans="2:9" ht="20.100000000000001" customHeight="1" x14ac:dyDescent="0.2">
      <c r="B26" s="15">
        <f t="shared" si="2"/>
        <v>17</v>
      </c>
      <c r="C26" s="12">
        <f t="shared" si="4"/>
        <v>66581.19</v>
      </c>
      <c r="D26" s="12">
        <f t="shared" si="0"/>
        <v>83.226487500000005</v>
      </c>
      <c r="E26" s="12"/>
      <c r="F26" s="12">
        <f t="shared" si="1"/>
        <v>83.226487500000005</v>
      </c>
      <c r="G26" s="12">
        <f t="shared" si="5"/>
        <v>0</v>
      </c>
      <c r="H26" s="12">
        <f t="shared" si="3"/>
        <v>66581.19</v>
      </c>
      <c r="I26" s="16">
        <v>1.4999999999999999E-2</v>
      </c>
    </row>
    <row r="27" spans="2:9" ht="20.100000000000001" customHeight="1" x14ac:dyDescent="0.2">
      <c r="B27" s="15">
        <f t="shared" si="2"/>
        <v>18</v>
      </c>
      <c r="C27" s="12">
        <f t="shared" si="4"/>
        <v>66581.19</v>
      </c>
      <c r="D27" s="12">
        <f t="shared" si="0"/>
        <v>83.226487500000005</v>
      </c>
      <c r="E27" s="12"/>
      <c r="F27" s="12">
        <f t="shared" si="1"/>
        <v>83.226487500000005</v>
      </c>
      <c r="G27" s="12">
        <f t="shared" si="5"/>
        <v>0</v>
      </c>
      <c r="H27" s="12">
        <f t="shared" si="3"/>
        <v>66581.19</v>
      </c>
      <c r="I27" s="16">
        <v>1.4999999999999999E-2</v>
      </c>
    </row>
    <row r="28" spans="2:9" ht="20.100000000000001" customHeight="1" x14ac:dyDescent="0.2">
      <c r="B28" s="15">
        <f t="shared" si="2"/>
        <v>19</v>
      </c>
      <c r="C28" s="12">
        <f t="shared" si="4"/>
        <v>66581.19</v>
      </c>
      <c r="D28" s="12">
        <f t="shared" si="0"/>
        <v>83.226487500000005</v>
      </c>
      <c r="E28" s="12"/>
      <c r="F28" s="12">
        <f t="shared" si="1"/>
        <v>83.226487500000005</v>
      </c>
      <c r="G28" s="12">
        <f t="shared" si="5"/>
        <v>0</v>
      </c>
      <c r="H28" s="12">
        <f t="shared" si="3"/>
        <v>66581.19</v>
      </c>
      <c r="I28" s="16">
        <v>1.4999999999999999E-2</v>
      </c>
    </row>
    <row r="29" spans="2:9" ht="20.100000000000001" customHeight="1" x14ac:dyDescent="0.2">
      <c r="B29" s="15">
        <f t="shared" si="2"/>
        <v>20</v>
      </c>
      <c r="C29" s="12">
        <f t="shared" si="4"/>
        <v>66581.19</v>
      </c>
      <c r="D29" s="12">
        <f t="shared" si="0"/>
        <v>83.226487500000005</v>
      </c>
      <c r="E29" s="12"/>
      <c r="F29" s="12">
        <f t="shared" si="1"/>
        <v>83.226487500000005</v>
      </c>
      <c r="G29" s="12">
        <f t="shared" si="5"/>
        <v>0</v>
      </c>
      <c r="H29" s="12">
        <f t="shared" si="3"/>
        <v>66581.19</v>
      </c>
      <c r="I29" s="16">
        <v>1.4999999999999999E-2</v>
      </c>
    </row>
    <row r="30" spans="2:9" ht="20.100000000000001" customHeight="1" x14ac:dyDescent="0.2">
      <c r="B30" s="15">
        <f t="shared" si="2"/>
        <v>21</v>
      </c>
      <c r="C30" s="12">
        <f t="shared" si="4"/>
        <v>66581.19</v>
      </c>
      <c r="D30" s="12">
        <f t="shared" si="0"/>
        <v>83.226487500000005</v>
      </c>
      <c r="E30" s="12"/>
      <c r="F30" s="12">
        <f t="shared" si="1"/>
        <v>83.226487500000005</v>
      </c>
      <c r="G30" s="12">
        <f t="shared" si="5"/>
        <v>0</v>
      </c>
      <c r="H30" s="12">
        <f t="shared" si="3"/>
        <v>66581.19</v>
      </c>
      <c r="I30" s="16">
        <v>1.4999999999999999E-2</v>
      </c>
    </row>
    <row r="31" spans="2:9" ht="20.100000000000001" customHeight="1" x14ac:dyDescent="0.2">
      <c r="B31" s="15">
        <f t="shared" si="2"/>
        <v>22</v>
      </c>
      <c r="C31" s="12">
        <f t="shared" si="4"/>
        <v>66581.19</v>
      </c>
      <c r="D31" s="12">
        <f t="shared" si="0"/>
        <v>83.226487500000005</v>
      </c>
      <c r="E31" s="12"/>
      <c r="F31" s="12">
        <f t="shared" si="1"/>
        <v>83.226487500000005</v>
      </c>
      <c r="G31" s="12">
        <f t="shared" si="5"/>
        <v>0</v>
      </c>
      <c r="H31" s="12">
        <f t="shared" si="3"/>
        <v>66581.19</v>
      </c>
      <c r="I31" s="16">
        <v>1.4999999999999999E-2</v>
      </c>
    </row>
    <row r="32" spans="2:9" ht="20.100000000000001" customHeight="1" x14ac:dyDescent="0.2">
      <c r="B32" s="15">
        <f t="shared" si="2"/>
        <v>23</v>
      </c>
      <c r="C32" s="12">
        <f t="shared" si="4"/>
        <v>66581.19</v>
      </c>
      <c r="D32" s="12">
        <f t="shared" si="0"/>
        <v>83.226487500000005</v>
      </c>
      <c r="E32" s="12"/>
      <c r="F32" s="12">
        <f t="shared" si="1"/>
        <v>83.226487500000005</v>
      </c>
      <c r="G32" s="12">
        <f t="shared" si="5"/>
        <v>0</v>
      </c>
      <c r="H32" s="12">
        <f t="shared" si="3"/>
        <v>66581.19</v>
      </c>
      <c r="I32" s="16">
        <v>1.4999999999999999E-2</v>
      </c>
    </row>
    <row r="33" spans="2:9" ht="20.100000000000001" customHeight="1" x14ac:dyDescent="0.2">
      <c r="B33" s="15">
        <f t="shared" si="2"/>
        <v>24</v>
      </c>
      <c r="C33" s="12">
        <f t="shared" si="4"/>
        <v>66581.19</v>
      </c>
      <c r="D33" s="12">
        <f t="shared" si="0"/>
        <v>83.226487500000005</v>
      </c>
      <c r="E33" s="12"/>
      <c r="F33" s="12">
        <f t="shared" si="1"/>
        <v>83.226487500000005</v>
      </c>
      <c r="G33" s="12">
        <f t="shared" si="5"/>
        <v>0</v>
      </c>
      <c r="H33" s="12">
        <f t="shared" si="3"/>
        <v>66581.19</v>
      </c>
      <c r="I33" s="16">
        <v>1.4999999999999999E-2</v>
      </c>
    </row>
    <row r="34" spans="2:9" ht="20.100000000000001" customHeight="1" x14ac:dyDescent="0.2">
      <c r="B34" s="15">
        <f t="shared" si="2"/>
        <v>25</v>
      </c>
      <c r="C34" s="12">
        <f t="shared" si="4"/>
        <v>66581.19</v>
      </c>
      <c r="D34" s="12">
        <f t="shared" si="0"/>
        <v>83.226487500000005</v>
      </c>
      <c r="E34" s="12">
        <f t="shared" ref="E34:E75" si="6">$C$10/$J$10</f>
        <v>1109.6865</v>
      </c>
      <c r="F34" s="12">
        <f t="shared" si="1"/>
        <v>1192.9129875000001</v>
      </c>
      <c r="G34" s="12">
        <f t="shared" si="5"/>
        <v>1109.6865</v>
      </c>
      <c r="H34" s="12">
        <f t="shared" si="3"/>
        <v>65471.503499999999</v>
      </c>
      <c r="I34" s="16">
        <v>1.4999999999999999E-2</v>
      </c>
    </row>
    <row r="35" spans="2:9" ht="20.100000000000001" customHeight="1" x14ac:dyDescent="0.2">
      <c r="B35" s="15">
        <f t="shared" si="2"/>
        <v>26</v>
      </c>
      <c r="C35" s="12">
        <f t="shared" si="4"/>
        <v>65471.503499999999</v>
      </c>
      <c r="D35" s="12">
        <f t="shared" si="0"/>
        <v>81.839379375000007</v>
      </c>
      <c r="E35" s="12">
        <f t="shared" si="6"/>
        <v>1109.6865</v>
      </c>
      <c r="F35" s="12">
        <f t="shared" si="1"/>
        <v>1191.5258793749999</v>
      </c>
      <c r="G35" s="12">
        <f t="shared" si="5"/>
        <v>2219.373</v>
      </c>
      <c r="H35" s="12">
        <f t="shared" si="3"/>
        <v>64361.817000000003</v>
      </c>
      <c r="I35" s="16">
        <v>1.4999999999999999E-2</v>
      </c>
    </row>
    <row r="36" spans="2:9" ht="20.100000000000001" customHeight="1" x14ac:dyDescent="0.2">
      <c r="B36" s="15">
        <f t="shared" si="2"/>
        <v>27</v>
      </c>
      <c r="C36" s="12">
        <f t="shared" si="4"/>
        <v>64361.817000000003</v>
      </c>
      <c r="D36" s="12">
        <f t="shared" si="0"/>
        <v>80.45227125000001</v>
      </c>
      <c r="E36" s="12">
        <f t="shared" si="6"/>
        <v>1109.6865</v>
      </c>
      <c r="F36" s="12">
        <f t="shared" si="1"/>
        <v>1190.13877125</v>
      </c>
      <c r="G36" s="12">
        <f t="shared" si="5"/>
        <v>3329.0595000000003</v>
      </c>
      <c r="H36" s="12">
        <f t="shared" si="3"/>
        <v>63252.130499999999</v>
      </c>
      <c r="I36" s="16">
        <v>1.4999999999999999E-2</v>
      </c>
    </row>
    <row r="37" spans="2:9" ht="20.100000000000001" customHeight="1" x14ac:dyDescent="0.2">
      <c r="B37" s="15">
        <f t="shared" si="2"/>
        <v>28</v>
      </c>
      <c r="C37" s="12">
        <f t="shared" si="4"/>
        <v>63252.130499999999</v>
      </c>
      <c r="D37" s="12">
        <f t="shared" si="0"/>
        <v>79.065163124999998</v>
      </c>
      <c r="E37" s="12">
        <f t="shared" si="6"/>
        <v>1109.6865</v>
      </c>
      <c r="F37" s="12">
        <f t="shared" si="1"/>
        <v>1188.7516631250001</v>
      </c>
      <c r="G37" s="12">
        <f t="shared" si="5"/>
        <v>4438.7460000000001</v>
      </c>
      <c r="H37" s="12">
        <f t="shared" si="3"/>
        <v>62142.444000000003</v>
      </c>
      <c r="I37" s="16">
        <v>1.4999999999999999E-2</v>
      </c>
    </row>
    <row r="38" spans="2:9" ht="20.100000000000001" customHeight="1" x14ac:dyDescent="0.2">
      <c r="B38" s="15">
        <f t="shared" si="2"/>
        <v>29</v>
      </c>
      <c r="C38" s="12">
        <f t="shared" si="4"/>
        <v>62142.444000000003</v>
      </c>
      <c r="D38" s="12">
        <f t="shared" si="0"/>
        <v>77.678055000000001</v>
      </c>
      <c r="E38" s="12">
        <f t="shared" si="6"/>
        <v>1109.6865</v>
      </c>
      <c r="F38" s="12">
        <f t="shared" si="1"/>
        <v>1187.3645550000001</v>
      </c>
      <c r="G38" s="12">
        <f t="shared" si="5"/>
        <v>5548.4324999999999</v>
      </c>
      <c r="H38" s="12">
        <f t="shared" si="3"/>
        <v>61032.7575</v>
      </c>
      <c r="I38" s="16">
        <v>1.4999999999999999E-2</v>
      </c>
    </row>
    <row r="39" spans="2:9" ht="20.100000000000001" customHeight="1" x14ac:dyDescent="0.2">
      <c r="B39" s="15">
        <f t="shared" si="2"/>
        <v>30</v>
      </c>
      <c r="C39" s="12">
        <f t="shared" si="4"/>
        <v>61032.7575</v>
      </c>
      <c r="D39" s="12">
        <f t="shared" si="0"/>
        <v>76.290946875000003</v>
      </c>
      <c r="E39" s="12">
        <f t="shared" si="6"/>
        <v>1109.6865</v>
      </c>
      <c r="F39" s="12">
        <f t="shared" si="1"/>
        <v>1185.9774468749999</v>
      </c>
      <c r="G39" s="12">
        <f t="shared" si="5"/>
        <v>6658.1189999999997</v>
      </c>
      <c r="H39" s="12">
        <f t="shared" si="3"/>
        <v>59923.071000000004</v>
      </c>
      <c r="I39" s="16">
        <v>1.4999999999999999E-2</v>
      </c>
    </row>
    <row r="40" spans="2:9" ht="20.100000000000001" customHeight="1" x14ac:dyDescent="0.2">
      <c r="B40" s="15">
        <f t="shared" si="2"/>
        <v>31</v>
      </c>
      <c r="C40" s="12">
        <f t="shared" si="4"/>
        <v>59923.071000000004</v>
      </c>
      <c r="D40" s="12">
        <f t="shared" si="0"/>
        <v>74.903838750000006</v>
      </c>
      <c r="E40" s="12">
        <f t="shared" si="6"/>
        <v>1109.6865</v>
      </c>
      <c r="F40" s="12">
        <f t="shared" si="1"/>
        <v>1184.59033875</v>
      </c>
      <c r="G40" s="12">
        <f t="shared" si="5"/>
        <v>7767.8054999999995</v>
      </c>
      <c r="H40" s="12">
        <f t="shared" si="3"/>
        <v>58813.3845</v>
      </c>
      <c r="I40" s="16">
        <v>1.4999999999999999E-2</v>
      </c>
    </row>
    <row r="41" spans="2:9" ht="20.100000000000001" customHeight="1" x14ac:dyDescent="0.2">
      <c r="B41" s="15">
        <f t="shared" si="2"/>
        <v>32</v>
      </c>
      <c r="C41" s="12">
        <f t="shared" si="4"/>
        <v>58813.3845</v>
      </c>
      <c r="D41" s="12">
        <f t="shared" si="0"/>
        <v>73.516730625000008</v>
      </c>
      <c r="E41" s="12">
        <f t="shared" si="6"/>
        <v>1109.6865</v>
      </c>
      <c r="F41" s="12">
        <f t="shared" si="1"/>
        <v>1183.2032306250001</v>
      </c>
      <c r="G41" s="12">
        <f t="shared" si="5"/>
        <v>8877.4920000000002</v>
      </c>
      <c r="H41" s="12">
        <f t="shared" si="3"/>
        <v>57703.698000000004</v>
      </c>
      <c r="I41" s="16">
        <v>1.4999999999999999E-2</v>
      </c>
    </row>
    <row r="42" spans="2:9" ht="20.100000000000001" customHeight="1" x14ac:dyDescent="0.2">
      <c r="B42" s="15">
        <f t="shared" si="2"/>
        <v>33</v>
      </c>
      <c r="C42" s="12">
        <f t="shared" si="4"/>
        <v>57703.698000000004</v>
      </c>
      <c r="D42" s="12">
        <f t="shared" si="0"/>
        <v>72.129622500000011</v>
      </c>
      <c r="E42" s="12">
        <f t="shared" si="6"/>
        <v>1109.6865</v>
      </c>
      <c r="F42" s="12">
        <f t="shared" si="1"/>
        <v>1181.8161225000001</v>
      </c>
      <c r="G42" s="12">
        <f t="shared" si="5"/>
        <v>9987.1785</v>
      </c>
      <c r="H42" s="12">
        <f t="shared" si="3"/>
        <v>56594.011500000001</v>
      </c>
      <c r="I42" s="16">
        <v>1.4999999999999999E-2</v>
      </c>
    </row>
    <row r="43" spans="2:9" ht="20.100000000000001" customHeight="1" x14ac:dyDescent="0.2">
      <c r="B43" s="15">
        <f t="shared" si="2"/>
        <v>34</v>
      </c>
      <c r="C43" s="12">
        <f t="shared" si="4"/>
        <v>56594.011500000001</v>
      </c>
      <c r="D43" s="12">
        <f t="shared" si="0"/>
        <v>70.742514374999999</v>
      </c>
      <c r="E43" s="12">
        <f t="shared" si="6"/>
        <v>1109.6865</v>
      </c>
      <c r="F43" s="12">
        <f t="shared" si="1"/>
        <v>1180.429014375</v>
      </c>
      <c r="G43" s="12">
        <f t="shared" si="5"/>
        <v>11096.865</v>
      </c>
      <c r="H43" s="12">
        <f t="shared" si="3"/>
        <v>55484.325000000004</v>
      </c>
      <c r="I43" s="16">
        <v>1.4999999999999999E-2</v>
      </c>
    </row>
    <row r="44" spans="2:9" ht="20.100000000000001" customHeight="1" x14ac:dyDescent="0.2">
      <c r="B44" s="15">
        <f t="shared" si="2"/>
        <v>35</v>
      </c>
      <c r="C44" s="12">
        <f t="shared" si="4"/>
        <v>55484.325000000004</v>
      </c>
      <c r="D44" s="12">
        <f t="shared" si="0"/>
        <v>69.355406250000001</v>
      </c>
      <c r="E44" s="12">
        <f t="shared" si="6"/>
        <v>1109.6865</v>
      </c>
      <c r="F44" s="12">
        <f t="shared" si="1"/>
        <v>1179.04190625</v>
      </c>
      <c r="G44" s="12">
        <f t="shared" si="5"/>
        <v>12206.5515</v>
      </c>
      <c r="H44" s="12">
        <f t="shared" si="3"/>
        <v>54374.638500000001</v>
      </c>
      <c r="I44" s="16">
        <v>1.4999999999999999E-2</v>
      </c>
    </row>
    <row r="45" spans="2:9" ht="20.100000000000001" customHeight="1" x14ac:dyDescent="0.2">
      <c r="B45" s="15">
        <f t="shared" si="2"/>
        <v>36</v>
      </c>
      <c r="C45" s="12">
        <f t="shared" si="4"/>
        <v>54374.638500000001</v>
      </c>
      <c r="D45" s="12">
        <f t="shared" si="0"/>
        <v>67.968298125000004</v>
      </c>
      <c r="E45" s="12">
        <f t="shared" si="6"/>
        <v>1109.6865</v>
      </c>
      <c r="F45" s="12">
        <f t="shared" si="1"/>
        <v>1177.6547981250001</v>
      </c>
      <c r="G45" s="12">
        <f t="shared" si="5"/>
        <v>13316.237999999999</v>
      </c>
      <c r="H45" s="12">
        <f t="shared" si="3"/>
        <v>53264.952000000005</v>
      </c>
      <c r="I45" s="16">
        <v>1.4999999999999999E-2</v>
      </c>
    </row>
    <row r="46" spans="2:9" ht="20.100000000000001" customHeight="1" x14ac:dyDescent="0.2">
      <c r="B46" s="15">
        <f t="shared" si="2"/>
        <v>37</v>
      </c>
      <c r="C46" s="12">
        <f t="shared" si="4"/>
        <v>53264.952000000005</v>
      </c>
      <c r="D46" s="12">
        <f t="shared" si="0"/>
        <v>155.35611000000003</v>
      </c>
      <c r="E46" s="12">
        <f t="shared" si="6"/>
        <v>1109.6865</v>
      </c>
      <c r="F46" s="12">
        <f t="shared" si="1"/>
        <v>1265.04261</v>
      </c>
      <c r="G46" s="12">
        <f t="shared" si="5"/>
        <v>14425.924499999999</v>
      </c>
      <c r="H46" s="12">
        <f t="shared" si="3"/>
        <v>52155.265500000001</v>
      </c>
      <c r="I46" s="16">
        <v>3.5000000000000003E-2</v>
      </c>
    </row>
    <row r="47" spans="2:9" ht="20.100000000000001" customHeight="1" x14ac:dyDescent="0.2">
      <c r="B47" s="15">
        <f t="shared" si="2"/>
        <v>38</v>
      </c>
      <c r="C47" s="12">
        <f t="shared" si="4"/>
        <v>52155.265500000001</v>
      </c>
      <c r="D47" s="12">
        <f t="shared" si="0"/>
        <v>152.119524375</v>
      </c>
      <c r="E47" s="12">
        <f t="shared" si="6"/>
        <v>1109.6865</v>
      </c>
      <c r="F47" s="12">
        <f t="shared" si="1"/>
        <v>1261.8060243750001</v>
      </c>
      <c r="G47" s="12">
        <f t="shared" si="5"/>
        <v>15535.610999999999</v>
      </c>
      <c r="H47" s="12">
        <f t="shared" si="3"/>
        <v>51045.579000000005</v>
      </c>
      <c r="I47" s="16">
        <v>3.5000000000000003E-2</v>
      </c>
    </row>
    <row r="48" spans="2:9" ht="20.100000000000001" customHeight="1" x14ac:dyDescent="0.2">
      <c r="B48" s="15">
        <f t="shared" si="2"/>
        <v>39</v>
      </c>
      <c r="C48" s="12">
        <f t="shared" si="4"/>
        <v>51045.579000000005</v>
      </c>
      <c r="D48" s="12">
        <f t="shared" si="0"/>
        <v>148.88293875000002</v>
      </c>
      <c r="E48" s="12">
        <f t="shared" si="6"/>
        <v>1109.6865</v>
      </c>
      <c r="F48" s="12">
        <f t="shared" si="1"/>
        <v>1258.56943875</v>
      </c>
      <c r="G48" s="12">
        <f t="shared" si="5"/>
        <v>16645.297500000001</v>
      </c>
      <c r="H48" s="12">
        <f t="shared" si="3"/>
        <v>49935.892500000002</v>
      </c>
      <c r="I48" s="16">
        <v>3.5000000000000003E-2</v>
      </c>
    </row>
    <row r="49" spans="2:9" ht="20.100000000000001" customHeight="1" x14ac:dyDescent="0.2">
      <c r="B49" s="15">
        <f t="shared" si="2"/>
        <v>40</v>
      </c>
      <c r="C49" s="12">
        <f t="shared" si="4"/>
        <v>49935.892500000002</v>
      </c>
      <c r="D49" s="12">
        <f t="shared" si="0"/>
        <v>145.64635312500002</v>
      </c>
      <c r="E49" s="12">
        <f t="shared" si="6"/>
        <v>1109.6865</v>
      </c>
      <c r="F49" s="12">
        <f t="shared" si="1"/>
        <v>1255.3328531249999</v>
      </c>
      <c r="G49" s="12">
        <f t="shared" si="5"/>
        <v>17754.984</v>
      </c>
      <c r="H49" s="12">
        <f t="shared" si="3"/>
        <v>48826.206000000006</v>
      </c>
      <c r="I49" s="16">
        <v>3.5000000000000003E-2</v>
      </c>
    </row>
    <row r="50" spans="2:9" ht="20.100000000000001" customHeight="1" x14ac:dyDescent="0.2">
      <c r="B50" s="15">
        <f t="shared" si="2"/>
        <v>41</v>
      </c>
      <c r="C50" s="12">
        <f t="shared" si="4"/>
        <v>48826.206000000006</v>
      </c>
      <c r="D50" s="12">
        <f t="shared" si="0"/>
        <v>142.40976750000002</v>
      </c>
      <c r="E50" s="12">
        <f t="shared" si="6"/>
        <v>1109.6865</v>
      </c>
      <c r="F50" s="12">
        <f t="shared" si="1"/>
        <v>1252.0962675000001</v>
      </c>
      <c r="G50" s="12">
        <f t="shared" si="5"/>
        <v>18864.6705</v>
      </c>
      <c r="H50" s="12">
        <f t="shared" si="3"/>
        <v>47716.519500000002</v>
      </c>
      <c r="I50" s="16">
        <v>3.5000000000000003E-2</v>
      </c>
    </row>
    <row r="51" spans="2:9" ht="20.100000000000001" customHeight="1" x14ac:dyDescent="0.2">
      <c r="B51" s="15">
        <f t="shared" si="2"/>
        <v>42</v>
      </c>
      <c r="C51" s="12">
        <f t="shared" si="4"/>
        <v>47716.519500000002</v>
      </c>
      <c r="D51" s="12">
        <f t="shared" si="0"/>
        <v>139.17318187500001</v>
      </c>
      <c r="E51" s="12">
        <f t="shared" si="6"/>
        <v>1109.6865</v>
      </c>
      <c r="F51" s="12">
        <f t="shared" si="1"/>
        <v>1248.859681875</v>
      </c>
      <c r="G51" s="12">
        <f t="shared" si="5"/>
        <v>19974.357</v>
      </c>
      <c r="H51" s="12">
        <f t="shared" si="3"/>
        <v>46606.832999999999</v>
      </c>
      <c r="I51" s="16">
        <v>3.5000000000000003E-2</v>
      </c>
    </row>
    <row r="52" spans="2:9" ht="20.100000000000001" customHeight="1" x14ac:dyDescent="0.2">
      <c r="B52" s="15">
        <f t="shared" si="2"/>
        <v>43</v>
      </c>
      <c r="C52" s="12">
        <f t="shared" si="4"/>
        <v>46606.832999999999</v>
      </c>
      <c r="D52" s="12">
        <f t="shared" si="0"/>
        <v>135.93659625000001</v>
      </c>
      <c r="E52" s="12">
        <f t="shared" si="6"/>
        <v>1109.6865</v>
      </c>
      <c r="F52" s="12">
        <f t="shared" si="1"/>
        <v>1245.6230962500001</v>
      </c>
      <c r="G52" s="12">
        <f t="shared" si="5"/>
        <v>21084.0435</v>
      </c>
      <c r="H52" s="12">
        <f t="shared" si="3"/>
        <v>45497.146500000003</v>
      </c>
      <c r="I52" s="16">
        <v>3.5000000000000003E-2</v>
      </c>
    </row>
    <row r="53" spans="2:9" ht="20.100000000000001" customHeight="1" x14ac:dyDescent="0.2">
      <c r="B53" s="15">
        <f t="shared" si="2"/>
        <v>44</v>
      </c>
      <c r="C53" s="12">
        <f t="shared" si="4"/>
        <v>45497.146500000003</v>
      </c>
      <c r="D53" s="12">
        <f t="shared" si="0"/>
        <v>132.700010625</v>
      </c>
      <c r="E53" s="12">
        <f t="shared" si="6"/>
        <v>1109.6865</v>
      </c>
      <c r="F53" s="12">
        <f t="shared" si="1"/>
        <v>1242.386510625</v>
      </c>
      <c r="G53" s="12">
        <f t="shared" si="5"/>
        <v>22193.73</v>
      </c>
      <c r="H53" s="12">
        <f t="shared" si="3"/>
        <v>44387.460000000006</v>
      </c>
      <c r="I53" s="16">
        <v>3.5000000000000003E-2</v>
      </c>
    </row>
    <row r="54" spans="2:9" ht="20.100000000000001" customHeight="1" x14ac:dyDescent="0.2">
      <c r="B54" s="15">
        <f t="shared" si="2"/>
        <v>45</v>
      </c>
      <c r="C54" s="12">
        <f t="shared" si="4"/>
        <v>44387.460000000006</v>
      </c>
      <c r="D54" s="12">
        <f t="shared" si="0"/>
        <v>129.46342500000003</v>
      </c>
      <c r="E54" s="12">
        <f t="shared" si="6"/>
        <v>1109.6865</v>
      </c>
      <c r="F54" s="12">
        <f t="shared" si="1"/>
        <v>1239.1499250000002</v>
      </c>
      <c r="G54" s="12">
        <f t="shared" si="5"/>
        <v>23303.416499999999</v>
      </c>
      <c r="H54" s="12">
        <f t="shared" si="3"/>
        <v>43277.773500000003</v>
      </c>
      <c r="I54" s="16">
        <v>3.5000000000000003E-2</v>
      </c>
    </row>
    <row r="55" spans="2:9" ht="20.100000000000001" customHeight="1" x14ac:dyDescent="0.2">
      <c r="B55" s="15">
        <f t="shared" si="2"/>
        <v>46</v>
      </c>
      <c r="C55" s="12">
        <f t="shared" si="4"/>
        <v>43277.773500000003</v>
      </c>
      <c r="D55" s="12">
        <f t="shared" si="0"/>
        <v>126.22683937500001</v>
      </c>
      <c r="E55" s="12">
        <f t="shared" si="6"/>
        <v>1109.6865</v>
      </c>
      <c r="F55" s="12">
        <f t="shared" si="1"/>
        <v>1235.9133393750001</v>
      </c>
      <c r="G55" s="12">
        <f t="shared" si="5"/>
        <v>24413.102999999999</v>
      </c>
      <c r="H55" s="12">
        <f t="shared" si="3"/>
        <v>42168.087</v>
      </c>
      <c r="I55" s="16">
        <v>3.5000000000000003E-2</v>
      </c>
    </row>
    <row r="56" spans="2:9" ht="20.100000000000001" customHeight="1" x14ac:dyDescent="0.2">
      <c r="B56" s="15">
        <f t="shared" si="2"/>
        <v>47</v>
      </c>
      <c r="C56" s="12">
        <f t="shared" si="4"/>
        <v>42168.087</v>
      </c>
      <c r="D56" s="12">
        <f t="shared" si="0"/>
        <v>122.99025375000001</v>
      </c>
      <c r="E56" s="12">
        <f t="shared" si="6"/>
        <v>1109.6865</v>
      </c>
      <c r="F56" s="12">
        <f t="shared" si="1"/>
        <v>1232.67675375</v>
      </c>
      <c r="G56" s="12">
        <f t="shared" si="5"/>
        <v>25522.789499999999</v>
      </c>
      <c r="H56" s="12">
        <f t="shared" si="3"/>
        <v>41058.400500000003</v>
      </c>
      <c r="I56" s="16">
        <v>3.5000000000000003E-2</v>
      </c>
    </row>
    <row r="57" spans="2:9" ht="20.100000000000001" customHeight="1" x14ac:dyDescent="0.2">
      <c r="B57" s="15">
        <f t="shared" si="2"/>
        <v>48</v>
      </c>
      <c r="C57" s="12">
        <f t="shared" si="4"/>
        <v>41058.400500000003</v>
      </c>
      <c r="D57" s="12">
        <f t="shared" si="0"/>
        <v>119.75366812500002</v>
      </c>
      <c r="E57" s="12">
        <f t="shared" si="6"/>
        <v>1109.6865</v>
      </c>
      <c r="F57" s="12">
        <f t="shared" si="1"/>
        <v>1229.4401681250001</v>
      </c>
      <c r="G57" s="12">
        <f t="shared" si="5"/>
        <v>26632.475999999999</v>
      </c>
      <c r="H57" s="12">
        <f t="shared" si="3"/>
        <v>39948.714000000007</v>
      </c>
      <c r="I57" s="16">
        <v>3.5000000000000003E-2</v>
      </c>
    </row>
    <row r="58" spans="2:9" ht="20.100000000000001" customHeight="1" x14ac:dyDescent="0.2">
      <c r="B58" s="15">
        <f t="shared" si="2"/>
        <v>49</v>
      </c>
      <c r="C58" s="12">
        <f t="shared" si="4"/>
        <v>39948.714000000007</v>
      </c>
      <c r="D58" s="12">
        <f t="shared" si="0"/>
        <v>116.51708250000003</v>
      </c>
      <c r="E58" s="12">
        <f t="shared" si="6"/>
        <v>1109.6865</v>
      </c>
      <c r="F58" s="12">
        <f t="shared" si="1"/>
        <v>1226.2035825</v>
      </c>
      <c r="G58" s="12">
        <f t="shared" si="5"/>
        <v>27742.162499999999</v>
      </c>
      <c r="H58" s="12">
        <f t="shared" si="3"/>
        <v>38839.027500000004</v>
      </c>
      <c r="I58" s="16">
        <v>3.5000000000000003E-2</v>
      </c>
    </row>
    <row r="59" spans="2:9" ht="20.100000000000001" customHeight="1" x14ac:dyDescent="0.2">
      <c r="B59" s="15">
        <f t="shared" si="2"/>
        <v>50</v>
      </c>
      <c r="C59" s="12">
        <f t="shared" si="4"/>
        <v>38839.027500000004</v>
      </c>
      <c r="D59" s="12">
        <f t="shared" si="0"/>
        <v>113.28049687500001</v>
      </c>
      <c r="E59" s="12">
        <f t="shared" si="6"/>
        <v>1109.6865</v>
      </c>
      <c r="F59" s="12">
        <f t="shared" si="1"/>
        <v>1222.9669968749999</v>
      </c>
      <c r="G59" s="12">
        <f t="shared" si="5"/>
        <v>28851.848999999998</v>
      </c>
      <c r="H59" s="12">
        <f t="shared" si="3"/>
        <v>37729.341</v>
      </c>
      <c r="I59" s="16">
        <v>3.5000000000000003E-2</v>
      </c>
    </row>
    <row r="60" spans="2:9" ht="20.100000000000001" customHeight="1" x14ac:dyDescent="0.2">
      <c r="B60" s="15">
        <f t="shared" si="2"/>
        <v>51</v>
      </c>
      <c r="C60" s="12">
        <f t="shared" si="4"/>
        <v>37729.341</v>
      </c>
      <c r="D60" s="12">
        <f t="shared" si="0"/>
        <v>110.04391125000001</v>
      </c>
      <c r="E60" s="12">
        <f t="shared" si="6"/>
        <v>1109.6865</v>
      </c>
      <c r="F60" s="12">
        <f t="shared" si="1"/>
        <v>1219.7304112500001</v>
      </c>
      <c r="G60" s="12">
        <f t="shared" si="5"/>
        <v>29961.535499999998</v>
      </c>
      <c r="H60" s="12">
        <f t="shared" si="3"/>
        <v>36619.654500000004</v>
      </c>
      <c r="I60" s="16">
        <v>3.5000000000000003E-2</v>
      </c>
    </row>
    <row r="61" spans="2:9" ht="20.100000000000001" customHeight="1" x14ac:dyDescent="0.2">
      <c r="B61" s="15">
        <f t="shared" si="2"/>
        <v>52</v>
      </c>
      <c r="C61" s="12">
        <f t="shared" si="4"/>
        <v>36619.654500000004</v>
      </c>
      <c r="D61" s="12">
        <f t="shared" si="0"/>
        <v>106.80732562500002</v>
      </c>
      <c r="E61" s="12">
        <f t="shared" si="6"/>
        <v>1109.6865</v>
      </c>
      <c r="F61" s="12">
        <f t="shared" si="1"/>
        <v>1216.493825625</v>
      </c>
      <c r="G61" s="12">
        <f t="shared" si="5"/>
        <v>31071.221999999998</v>
      </c>
      <c r="H61" s="12">
        <f t="shared" si="3"/>
        <v>35509.968000000008</v>
      </c>
      <c r="I61" s="16">
        <v>3.5000000000000003E-2</v>
      </c>
    </row>
    <row r="62" spans="2:9" ht="20.100000000000001" customHeight="1" x14ac:dyDescent="0.2">
      <c r="B62" s="15">
        <f t="shared" si="2"/>
        <v>53</v>
      </c>
      <c r="C62" s="12">
        <f t="shared" si="4"/>
        <v>35509.968000000008</v>
      </c>
      <c r="D62" s="12">
        <f t="shared" si="0"/>
        <v>103.57074000000003</v>
      </c>
      <c r="E62" s="12">
        <f t="shared" si="6"/>
        <v>1109.6865</v>
      </c>
      <c r="F62" s="12">
        <f t="shared" si="1"/>
        <v>1213.2572400000001</v>
      </c>
      <c r="G62" s="12">
        <f t="shared" si="5"/>
        <v>32180.908499999998</v>
      </c>
      <c r="H62" s="12">
        <f t="shared" si="3"/>
        <v>34400.281500000005</v>
      </c>
      <c r="I62" s="16">
        <v>3.5000000000000003E-2</v>
      </c>
    </row>
    <row r="63" spans="2:9" ht="20.100000000000001" customHeight="1" x14ac:dyDescent="0.2">
      <c r="B63" s="15">
        <f t="shared" si="2"/>
        <v>54</v>
      </c>
      <c r="C63" s="12">
        <f t="shared" si="4"/>
        <v>34400.281500000005</v>
      </c>
      <c r="D63" s="12">
        <f t="shared" si="0"/>
        <v>100.33415437500001</v>
      </c>
      <c r="E63" s="12">
        <f t="shared" si="6"/>
        <v>1109.6865</v>
      </c>
      <c r="F63" s="12">
        <f t="shared" si="1"/>
        <v>1210.020654375</v>
      </c>
      <c r="G63" s="12">
        <f t="shared" si="5"/>
        <v>33290.595000000001</v>
      </c>
      <c r="H63" s="12">
        <f t="shared" si="3"/>
        <v>33290.595000000001</v>
      </c>
      <c r="I63" s="16">
        <v>3.5000000000000003E-2</v>
      </c>
    </row>
    <row r="64" spans="2:9" ht="20.100000000000001" customHeight="1" x14ac:dyDescent="0.2">
      <c r="B64" s="15">
        <f t="shared" si="2"/>
        <v>55</v>
      </c>
      <c r="C64" s="12">
        <f t="shared" si="4"/>
        <v>33290.595000000001</v>
      </c>
      <c r="D64" s="12">
        <f t="shared" si="0"/>
        <v>97.097568750000008</v>
      </c>
      <c r="E64" s="12">
        <f t="shared" si="6"/>
        <v>1109.6865</v>
      </c>
      <c r="F64" s="12">
        <f t="shared" si="1"/>
        <v>1206.78406875</v>
      </c>
      <c r="G64" s="12">
        <f t="shared" si="5"/>
        <v>34400.281500000005</v>
      </c>
      <c r="H64" s="12">
        <f t="shared" si="3"/>
        <v>32180.908499999998</v>
      </c>
      <c r="I64" s="16">
        <v>3.5000000000000003E-2</v>
      </c>
    </row>
    <row r="65" spans="2:9" ht="20.100000000000001" customHeight="1" x14ac:dyDescent="0.2">
      <c r="B65" s="15">
        <f t="shared" si="2"/>
        <v>56</v>
      </c>
      <c r="C65" s="12">
        <f t="shared" si="4"/>
        <v>32180.908499999998</v>
      </c>
      <c r="D65" s="12">
        <f t="shared" si="0"/>
        <v>93.860983125000004</v>
      </c>
      <c r="E65" s="12">
        <f t="shared" si="6"/>
        <v>1109.6865</v>
      </c>
      <c r="F65" s="12">
        <f t="shared" si="1"/>
        <v>1203.5474831250001</v>
      </c>
      <c r="G65" s="12">
        <f t="shared" si="5"/>
        <v>35509.968000000008</v>
      </c>
      <c r="H65" s="12">
        <f t="shared" si="3"/>
        <v>31071.221999999994</v>
      </c>
      <c r="I65" s="16">
        <v>3.5000000000000003E-2</v>
      </c>
    </row>
    <row r="66" spans="2:9" ht="20.100000000000001" customHeight="1" x14ac:dyDescent="0.2">
      <c r="B66" s="15">
        <f t="shared" si="2"/>
        <v>57</v>
      </c>
      <c r="C66" s="12">
        <f t="shared" si="4"/>
        <v>31071.221999999994</v>
      </c>
      <c r="D66" s="12">
        <f t="shared" si="0"/>
        <v>90.624397499999986</v>
      </c>
      <c r="E66" s="12">
        <f t="shared" si="6"/>
        <v>1109.6865</v>
      </c>
      <c r="F66" s="12">
        <f t="shared" si="1"/>
        <v>1200.3108975</v>
      </c>
      <c r="G66" s="12">
        <f t="shared" si="5"/>
        <v>36619.654500000011</v>
      </c>
      <c r="H66" s="12">
        <f t="shared" si="3"/>
        <v>29961.535499999991</v>
      </c>
      <c r="I66" s="16">
        <v>3.5000000000000003E-2</v>
      </c>
    </row>
    <row r="67" spans="2:9" ht="20.100000000000001" customHeight="1" x14ac:dyDescent="0.2">
      <c r="B67" s="15">
        <f t="shared" si="2"/>
        <v>58</v>
      </c>
      <c r="C67" s="12">
        <f t="shared" si="4"/>
        <v>29961.535499999991</v>
      </c>
      <c r="D67" s="12">
        <f t="shared" si="0"/>
        <v>87.387811874999983</v>
      </c>
      <c r="E67" s="12">
        <f t="shared" si="6"/>
        <v>1109.6865</v>
      </c>
      <c r="F67" s="12">
        <f t="shared" si="1"/>
        <v>1197.0743118749999</v>
      </c>
      <c r="G67" s="12">
        <f t="shared" si="5"/>
        <v>37729.341000000015</v>
      </c>
      <c r="H67" s="12">
        <f t="shared" si="3"/>
        <v>28851.848999999987</v>
      </c>
      <c r="I67" s="16">
        <v>3.5000000000000003E-2</v>
      </c>
    </row>
    <row r="68" spans="2:9" ht="20.100000000000001" customHeight="1" x14ac:dyDescent="0.2">
      <c r="B68" s="15">
        <f t="shared" si="2"/>
        <v>59</v>
      </c>
      <c r="C68" s="12">
        <f t="shared" si="4"/>
        <v>28851.848999999987</v>
      </c>
      <c r="D68" s="12">
        <f t="shared" si="0"/>
        <v>84.151226249999965</v>
      </c>
      <c r="E68" s="12">
        <f t="shared" si="6"/>
        <v>1109.6865</v>
      </c>
      <c r="F68" s="12">
        <f t="shared" si="1"/>
        <v>1193.8377262500001</v>
      </c>
      <c r="G68" s="12">
        <f t="shared" si="5"/>
        <v>38839.027500000018</v>
      </c>
      <c r="H68" s="12">
        <f t="shared" si="3"/>
        <v>27742.162499999984</v>
      </c>
      <c r="I68" s="16">
        <v>3.5000000000000003E-2</v>
      </c>
    </row>
    <row r="69" spans="2:9" ht="20.100000000000001" customHeight="1" x14ac:dyDescent="0.2">
      <c r="B69" s="15">
        <f t="shared" si="2"/>
        <v>60</v>
      </c>
      <c r="C69" s="12">
        <f t="shared" si="4"/>
        <v>27742.162499999984</v>
      </c>
      <c r="D69" s="12">
        <f t="shared" si="0"/>
        <v>80.914640624999961</v>
      </c>
      <c r="E69" s="12">
        <f t="shared" si="6"/>
        <v>1109.6865</v>
      </c>
      <c r="F69" s="12">
        <f t="shared" si="1"/>
        <v>1190.601140625</v>
      </c>
      <c r="G69" s="12">
        <f t="shared" si="5"/>
        <v>39948.714000000022</v>
      </c>
      <c r="H69" s="12">
        <f t="shared" si="3"/>
        <v>26632.475999999981</v>
      </c>
      <c r="I69" s="16">
        <v>3.5000000000000003E-2</v>
      </c>
    </row>
    <row r="70" spans="2:9" ht="20.100000000000001" customHeight="1" x14ac:dyDescent="0.2">
      <c r="B70" s="15">
        <f t="shared" si="2"/>
        <v>61</v>
      </c>
      <c r="C70" s="12">
        <f t="shared" si="4"/>
        <v>26632.475999999981</v>
      </c>
      <c r="D70" s="12">
        <f t="shared" si="0"/>
        <v>77.678054999999944</v>
      </c>
      <c r="E70" s="12">
        <f t="shared" si="6"/>
        <v>1109.6865</v>
      </c>
      <c r="F70" s="12">
        <f t="shared" si="1"/>
        <v>1187.3645549999999</v>
      </c>
      <c r="G70" s="12">
        <f t="shared" si="5"/>
        <v>41058.400500000025</v>
      </c>
      <c r="H70" s="12">
        <f t="shared" si="3"/>
        <v>25522.789499999977</v>
      </c>
      <c r="I70" s="16">
        <v>3.5000000000000003E-2</v>
      </c>
    </row>
    <row r="71" spans="2:9" ht="20.100000000000001" customHeight="1" x14ac:dyDescent="0.2">
      <c r="B71" s="15">
        <f t="shared" si="2"/>
        <v>62</v>
      </c>
      <c r="C71" s="12">
        <f t="shared" si="4"/>
        <v>25522.789499999977</v>
      </c>
      <c r="D71" s="12">
        <f t="shared" si="0"/>
        <v>74.44146937499994</v>
      </c>
      <c r="E71" s="12">
        <f t="shared" si="6"/>
        <v>1109.6865</v>
      </c>
      <c r="F71" s="12">
        <f t="shared" si="1"/>
        <v>1184.127969375</v>
      </c>
      <c r="G71" s="12">
        <f t="shared" si="5"/>
        <v>42168.087000000029</v>
      </c>
      <c r="H71" s="12">
        <f t="shared" si="3"/>
        <v>24413.102999999974</v>
      </c>
      <c r="I71" s="16">
        <v>3.5000000000000003E-2</v>
      </c>
    </row>
    <row r="72" spans="2:9" ht="20.100000000000001" customHeight="1" x14ac:dyDescent="0.2">
      <c r="B72" s="15">
        <f t="shared" si="2"/>
        <v>63</v>
      </c>
      <c r="C72" s="12">
        <f t="shared" si="4"/>
        <v>24413.102999999974</v>
      </c>
      <c r="D72" s="12">
        <f t="shared" si="0"/>
        <v>71.204883749999922</v>
      </c>
      <c r="E72" s="12">
        <f t="shared" si="6"/>
        <v>1109.6865</v>
      </c>
      <c r="F72" s="12">
        <f t="shared" si="1"/>
        <v>1180.8913837499999</v>
      </c>
      <c r="G72" s="12">
        <f t="shared" si="5"/>
        <v>43277.773500000032</v>
      </c>
      <c r="H72" s="12">
        <f t="shared" si="3"/>
        <v>23303.41649999997</v>
      </c>
      <c r="I72" s="16">
        <v>3.5000000000000003E-2</v>
      </c>
    </row>
    <row r="73" spans="2:9" ht="20.100000000000001" customHeight="1" x14ac:dyDescent="0.2">
      <c r="B73" s="15">
        <f t="shared" si="2"/>
        <v>64</v>
      </c>
      <c r="C73" s="12">
        <f t="shared" si="4"/>
        <v>23303.41649999997</v>
      </c>
      <c r="D73" s="12">
        <f t="shared" si="0"/>
        <v>67.968298124999919</v>
      </c>
      <c r="E73" s="12">
        <f t="shared" si="6"/>
        <v>1109.6865</v>
      </c>
      <c r="F73" s="12">
        <f t="shared" si="1"/>
        <v>1177.6547981249998</v>
      </c>
      <c r="G73" s="12">
        <f t="shared" si="5"/>
        <v>44387.460000000036</v>
      </c>
      <c r="H73" s="12">
        <f t="shared" si="3"/>
        <v>22193.729999999967</v>
      </c>
      <c r="I73" s="16">
        <v>3.5000000000000003E-2</v>
      </c>
    </row>
    <row r="74" spans="2:9" ht="20.100000000000001" customHeight="1" x14ac:dyDescent="0.2">
      <c r="B74" s="15">
        <f t="shared" si="2"/>
        <v>65</v>
      </c>
      <c r="C74" s="12">
        <f t="shared" si="4"/>
        <v>22193.729999999967</v>
      </c>
      <c r="D74" s="12">
        <f t="shared" si="0"/>
        <v>64.731712499999901</v>
      </c>
      <c r="E74" s="12">
        <f t="shared" si="6"/>
        <v>1109.6865</v>
      </c>
      <c r="F74" s="12">
        <f t="shared" si="1"/>
        <v>1174.4182125</v>
      </c>
      <c r="G74" s="12">
        <f t="shared" si="5"/>
        <v>45497.146500000039</v>
      </c>
      <c r="H74" s="12">
        <f t="shared" si="3"/>
        <v>21084.043499999963</v>
      </c>
      <c r="I74" s="16">
        <v>3.5000000000000003E-2</v>
      </c>
    </row>
    <row r="75" spans="2:9" ht="20.100000000000001" customHeight="1" x14ac:dyDescent="0.2">
      <c r="B75" s="15">
        <f t="shared" si="2"/>
        <v>66</v>
      </c>
      <c r="C75" s="12">
        <f t="shared" si="4"/>
        <v>21084.043499999963</v>
      </c>
      <c r="D75" s="12">
        <f t="shared" ref="D75:D93" si="7">-IPMT($I$10:$I$93/12,1,$J$10,$C$10:$C$93,-$H$10:$H$93)</f>
        <v>61.495126874999897</v>
      </c>
      <c r="E75" s="12">
        <f t="shared" si="6"/>
        <v>1109.6865</v>
      </c>
      <c r="F75" s="12">
        <f t="shared" ref="F75:F93" si="8">D75+E75</f>
        <v>1171.1816268749999</v>
      </c>
      <c r="G75" s="12">
        <f t="shared" si="5"/>
        <v>46606.833000000042</v>
      </c>
      <c r="H75" s="12">
        <f t="shared" si="3"/>
        <v>19974.35699999996</v>
      </c>
      <c r="I75" s="16">
        <v>3.5000000000000003E-2</v>
      </c>
    </row>
    <row r="76" spans="2:9" ht="20.100000000000001" customHeight="1" x14ac:dyDescent="0.2">
      <c r="B76" s="15">
        <f t="shared" ref="B76:B93" si="9">B75+1</f>
        <v>67</v>
      </c>
      <c r="C76" s="12">
        <f t="shared" si="4"/>
        <v>19974.35699999996</v>
      </c>
      <c r="D76" s="12">
        <f t="shared" si="7"/>
        <v>58.258541249999887</v>
      </c>
      <c r="E76" s="12">
        <f t="shared" ref="E76:E93" si="10">$C$10/$J$10</f>
        <v>1109.6865</v>
      </c>
      <c r="F76" s="12">
        <f t="shared" si="8"/>
        <v>1167.9450412499998</v>
      </c>
      <c r="G76" s="12">
        <f t="shared" si="5"/>
        <v>47716.519500000046</v>
      </c>
      <c r="H76" s="12">
        <f t="shared" ref="H76:H93" si="11">$C$10-G76</f>
        <v>18864.670499999957</v>
      </c>
      <c r="I76" s="16">
        <v>3.5000000000000003E-2</v>
      </c>
    </row>
    <row r="77" spans="2:9" ht="20.100000000000001" customHeight="1" x14ac:dyDescent="0.2">
      <c r="B77" s="15">
        <f t="shared" si="9"/>
        <v>68</v>
      </c>
      <c r="C77" s="12">
        <f t="shared" ref="C77:C93" si="12">H76</f>
        <v>18864.670499999957</v>
      </c>
      <c r="D77" s="12">
        <f t="shared" si="7"/>
        <v>55.021955624999876</v>
      </c>
      <c r="E77" s="12">
        <f t="shared" si="10"/>
        <v>1109.6865</v>
      </c>
      <c r="F77" s="12">
        <f t="shared" si="8"/>
        <v>1164.7084556249999</v>
      </c>
      <c r="G77" s="12">
        <f t="shared" ref="G77:G93" si="13">G76+E77</f>
        <v>48826.206000000049</v>
      </c>
      <c r="H77" s="12">
        <f t="shared" si="11"/>
        <v>17754.983999999953</v>
      </c>
      <c r="I77" s="16">
        <v>3.5000000000000003E-2</v>
      </c>
    </row>
    <row r="78" spans="2:9" ht="20.100000000000001" customHeight="1" x14ac:dyDescent="0.2">
      <c r="B78" s="15">
        <f t="shared" si="9"/>
        <v>69</v>
      </c>
      <c r="C78" s="12">
        <f t="shared" si="12"/>
        <v>17754.983999999953</v>
      </c>
      <c r="D78" s="12">
        <f t="shared" si="7"/>
        <v>51.785369999999865</v>
      </c>
      <c r="E78" s="12">
        <f t="shared" si="10"/>
        <v>1109.6865</v>
      </c>
      <c r="F78" s="12">
        <f t="shared" si="8"/>
        <v>1161.4718699999999</v>
      </c>
      <c r="G78" s="12">
        <f t="shared" si="13"/>
        <v>49935.892500000053</v>
      </c>
      <c r="H78" s="12">
        <f t="shared" si="11"/>
        <v>16645.29749999995</v>
      </c>
      <c r="I78" s="16">
        <v>3.5000000000000003E-2</v>
      </c>
    </row>
    <row r="79" spans="2:9" ht="20.100000000000001" customHeight="1" x14ac:dyDescent="0.2">
      <c r="B79" s="15">
        <f t="shared" si="9"/>
        <v>70</v>
      </c>
      <c r="C79" s="12">
        <f t="shared" si="12"/>
        <v>16645.29749999995</v>
      </c>
      <c r="D79" s="12">
        <f t="shared" si="7"/>
        <v>48.548784374999855</v>
      </c>
      <c r="E79" s="12">
        <f t="shared" si="10"/>
        <v>1109.6865</v>
      </c>
      <c r="F79" s="12">
        <f t="shared" si="8"/>
        <v>1158.235284375</v>
      </c>
      <c r="G79" s="12">
        <f t="shared" si="13"/>
        <v>51045.579000000056</v>
      </c>
      <c r="H79" s="12">
        <f t="shared" si="11"/>
        <v>15535.610999999946</v>
      </c>
      <c r="I79" s="16">
        <v>3.5000000000000003E-2</v>
      </c>
    </row>
    <row r="80" spans="2:9" ht="20.100000000000001" customHeight="1" x14ac:dyDescent="0.2">
      <c r="B80" s="15">
        <f t="shared" si="9"/>
        <v>71</v>
      </c>
      <c r="C80" s="12">
        <f t="shared" si="12"/>
        <v>15535.610999999946</v>
      </c>
      <c r="D80" s="12">
        <f t="shared" si="7"/>
        <v>45.312198749999844</v>
      </c>
      <c r="E80" s="12">
        <f t="shared" si="10"/>
        <v>1109.6865</v>
      </c>
      <c r="F80" s="12">
        <f t="shared" si="8"/>
        <v>1154.9986987499999</v>
      </c>
      <c r="G80" s="12">
        <f t="shared" si="13"/>
        <v>52155.26550000006</v>
      </c>
      <c r="H80" s="12">
        <f t="shared" si="11"/>
        <v>14425.924499999943</v>
      </c>
      <c r="I80" s="16">
        <v>3.5000000000000003E-2</v>
      </c>
    </row>
    <row r="81" spans="2:9" ht="20.100000000000001" customHeight="1" x14ac:dyDescent="0.2">
      <c r="B81" s="15">
        <f t="shared" si="9"/>
        <v>72</v>
      </c>
      <c r="C81" s="12">
        <f t="shared" si="12"/>
        <v>14425.924499999943</v>
      </c>
      <c r="D81" s="12">
        <f t="shared" si="7"/>
        <v>42.075613124999833</v>
      </c>
      <c r="E81" s="12">
        <f t="shared" si="10"/>
        <v>1109.6865</v>
      </c>
      <c r="F81" s="12">
        <f t="shared" si="8"/>
        <v>1151.7621131249998</v>
      </c>
      <c r="G81" s="12">
        <f t="shared" si="13"/>
        <v>53264.952000000063</v>
      </c>
      <c r="H81" s="12">
        <f t="shared" si="11"/>
        <v>13316.237999999939</v>
      </c>
      <c r="I81" s="16">
        <v>3.5000000000000003E-2</v>
      </c>
    </row>
    <row r="82" spans="2:9" ht="20.100000000000001" customHeight="1" x14ac:dyDescent="0.2">
      <c r="B82" s="15">
        <f t="shared" si="9"/>
        <v>73</v>
      </c>
      <c r="C82" s="12">
        <f t="shared" si="12"/>
        <v>13316.237999999939</v>
      </c>
      <c r="D82" s="12">
        <f t="shared" si="7"/>
        <v>38.839027499999823</v>
      </c>
      <c r="E82" s="12">
        <f t="shared" si="10"/>
        <v>1109.6865</v>
      </c>
      <c r="F82" s="12">
        <f t="shared" si="8"/>
        <v>1148.5255275</v>
      </c>
      <c r="G82" s="12">
        <f t="shared" si="13"/>
        <v>54374.638500000066</v>
      </c>
      <c r="H82" s="12">
        <f t="shared" si="11"/>
        <v>12206.551499999936</v>
      </c>
      <c r="I82" s="16">
        <v>3.5000000000000003E-2</v>
      </c>
    </row>
    <row r="83" spans="2:9" ht="20.100000000000001" customHeight="1" x14ac:dyDescent="0.2">
      <c r="B83" s="15">
        <f t="shared" si="9"/>
        <v>74</v>
      </c>
      <c r="C83" s="12">
        <f t="shared" si="12"/>
        <v>12206.551499999936</v>
      </c>
      <c r="D83" s="12">
        <f t="shared" si="7"/>
        <v>35.602441874999812</v>
      </c>
      <c r="E83" s="12">
        <f t="shared" si="10"/>
        <v>1109.6865</v>
      </c>
      <c r="F83" s="12">
        <f t="shared" si="8"/>
        <v>1145.2889418749999</v>
      </c>
      <c r="G83" s="12">
        <f t="shared" si="13"/>
        <v>55484.32500000007</v>
      </c>
      <c r="H83" s="12">
        <f t="shared" si="11"/>
        <v>11096.864999999932</v>
      </c>
      <c r="I83" s="16">
        <v>3.5000000000000003E-2</v>
      </c>
    </row>
    <row r="84" spans="2:9" ht="20.100000000000001" customHeight="1" x14ac:dyDescent="0.2">
      <c r="B84" s="15">
        <f t="shared" si="9"/>
        <v>75</v>
      </c>
      <c r="C84" s="12">
        <f t="shared" si="12"/>
        <v>11096.864999999932</v>
      </c>
      <c r="D84" s="12">
        <f t="shared" si="7"/>
        <v>32.365856249999801</v>
      </c>
      <c r="E84" s="12">
        <f t="shared" si="10"/>
        <v>1109.6865</v>
      </c>
      <c r="F84" s="12">
        <f t="shared" si="8"/>
        <v>1142.0523562499998</v>
      </c>
      <c r="G84" s="12">
        <f t="shared" si="13"/>
        <v>56594.011500000073</v>
      </c>
      <c r="H84" s="12">
        <f t="shared" si="11"/>
        <v>9987.178499999929</v>
      </c>
      <c r="I84" s="16">
        <v>3.5000000000000003E-2</v>
      </c>
    </row>
    <row r="85" spans="2:9" ht="20.100000000000001" customHeight="1" x14ac:dyDescent="0.2">
      <c r="B85" s="15">
        <f t="shared" si="9"/>
        <v>76</v>
      </c>
      <c r="C85" s="12">
        <f t="shared" si="12"/>
        <v>9987.178499999929</v>
      </c>
      <c r="D85" s="12">
        <f t="shared" si="7"/>
        <v>29.129270624999794</v>
      </c>
      <c r="E85" s="12">
        <f t="shared" si="10"/>
        <v>1109.6865</v>
      </c>
      <c r="F85" s="12">
        <f t="shared" si="8"/>
        <v>1138.8157706249999</v>
      </c>
      <c r="G85" s="12">
        <f t="shared" si="13"/>
        <v>57703.698000000077</v>
      </c>
      <c r="H85" s="12">
        <f t="shared" si="11"/>
        <v>8877.4919999999256</v>
      </c>
      <c r="I85" s="16">
        <v>3.5000000000000003E-2</v>
      </c>
    </row>
    <row r="86" spans="2:9" ht="20.100000000000001" customHeight="1" x14ac:dyDescent="0.2">
      <c r="B86" s="15">
        <f t="shared" si="9"/>
        <v>77</v>
      </c>
      <c r="C86" s="12">
        <f t="shared" si="12"/>
        <v>8877.4919999999256</v>
      </c>
      <c r="D86" s="12">
        <f t="shared" si="7"/>
        <v>25.892684999999783</v>
      </c>
      <c r="E86" s="12">
        <f t="shared" si="10"/>
        <v>1109.6865</v>
      </c>
      <c r="F86" s="12">
        <f t="shared" si="8"/>
        <v>1135.5791849999998</v>
      </c>
      <c r="G86" s="12">
        <f t="shared" si="13"/>
        <v>58813.38450000008</v>
      </c>
      <c r="H86" s="12">
        <f t="shared" si="11"/>
        <v>7767.8054999999222</v>
      </c>
      <c r="I86" s="16">
        <v>3.5000000000000003E-2</v>
      </c>
    </row>
    <row r="87" spans="2:9" ht="20.100000000000001" customHeight="1" x14ac:dyDescent="0.2">
      <c r="B87" s="15">
        <f t="shared" si="9"/>
        <v>78</v>
      </c>
      <c r="C87" s="12">
        <f t="shared" si="12"/>
        <v>7767.8054999999222</v>
      </c>
      <c r="D87" s="12">
        <f t="shared" si="7"/>
        <v>22.656099374999773</v>
      </c>
      <c r="E87" s="12">
        <f t="shared" si="10"/>
        <v>1109.6865</v>
      </c>
      <c r="F87" s="12">
        <f t="shared" si="8"/>
        <v>1132.3425993749997</v>
      </c>
      <c r="G87" s="12">
        <f t="shared" si="13"/>
        <v>59923.071000000084</v>
      </c>
      <c r="H87" s="12">
        <f t="shared" si="11"/>
        <v>6658.1189999999187</v>
      </c>
      <c r="I87" s="16">
        <v>3.5000000000000003E-2</v>
      </c>
    </row>
    <row r="88" spans="2:9" ht="20.100000000000001" customHeight="1" x14ac:dyDescent="0.2">
      <c r="B88" s="15">
        <f t="shared" si="9"/>
        <v>79</v>
      </c>
      <c r="C88" s="12">
        <f t="shared" si="12"/>
        <v>6658.1189999999187</v>
      </c>
      <c r="D88" s="12">
        <f t="shared" si="7"/>
        <v>19.419513749999766</v>
      </c>
      <c r="E88" s="12">
        <f t="shared" si="10"/>
        <v>1109.6865</v>
      </c>
      <c r="F88" s="12">
        <f t="shared" si="8"/>
        <v>1129.1060137499999</v>
      </c>
      <c r="G88" s="12">
        <f t="shared" si="13"/>
        <v>61032.757500000087</v>
      </c>
      <c r="H88" s="12">
        <f t="shared" si="11"/>
        <v>5548.4324999999153</v>
      </c>
      <c r="I88" s="16">
        <v>3.5000000000000003E-2</v>
      </c>
    </row>
    <row r="89" spans="2:9" ht="20.100000000000001" customHeight="1" x14ac:dyDescent="0.2">
      <c r="B89" s="15">
        <f t="shared" si="9"/>
        <v>80</v>
      </c>
      <c r="C89" s="12">
        <f t="shared" si="12"/>
        <v>5548.4324999999153</v>
      </c>
      <c r="D89" s="12">
        <f t="shared" si="7"/>
        <v>16.182928124999755</v>
      </c>
      <c r="E89" s="12">
        <f t="shared" si="10"/>
        <v>1109.6865</v>
      </c>
      <c r="F89" s="12">
        <f t="shared" si="8"/>
        <v>1125.8694281249998</v>
      </c>
      <c r="G89" s="12">
        <f t="shared" si="13"/>
        <v>62142.44400000009</v>
      </c>
      <c r="H89" s="12">
        <f t="shared" si="11"/>
        <v>4438.7459999999119</v>
      </c>
      <c r="I89" s="16">
        <v>3.5000000000000003E-2</v>
      </c>
    </row>
    <row r="90" spans="2:9" ht="20.100000000000001" customHeight="1" x14ac:dyDescent="0.2">
      <c r="B90" s="15">
        <f t="shared" si="9"/>
        <v>81</v>
      </c>
      <c r="C90" s="12">
        <f t="shared" si="12"/>
        <v>4438.7459999999119</v>
      </c>
      <c r="D90" s="12">
        <f t="shared" si="7"/>
        <v>12.946342499999744</v>
      </c>
      <c r="E90" s="12">
        <f t="shared" si="10"/>
        <v>1109.6865</v>
      </c>
      <c r="F90" s="12">
        <f t="shared" si="8"/>
        <v>1122.6328424999997</v>
      </c>
      <c r="G90" s="12">
        <f t="shared" si="13"/>
        <v>63252.130500000094</v>
      </c>
      <c r="H90" s="12">
        <f t="shared" si="11"/>
        <v>3329.0594999999084</v>
      </c>
      <c r="I90" s="16">
        <v>3.5000000000000003E-2</v>
      </c>
    </row>
    <row r="91" spans="2:9" ht="20.100000000000001" customHeight="1" x14ac:dyDescent="0.2">
      <c r="B91" s="15">
        <f t="shared" si="9"/>
        <v>82</v>
      </c>
      <c r="C91" s="12">
        <f t="shared" si="12"/>
        <v>3329.0594999999084</v>
      </c>
      <c r="D91" s="12">
        <f t="shared" si="7"/>
        <v>9.7097568749997336</v>
      </c>
      <c r="E91" s="12">
        <f t="shared" si="10"/>
        <v>1109.6865</v>
      </c>
      <c r="F91" s="12">
        <f t="shared" si="8"/>
        <v>1119.3962568749998</v>
      </c>
      <c r="G91" s="12">
        <f t="shared" si="13"/>
        <v>64361.817000000097</v>
      </c>
      <c r="H91" s="12">
        <f t="shared" si="11"/>
        <v>2219.372999999905</v>
      </c>
      <c r="I91" s="16">
        <v>3.5000000000000003E-2</v>
      </c>
    </row>
    <row r="92" spans="2:9" ht="20.100000000000001" customHeight="1" x14ac:dyDescent="0.2">
      <c r="B92" s="15">
        <f t="shared" si="9"/>
        <v>83</v>
      </c>
      <c r="C92" s="12">
        <f t="shared" si="12"/>
        <v>2219.372999999905</v>
      </c>
      <c r="D92" s="12">
        <f t="shared" si="7"/>
        <v>6.4731712499997229</v>
      </c>
      <c r="E92" s="12">
        <f t="shared" si="10"/>
        <v>1109.6865</v>
      </c>
      <c r="F92" s="12">
        <f t="shared" si="8"/>
        <v>1116.1596712499997</v>
      </c>
      <c r="G92" s="12">
        <f t="shared" si="13"/>
        <v>65471.503500000101</v>
      </c>
      <c r="H92" s="12">
        <f t="shared" si="11"/>
        <v>1109.6864999999016</v>
      </c>
      <c r="I92" s="16">
        <v>3.5000000000000003E-2</v>
      </c>
    </row>
    <row r="93" spans="2:9" ht="20.100000000000001" customHeight="1" thickBot="1" x14ac:dyDescent="0.25">
      <c r="B93" s="17">
        <f t="shared" si="9"/>
        <v>84</v>
      </c>
      <c r="C93" s="18">
        <f t="shared" si="12"/>
        <v>1109.6864999999016</v>
      </c>
      <c r="D93" s="18">
        <f t="shared" si="7"/>
        <v>3.2365856249997131</v>
      </c>
      <c r="E93" s="18">
        <f t="shared" si="10"/>
        <v>1109.6865</v>
      </c>
      <c r="F93" s="18">
        <f t="shared" si="8"/>
        <v>1112.9230856249997</v>
      </c>
      <c r="G93" s="18">
        <f t="shared" si="13"/>
        <v>66581.190000000104</v>
      </c>
      <c r="H93" s="18">
        <f t="shared" si="11"/>
        <v>0</v>
      </c>
      <c r="I93" s="19">
        <v>3.5000000000000003E-2</v>
      </c>
    </row>
  </sheetData>
  <mergeCells count="8">
    <mergeCell ref="B7:J7"/>
    <mergeCell ref="B3:E3"/>
    <mergeCell ref="B8:B9"/>
    <mergeCell ref="D8:F8"/>
    <mergeCell ref="C8:C9"/>
    <mergeCell ref="H8:H9"/>
    <mergeCell ref="I8:I9"/>
    <mergeCell ref="G8:G9"/>
  </mergeCell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</dc:creator>
  <cp:lastModifiedBy>MAXE</cp:lastModifiedBy>
  <dcterms:created xsi:type="dcterms:W3CDTF">2011-08-03T14:30:40Z</dcterms:created>
  <dcterms:modified xsi:type="dcterms:W3CDTF">2011-08-03T16:57:32Z</dcterms:modified>
</cp:coreProperties>
</file>