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8505"/>
  </bookViews>
  <sheets>
    <sheet name="Ex dia 29" sheetId="1" r:id="rId1"/>
    <sheet name="Folha2" sheetId="2" r:id="rId2"/>
    <sheet name="Folha3" sheetId="3" r:id="rId3"/>
  </sheets>
  <calcPr calcId="145621"/>
</workbook>
</file>

<file path=xl/calcChain.xml><?xml version="1.0" encoding="utf-8"?>
<calcChain xmlns="http://schemas.openxmlformats.org/spreadsheetml/2006/main">
  <c r="I30" i="1" l="1"/>
  <c r="I28" i="1"/>
  <c r="I29" i="1"/>
  <c r="I27" i="1"/>
  <c r="K28" i="1"/>
  <c r="K29" i="1"/>
  <c r="K27" i="1"/>
  <c r="J28" i="1"/>
  <c r="J29" i="1"/>
  <c r="J27" i="1"/>
  <c r="H29" i="1"/>
  <c r="H28" i="1"/>
  <c r="H27" i="1"/>
  <c r="C21" i="1"/>
  <c r="J10" i="1"/>
  <c r="J9" i="1"/>
  <c r="J8" i="1"/>
  <c r="J7" i="1"/>
  <c r="I8" i="1"/>
  <c r="K8" i="1" s="1"/>
  <c r="E14" i="1" s="1"/>
  <c r="I9" i="1"/>
  <c r="K9" i="1" s="1"/>
  <c r="E15" i="1" s="1"/>
  <c r="I7" i="1"/>
  <c r="K7" i="1" s="1"/>
  <c r="E13" i="1" s="1"/>
  <c r="D14" i="1"/>
  <c r="D15" i="1"/>
  <c r="D13" i="1"/>
  <c r="D16" i="1" s="1"/>
  <c r="B16" i="1"/>
  <c r="E16" i="1" l="1"/>
  <c r="B18" i="1" s="1"/>
</calcChain>
</file>

<file path=xl/sharedStrings.xml><?xml version="1.0" encoding="utf-8"?>
<sst xmlns="http://schemas.openxmlformats.org/spreadsheetml/2006/main" count="45" uniqueCount="23">
  <si>
    <t>PVFI</t>
  </si>
  <si>
    <t>PVFf</t>
  </si>
  <si>
    <t>Descrição</t>
  </si>
  <si>
    <t>PA</t>
  </si>
  <si>
    <t>% Acab</t>
  </si>
  <si>
    <t>EU</t>
  </si>
  <si>
    <t>Valor</t>
  </si>
  <si>
    <t>MP</t>
  </si>
  <si>
    <t>Custos do
mês= C Total</t>
  </si>
  <si>
    <t>Custos
do PVFI</t>
  </si>
  <si>
    <t>Custos
 Totais</t>
  </si>
  <si>
    <t>Custo 
Unitário</t>
  </si>
  <si>
    <t>MOD</t>
  </si>
  <si>
    <t>GGF</t>
  </si>
  <si>
    <t>Total</t>
  </si>
  <si>
    <t>Produção 
Efetiva</t>
  </si>
  <si>
    <t>Unidades</t>
  </si>
  <si>
    <t>CIPA</t>
  </si>
  <si>
    <t>Teste do dia 29/09/2011</t>
  </si>
  <si>
    <t>1) b</t>
  </si>
  <si>
    <t>Valor das EFPVF</t>
  </si>
  <si>
    <t>3) d</t>
  </si>
  <si>
    <t>2)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</si>
</sst>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8" fontId="0" fillId="0" borderId="0" xfId="0" applyNumberFormat="1"/>
    <xf numFmtId="0" fontId="0" fillId="0" borderId="0" xfId="0"/>
    <xf numFmtId="164" fontId="0" fillId="0" borderId="0" xfId="0" applyNumberFormat="1"/>
    <xf numFmtId="0" fontId="0" fillId="0" borderId="1" xfId="0" applyBorder="1"/>
    <xf numFmtId="164" fontId="0" fillId="0" borderId="1" xfId="0" applyNumberFormat="1" applyBorder="1"/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8" fontId="0" fillId="0" borderId="1" xfId="0" applyNumberFormat="1" applyBorder="1"/>
    <xf numFmtId="0" fontId="0" fillId="0" borderId="2" xfId="0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1" fontId="0" fillId="0" borderId="1" xfId="0" applyNumberFormat="1" applyBorder="1"/>
    <xf numFmtId="9" fontId="0" fillId="0" borderId="1" xfId="0" applyNumberFormat="1" applyBorder="1"/>
    <xf numFmtId="1" fontId="0" fillId="0" borderId="1" xfId="0" applyNumberFormat="1" applyBorder="1" applyAlignment="1">
      <alignment horizontal="center"/>
    </xf>
    <xf numFmtId="0" fontId="1" fillId="0" borderId="0" xfId="0" applyFont="1"/>
    <xf numFmtId="164" fontId="1" fillId="0" borderId="0" xfId="0" applyNumberFormat="1" applyFont="1"/>
    <xf numFmtId="8" fontId="1" fillId="0" borderId="0" xfId="0" applyNumberFormat="1" applyFont="1"/>
    <xf numFmtId="8" fontId="2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30"/>
  <sheetViews>
    <sheetView tabSelected="1" topLeftCell="A9" workbookViewId="0">
      <selection activeCell="E32" sqref="E32"/>
    </sheetView>
  </sheetViews>
  <sheetFormatPr defaultRowHeight="15" x14ac:dyDescent="0.25"/>
  <cols>
    <col min="1" max="4" width="10.5703125" bestFit="1" customWidth="1"/>
    <col min="6" max="6" width="9.5703125" bestFit="1" customWidth="1"/>
    <col min="7" max="7" width="9.28515625" bestFit="1" customWidth="1"/>
    <col min="9" max="9" width="9.5703125" bestFit="1" customWidth="1"/>
    <col min="10" max="11" width="10.5703125" bestFit="1" customWidth="1"/>
  </cols>
  <sheetData>
    <row r="3" spans="1:11" x14ac:dyDescent="0.25">
      <c r="A3" t="s">
        <v>18</v>
      </c>
    </row>
    <row r="4" spans="1:11" ht="15.75" thickBot="1" x14ac:dyDescent="0.3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1" ht="15.75" thickBot="1" x14ac:dyDescent="0.3">
      <c r="A5" s="2" t="s">
        <v>19</v>
      </c>
      <c r="B5" s="2"/>
      <c r="C5" s="10" t="s">
        <v>0</v>
      </c>
      <c r="D5" s="12"/>
      <c r="E5" s="12"/>
      <c r="F5" s="11"/>
      <c r="G5" s="10" t="s">
        <v>1</v>
      </c>
      <c r="H5" s="12"/>
      <c r="I5" s="12"/>
      <c r="J5" s="11"/>
      <c r="K5" s="2"/>
    </row>
    <row r="6" spans="1:11" ht="30" x14ac:dyDescent="0.25">
      <c r="A6" s="2" t="s">
        <v>2</v>
      </c>
      <c r="B6" s="4" t="s">
        <v>3</v>
      </c>
      <c r="C6" s="9" t="s">
        <v>16</v>
      </c>
      <c r="D6" s="9" t="s">
        <v>4</v>
      </c>
      <c r="E6" s="9" t="s">
        <v>5</v>
      </c>
      <c r="F6" s="9" t="s">
        <v>6</v>
      </c>
      <c r="G6" s="9" t="s">
        <v>16</v>
      </c>
      <c r="H6" s="9" t="s">
        <v>4</v>
      </c>
      <c r="I6" s="9" t="s">
        <v>5</v>
      </c>
      <c r="J6" s="9" t="s">
        <v>6</v>
      </c>
      <c r="K6" s="6" t="s">
        <v>15</v>
      </c>
    </row>
    <row r="7" spans="1:11" x14ac:dyDescent="0.25">
      <c r="A7" s="2" t="s">
        <v>7</v>
      </c>
      <c r="B7" s="4">
        <v>20000</v>
      </c>
      <c r="C7" s="4">
        <v>0</v>
      </c>
      <c r="D7" s="4"/>
      <c r="E7" s="4"/>
      <c r="F7" s="8"/>
      <c r="G7" s="4">
        <v>5000</v>
      </c>
      <c r="H7" s="14">
        <v>1</v>
      </c>
      <c r="I7" s="4">
        <f>G7*H7</f>
        <v>5000</v>
      </c>
      <c r="J7" s="8">
        <f>I7*E13</f>
        <v>5000</v>
      </c>
      <c r="K7" s="15">
        <f>B7+I7-F7</f>
        <v>25000</v>
      </c>
    </row>
    <row r="8" spans="1:11" x14ac:dyDescent="0.25">
      <c r="A8" s="2" t="s">
        <v>12</v>
      </c>
      <c r="B8" s="4">
        <v>20000</v>
      </c>
      <c r="C8" s="4">
        <v>0</v>
      </c>
      <c r="D8" s="4"/>
      <c r="E8" s="4"/>
      <c r="F8" s="8"/>
      <c r="G8" s="4">
        <v>5000</v>
      </c>
      <c r="H8" s="14">
        <v>0.8</v>
      </c>
      <c r="I8" s="4">
        <f t="shared" ref="I8:I9" si="0">G8*H8</f>
        <v>4000</v>
      </c>
      <c r="J8" s="8">
        <f>I8*E14</f>
        <v>2000</v>
      </c>
      <c r="K8" s="15">
        <f t="shared" ref="K8:K9" si="1">B8+I8-F8</f>
        <v>24000</v>
      </c>
    </row>
    <row r="9" spans="1:11" x14ac:dyDescent="0.25">
      <c r="A9" t="s">
        <v>13</v>
      </c>
      <c r="B9" s="13">
        <v>20000</v>
      </c>
      <c r="C9" s="4">
        <v>0</v>
      </c>
      <c r="D9" s="4"/>
      <c r="E9" s="4"/>
      <c r="F9" s="4"/>
      <c r="G9" s="4">
        <v>5000</v>
      </c>
      <c r="H9" s="14">
        <v>0.5</v>
      </c>
      <c r="I9" s="4">
        <f t="shared" si="0"/>
        <v>2500</v>
      </c>
      <c r="J9" s="8">
        <f>I9*E15</f>
        <v>2000</v>
      </c>
      <c r="K9" s="15">
        <f t="shared" si="1"/>
        <v>22500</v>
      </c>
    </row>
    <row r="10" spans="1:11" s="2" customFormat="1" x14ac:dyDescent="0.25">
      <c r="A10" s="2" t="s">
        <v>14</v>
      </c>
      <c r="F10" s="1"/>
      <c r="J10" s="18">
        <f>SUM(J7:J9)</f>
        <v>9000</v>
      </c>
    </row>
    <row r="11" spans="1:11" x14ac:dyDescent="0.25">
      <c r="A11" s="2"/>
      <c r="B11" s="2"/>
      <c r="C11" s="2"/>
      <c r="D11" s="2"/>
      <c r="E11" s="2"/>
      <c r="F11" s="2"/>
      <c r="G11" s="2"/>
      <c r="H11" s="2"/>
      <c r="I11" s="2"/>
      <c r="J11" s="1"/>
      <c r="K11" s="2"/>
    </row>
    <row r="12" spans="1:11" ht="45" x14ac:dyDescent="0.25">
      <c r="B12" s="7" t="s">
        <v>8</v>
      </c>
      <c r="C12" s="7" t="s">
        <v>9</v>
      </c>
      <c r="D12" s="7" t="s">
        <v>10</v>
      </c>
      <c r="E12" s="7" t="s">
        <v>11</v>
      </c>
      <c r="F12" s="2"/>
      <c r="G12" s="2"/>
      <c r="H12" s="2"/>
      <c r="I12" s="2"/>
      <c r="J12" s="2"/>
      <c r="K12" s="2"/>
    </row>
    <row r="13" spans="1:11" x14ac:dyDescent="0.25">
      <c r="A13" t="s">
        <v>7</v>
      </c>
      <c r="B13" s="3">
        <v>25000</v>
      </c>
      <c r="C13" s="3"/>
      <c r="D13" s="3">
        <f>B13</f>
        <v>25000</v>
      </c>
      <c r="E13" s="3">
        <f>D13/K7</f>
        <v>1</v>
      </c>
      <c r="F13" s="2"/>
      <c r="G13" s="2"/>
      <c r="H13" s="2"/>
      <c r="I13" s="2"/>
      <c r="J13" s="2"/>
      <c r="K13" s="2"/>
    </row>
    <row r="14" spans="1:11" x14ac:dyDescent="0.25">
      <c r="A14" t="s">
        <v>12</v>
      </c>
      <c r="B14" s="1">
        <v>12000</v>
      </c>
      <c r="C14" s="1"/>
      <c r="D14" s="3">
        <f t="shared" ref="D14:D15" si="2">B14</f>
        <v>12000</v>
      </c>
      <c r="E14" s="1">
        <f>D14/K8</f>
        <v>0.5</v>
      </c>
      <c r="F14" s="2"/>
      <c r="G14" s="2"/>
      <c r="H14" s="2"/>
      <c r="I14" s="2"/>
      <c r="J14" s="2"/>
      <c r="K14" s="2"/>
    </row>
    <row r="15" spans="1:11" x14ac:dyDescent="0.25">
      <c r="A15" t="s">
        <v>13</v>
      </c>
      <c r="B15" s="1">
        <v>18000</v>
      </c>
      <c r="C15" s="1"/>
      <c r="D15" s="3">
        <f t="shared" si="2"/>
        <v>18000</v>
      </c>
      <c r="E15" s="1">
        <f>D15/K9</f>
        <v>0.8</v>
      </c>
      <c r="F15" s="2"/>
      <c r="G15" s="2"/>
      <c r="H15" s="2"/>
      <c r="I15" s="2"/>
      <c r="J15" s="2"/>
      <c r="K15" s="2"/>
    </row>
    <row r="16" spans="1:11" x14ac:dyDescent="0.25">
      <c r="A16" t="s">
        <v>14</v>
      </c>
      <c r="B16" s="3">
        <f>SUM(B13:B15)</f>
        <v>55000</v>
      </c>
      <c r="D16" s="3">
        <f>SUM(D13:D15)</f>
        <v>55000</v>
      </c>
      <c r="E16" s="3">
        <f>SUM(E13:E15)</f>
        <v>2.2999999999999998</v>
      </c>
    </row>
    <row r="18" spans="1:11" x14ac:dyDescent="0.25">
      <c r="A18" s="16" t="s">
        <v>17</v>
      </c>
      <c r="B18" s="17">
        <f>E16*B7</f>
        <v>46000</v>
      </c>
    </row>
    <row r="20" spans="1:11" x14ac:dyDescent="0.25">
      <c r="A20" t="s">
        <v>22</v>
      </c>
    </row>
    <row r="21" spans="1:11" x14ac:dyDescent="0.25">
      <c r="A21" t="s">
        <v>20</v>
      </c>
      <c r="C21" s="18">
        <f>J10</f>
        <v>9000</v>
      </c>
    </row>
    <row r="23" spans="1:11" x14ac:dyDescent="0.25">
      <c r="A23" t="s">
        <v>21</v>
      </c>
    </row>
    <row r="24" spans="1:11" ht="15.75" thickBot="1" x14ac:dyDescent="0.3"/>
    <row r="25" spans="1:11" ht="15.75" thickBot="1" x14ac:dyDescent="0.3">
      <c r="A25" s="2"/>
      <c r="B25" s="10" t="s">
        <v>0</v>
      </c>
      <c r="C25" s="12"/>
      <c r="D25" s="12"/>
      <c r="E25" s="11"/>
      <c r="F25" s="10" t="s">
        <v>1</v>
      </c>
      <c r="G25" s="12"/>
      <c r="H25" s="12"/>
      <c r="I25" s="11"/>
      <c r="J25" s="2"/>
    </row>
    <row r="26" spans="1:11" ht="30" x14ac:dyDescent="0.25">
      <c r="A26" s="4" t="s">
        <v>3</v>
      </c>
      <c r="B26" s="9" t="s">
        <v>16</v>
      </c>
      <c r="C26" s="9" t="s">
        <v>4</v>
      </c>
      <c r="D26" s="9" t="s">
        <v>5</v>
      </c>
      <c r="E26" s="9" t="s">
        <v>6</v>
      </c>
      <c r="F26" s="9" t="s">
        <v>16</v>
      </c>
      <c r="G26" s="9" t="s">
        <v>4</v>
      </c>
      <c r="H26" s="9" t="s">
        <v>5</v>
      </c>
      <c r="I26" s="9" t="s">
        <v>6</v>
      </c>
      <c r="J26" s="6" t="s">
        <v>15</v>
      </c>
      <c r="K26" s="6" t="s">
        <v>11</v>
      </c>
    </row>
    <row r="27" spans="1:11" x14ac:dyDescent="0.25">
      <c r="A27" s="4">
        <v>20000</v>
      </c>
      <c r="B27" s="4">
        <v>0</v>
      </c>
      <c r="C27" s="4"/>
      <c r="D27" s="4"/>
      <c r="E27" s="8"/>
      <c r="F27" s="4">
        <v>5000</v>
      </c>
      <c r="G27" s="14">
        <v>0.4</v>
      </c>
      <c r="H27" s="4">
        <f>F27*G27</f>
        <v>2000</v>
      </c>
      <c r="I27" s="8">
        <f>K27*H27</f>
        <v>2272.727272727273</v>
      </c>
      <c r="J27" s="15">
        <f>A27+H27</f>
        <v>22000</v>
      </c>
      <c r="K27" s="5">
        <f>(D13+C13)/J27</f>
        <v>1.1363636363636365</v>
      </c>
    </row>
    <row r="28" spans="1:11" x14ac:dyDescent="0.25">
      <c r="A28" s="4">
        <v>20000</v>
      </c>
      <c r="B28" s="4">
        <v>0</v>
      </c>
      <c r="C28" s="4"/>
      <c r="D28" s="4"/>
      <c r="E28" s="8"/>
      <c r="F28" s="4">
        <v>5000</v>
      </c>
      <c r="G28" s="14">
        <v>0.4</v>
      </c>
      <c r="H28" s="4">
        <f t="shared" ref="H28:H29" si="3">F28*G28</f>
        <v>2000</v>
      </c>
      <c r="I28" s="8">
        <f t="shared" ref="I28:I29" si="4">K28*H28</f>
        <v>1090.9090909090908</v>
      </c>
      <c r="J28" s="15">
        <f t="shared" ref="J28:J29" si="5">A28+H28</f>
        <v>22000</v>
      </c>
      <c r="K28" s="5">
        <f t="shared" ref="K28:K29" si="6">(D14+C14)/J28</f>
        <v>0.54545454545454541</v>
      </c>
    </row>
    <row r="29" spans="1:11" x14ac:dyDescent="0.25">
      <c r="A29" s="13">
        <v>20000</v>
      </c>
      <c r="B29" s="4">
        <v>0</v>
      </c>
      <c r="C29" s="4"/>
      <c r="D29" s="4"/>
      <c r="E29" s="4"/>
      <c r="F29" s="4">
        <v>5000</v>
      </c>
      <c r="G29" s="14">
        <v>0.4</v>
      </c>
      <c r="H29" s="4">
        <f t="shared" si="3"/>
        <v>2000</v>
      </c>
      <c r="I29" s="19">
        <f t="shared" si="4"/>
        <v>1636.3636363636365</v>
      </c>
      <c r="J29" s="15">
        <f t="shared" si="5"/>
        <v>22000</v>
      </c>
      <c r="K29" s="5">
        <f t="shared" si="6"/>
        <v>0.81818181818181823</v>
      </c>
    </row>
    <row r="30" spans="1:11" x14ac:dyDescent="0.25">
      <c r="A30" t="s">
        <v>14</v>
      </c>
      <c r="I30" s="18">
        <f>SUM(I27:I29)</f>
        <v>5000</v>
      </c>
    </row>
  </sheetData>
  <mergeCells count="4">
    <mergeCell ref="C5:F5"/>
    <mergeCell ref="B25:E25"/>
    <mergeCell ref="F25:I25"/>
    <mergeCell ref="G5:J5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Ex dia 29</vt:lpstr>
      <vt:lpstr>Folha2</vt:lpstr>
      <vt:lpstr>Folha3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Nunes</dc:creator>
  <cp:lastModifiedBy>Nunes</cp:lastModifiedBy>
  <cp:lastPrinted>2011-09-30T01:55:36Z</cp:lastPrinted>
  <dcterms:created xsi:type="dcterms:W3CDTF">2011-09-30T00:42:19Z</dcterms:created>
  <dcterms:modified xsi:type="dcterms:W3CDTF">2011-09-30T01:57:53Z</dcterms:modified>
</cp:coreProperties>
</file>