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2025" yWindow="-120" windowWidth="11355" windowHeight="8700" tabRatio="715" activeTab="7"/>
  </bookViews>
  <sheets>
    <sheet name="Apuramento" sheetId="1" r:id="rId1"/>
    <sheet name="Comp Exist" sheetId="2" r:id="rId2"/>
    <sheet name="Comp Imob" sheetId="3" r:id="rId3"/>
    <sheet name="Venda Bens" sheetId="5" r:id="rId4"/>
    <sheet name="Prest Serv" sheetId="4" r:id="rId5"/>
    <sheet name="Devoluções" sheetId="7" r:id="rId6"/>
    <sheet name="FSE" sheetId="6" r:id="rId7"/>
    <sheet name="Outros" sheetId="8" r:id="rId8"/>
  </sheets>
  <calcPr calcId="125725"/>
</workbook>
</file>

<file path=xl/calcChain.xml><?xml version="1.0" encoding="utf-8"?>
<calcChain xmlns="http://schemas.openxmlformats.org/spreadsheetml/2006/main">
  <c r="G46" i="3"/>
  <c r="H46" s="1"/>
  <c r="G45"/>
  <c r="H45" s="1"/>
  <c r="G44"/>
  <c r="H44" s="1"/>
  <c r="G43"/>
  <c r="H43" s="1"/>
  <c r="G42"/>
  <c r="H42" s="1"/>
  <c r="G41"/>
  <c r="G32"/>
  <c r="H32"/>
  <c r="G33"/>
  <c r="H33"/>
  <c r="G34"/>
  <c r="H34"/>
  <c r="G35"/>
  <c r="H35"/>
  <c r="G36"/>
  <c r="H36"/>
  <c r="G31"/>
  <c r="E42"/>
  <c r="E43"/>
  <c r="E44"/>
  <c r="E45"/>
  <c r="E46"/>
  <c r="E41"/>
  <c r="I25" i="1"/>
  <c r="F6" i="6"/>
  <c r="H6"/>
  <c r="J6"/>
  <c r="F7"/>
  <c r="H7"/>
  <c r="J7"/>
  <c r="F8"/>
  <c r="H8"/>
  <c r="J8"/>
  <c r="F9"/>
  <c r="H9"/>
  <c r="J9"/>
  <c r="F10"/>
  <c r="H10"/>
  <c r="J10"/>
  <c r="F11"/>
  <c r="H11"/>
  <c r="J11"/>
  <c r="F12"/>
  <c r="H12"/>
  <c r="J12"/>
  <c r="F13"/>
  <c r="H13"/>
  <c r="J13"/>
  <c r="F14"/>
  <c r="H14"/>
  <c r="J14"/>
  <c r="F15"/>
  <c r="H15"/>
  <c r="J15"/>
  <c r="F16"/>
  <c r="H16"/>
  <c r="J16"/>
  <c r="F17"/>
  <c r="H17"/>
  <c r="J17"/>
  <c r="F18"/>
  <c r="H18"/>
  <c r="J18"/>
  <c r="F19"/>
  <c r="H19"/>
  <c r="J19"/>
  <c r="F20"/>
  <c r="H20"/>
  <c r="J20"/>
  <c r="F21"/>
  <c r="H21"/>
  <c r="J21"/>
  <c r="F22"/>
  <c r="H22"/>
  <c r="J22"/>
  <c r="F23"/>
  <c r="H23"/>
  <c r="J23"/>
  <c r="F24"/>
  <c r="H24"/>
  <c r="J24"/>
  <c r="F25"/>
  <c r="H25"/>
  <c r="J25"/>
  <c r="F26"/>
  <c r="H26"/>
  <c r="J26"/>
  <c r="F27"/>
  <c r="H27"/>
  <c r="J27"/>
  <c r="F28"/>
  <c r="H28"/>
  <c r="J28"/>
  <c r="F29"/>
  <c r="H29"/>
  <c r="J29"/>
  <c r="F30"/>
  <c r="H30"/>
  <c r="J30"/>
  <c r="F31"/>
  <c r="H31"/>
  <c r="J31"/>
  <c r="F32"/>
  <c r="H32"/>
  <c r="J32"/>
  <c r="F33"/>
  <c r="H33"/>
  <c r="J33"/>
  <c r="F34"/>
  <c r="H34"/>
  <c r="J34"/>
  <c r="F35"/>
  <c r="H35"/>
  <c r="J35"/>
  <c r="F36"/>
  <c r="H36"/>
  <c r="J36"/>
  <c r="F37"/>
  <c r="H37"/>
  <c r="J37"/>
  <c r="F38"/>
  <c r="H38"/>
  <c r="J38"/>
  <c r="F39"/>
  <c r="H39"/>
  <c r="J39"/>
  <c r="F40"/>
  <c r="H40"/>
  <c r="J40"/>
  <c r="F41"/>
  <c r="H41"/>
  <c r="J41"/>
  <c r="F42"/>
  <c r="H42"/>
  <c r="J42"/>
  <c r="F43"/>
  <c r="H43"/>
  <c r="J43"/>
  <c r="F44"/>
  <c r="H44"/>
  <c r="J44"/>
  <c r="F45"/>
  <c r="H45"/>
  <c r="J45"/>
  <c r="F46"/>
  <c r="H46"/>
  <c r="J46"/>
  <c r="F47"/>
  <c r="H47"/>
  <c r="J47"/>
  <c r="F48"/>
  <c r="H48"/>
  <c r="J48"/>
  <c r="F49"/>
  <c r="H49"/>
  <c r="J49"/>
  <c r="F50"/>
  <c r="H50"/>
  <c r="J50"/>
  <c r="F51"/>
  <c r="H51"/>
  <c r="J51"/>
  <c r="F52"/>
  <c r="H52"/>
  <c r="J52"/>
  <c r="F53"/>
  <c r="H53"/>
  <c r="J53"/>
  <c r="F54"/>
  <c r="H54"/>
  <c r="J54"/>
  <c r="F55"/>
  <c r="H55"/>
  <c r="J55"/>
  <c r="F56"/>
  <c r="H56"/>
  <c r="J56"/>
  <c r="F57"/>
  <c r="H57"/>
  <c r="J57"/>
  <c r="F5"/>
  <c r="H5"/>
  <c r="J5"/>
  <c r="H31" i="7"/>
  <c r="J31"/>
  <c r="H32"/>
  <c r="J32"/>
  <c r="H33"/>
  <c r="J33"/>
  <c r="H34"/>
  <c r="J34"/>
  <c r="H35"/>
  <c r="J35"/>
  <c r="H36"/>
  <c r="J36"/>
  <c r="H37"/>
  <c r="J37"/>
  <c r="H38"/>
  <c r="J38"/>
  <c r="H39"/>
  <c r="J39"/>
  <c r="H40"/>
  <c r="J40"/>
  <c r="H41"/>
  <c r="J41"/>
  <c r="H42"/>
  <c r="J42"/>
  <c r="H43"/>
  <c r="J43"/>
  <c r="F31"/>
  <c r="F32"/>
  <c r="F33"/>
  <c r="F34"/>
  <c r="F35"/>
  <c r="F36"/>
  <c r="F37"/>
  <c r="F38"/>
  <c r="F39"/>
  <c r="F40"/>
  <c r="F41"/>
  <c r="F42"/>
  <c r="F43"/>
  <c r="J30"/>
  <c r="H30"/>
  <c r="F30"/>
  <c r="F6"/>
  <c r="F7"/>
  <c r="F8"/>
  <c r="F9"/>
  <c r="F10"/>
  <c r="F11"/>
  <c r="F12"/>
  <c r="F13"/>
  <c r="F14"/>
  <c r="F15"/>
  <c r="F16"/>
  <c r="F17"/>
  <c r="F18"/>
  <c r="F19"/>
  <c r="F20"/>
  <c r="F21"/>
  <c r="F5"/>
  <c r="H6"/>
  <c r="H7"/>
  <c r="H8"/>
  <c r="H9"/>
  <c r="H10"/>
  <c r="H11"/>
  <c r="H12"/>
  <c r="H13"/>
  <c r="H14"/>
  <c r="H15"/>
  <c r="H16"/>
  <c r="H17"/>
  <c r="H18"/>
  <c r="H19"/>
  <c r="H20"/>
  <c r="H21"/>
  <c r="H5"/>
  <c r="J6"/>
  <c r="J7"/>
  <c r="J8"/>
  <c r="J9"/>
  <c r="J10"/>
  <c r="J11"/>
  <c r="J12"/>
  <c r="J13"/>
  <c r="J14"/>
  <c r="J15"/>
  <c r="J16"/>
  <c r="J17"/>
  <c r="J18"/>
  <c r="J19"/>
  <c r="J20"/>
  <c r="J21"/>
  <c r="J5"/>
  <c r="E6" i="4"/>
  <c r="G6"/>
  <c r="I6"/>
  <c r="E7"/>
  <c r="G7"/>
  <c r="I7"/>
  <c r="E8"/>
  <c r="G8"/>
  <c r="I8"/>
  <c r="E9"/>
  <c r="G9"/>
  <c r="I9"/>
  <c r="E10"/>
  <c r="G10"/>
  <c r="I10"/>
  <c r="E11"/>
  <c r="G11"/>
  <c r="I11"/>
  <c r="E12"/>
  <c r="G12"/>
  <c r="I12"/>
  <c r="E13"/>
  <c r="G13"/>
  <c r="I13"/>
  <c r="E14"/>
  <c r="G14"/>
  <c r="I14"/>
  <c r="E15"/>
  <c r="G15"/>
  <c r="I15"/>
  <c r="E16"/>
  <c r="G16"/>
  <c r="I16"/>
  <c r="E17"/>
  <c r="G17"/>
  <c r="I17"/>
  <c r="E18"/>
  <c r="G18"/>
  <c r="I18"/>
  <c r="E19"/>
  <c r="G19"/>
  <c r="I19"/>
  <c r="E20"/>
  <c r="G20"/>
  <c r="I20"/>
  <c r="E21"/>
  <c r="G21"/>
  <c r="I21"/>
  <c r="E22"/>
  <c r="G22"/>
  <c r="I22"/>
  <c r="E23"/>
  <c r="G23"/>
  <c r="I23"/>
  <c r="E24"/>
  <c r="G24"/>
  <c r="I24"/>
  <c r="E25"/>
  <c r="G25"/>
  <c r="I25"/>
  <c r="E26"/>
  <c r="G26"/>
  <c r="I26"/>
  <c r="E27"/>
  <c r="G27"/>
  <c r="I27"/>
  <c r="E28"/>
  <c r="G28"/>
  <c r="I28"/>
  <c r="E29"/>
  <c r="G29"/>
  <c r="I29"/>
  <c r="E30"/>
  <c r="G30"/>
  <c r="I30"/>
  <c r="E31"/>
  <c r="G31"/>
  <c r="I31"/>
  <c r="E32"/>
  <c r="G32"/>
  <c r="I32"/>
  <c r="E33"/>
  <c r="G33"/>
  <c r="I33"/>
  <c r="E34"/>
  <c r="G34"/>
  <c r="I34"/>
  <c r="E35"/>
  <c r="G35"/>
  <c r="I35"/>
  <c r="I5"/>
  <c r="G5"/>
  <c r="E5"/>
  <c r="E31" i="5"/>
  <c r="G31"/>
  <c r="I31"/>
  <c r="E32"/>
  <c r="G32"/>
  <c r="I32"/>
  <c r="E33"/>
  <c r="G33"/>
  <c r="I33"/>
  <c r="E34"/>
  <c r="G34"/>
  <c r="I34"/>
  <c r="E35"/>
  <c r="G35"/>
  <c r="I35"/>
  <c r="E36"/>
  <c r="G36"/>
  <c r="I36"/>
  <c r="E37"/>
  <c r="G37"/>
  <c r="I37"/>
  <c r="E38"/>
  <c r="G38"/>
  <c r="I38"/>
  <c r="E39"/>
  <c r="G39"/>
  <c r="I39"/>
  <c r="E40"/>
  <c r="G40"/>
  <c r="I40"/>
  <c r="E41"/>
  <c r="G41"/>
  <c r="I41"/>
  <c r="E42"/>
  <c r="G42"/>
  <c r="I42"/>
  <c r="E43"/>
  <c r="G43"/>
  <c r="I43"/>
  <c r="E44"/>
  <c r="G44"/>
  <c r="I44"/>
  <c r="E45"/>
  <c r="G45"/>
  <c r="I45"/>
  <c r="E46"/>
  <c r="G46"/>
  <c r="I46"/>
  <c r="E47"/>
  <c r="G47"/>
  <c r="I47"/>
  <c r="E48"/>
  <c r="G48"/>
  <c r="I48"/>
  <c r="E49"/>
  <c r="G49"/>
  <c r="I49"/>
  <c r="E50"/>
  <c r="G50"/>
  <c r="I50"/>
  <c r="E30"/>
  <c r="G30"/>
  <c r="I30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5"/>
  <c r="G6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5"/>
  <c r="I6"/>
  <c r="I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5"/>
  <c r="E5" i="2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32" i="3"/>
  <c r="E33"/>
  <c r="E34"/>
  <c r="E35"/>
  <c r="E36"/>
  <c r="E31"/>
  <c r="E6"/>
  <c r="E7"/>
  <c r="E8"/>
  <c r="E9"/>
  <c r="E10"/>
  <c r="E11"/>
  <c r="E12"/>
  <c r="E13"/>
  <c r="E14"/>
  <c r="E15"/>
  <c r="E16"/>
  <c r="E17"/>
  <c r="E18"/>
  <c r="E19"/>
  <c r="E20"/>
  <c r="E21"/>
  <c r="E22"/>
  <c r="E23"/>
  <c r="E5"/>
  <c r="E101" i="2"/>
  <c r="E102"/>
  <c r="E103"/>
  <c r="E104"/>
  <c r="E105"/>
  <c r="E100"/>
  <c r="I101"/>
  <c r="I102"/>
  <c r="I103"/>
  <c r="I104"/>
  <c r="I105"/>
  <c r="I100"/>
  <c r="E91"/>
  <c r="E92"/>
  <c r="E93"/>
  <c r="E94"/>
  <c r="E95"/>
  <c r="E90"/>
  <c r="I91"/>
  <c r="I92"/>
  <c r="I93"/>
  <c r="I94"/>
  <c r="I95"/>
  <c r="I90"/>
  <c r="E56"/>
  <c r="E57"/>
  <c r="E58"/>
  <c r="E59"/>
  <c r="E60"/>
  <c r="E61"/>
  <c r="E62"/>
  <c r="E63"/>
  <c r="E64"/>
  <c r="E65"/>
  <c r="E66"/>
  <c r="E67"/>
  <c r="E68"/>
  <c r="E69"/>
  <c r="E70"/>
  <c r="E71"/>
  <c r="E72"/>
  <c r="E73"/>
  <c r="E74"/>
  <c r="E75"/>
  <c r="E76"/>
  <c r="E77"/>
  <c r="E78"/>
  <c r="E79"/>
  <c r="E80"/>
  <c r="E81"/>
  <c r="E55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E51"/>
  <c r="E52"/>
  <c r="E26"/>
  <c r="I56"/>
  <c r="I57"/>
  <c r="I58"/>
  <c r="I59"/>
  <c r="I60"/>
  <c r="I61"/>
  <c r="I62"/>
  <c r="I63"/>
  <c r="I64"/>
  <c r="I65"/>
  <c r="I66"/>
  <c r="I67"/>
  <c r="I68"/>
  <c r="I69"/>
  <c r="I70"/>
  <c r="I71"/>
  <c r="I72"/>
  <c r="I73"/>
  <c r="I74"/>
  <c r="I75"/>
  <c r="I76"/>
  <c r="I77"/>
  <c r="I78"/>
  <c r="I79"/>
  <c r="I80"/>
  <c r="I81"/>
  <c r="I55"/>
  <c r="I6"/>
  <c r="I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8"/>
  <c r="I49"/>
  <c r="I50"/>
  <c r="I51"/>
  <c r="I52"/>
  <c r="I5"/>
  <c r="H41" i="3" l="1"/>
  <c r="H31"/>
  <c r="M95" i="2"/>
  <c r="N95" s="1"/>
  <c r="M94"/>
  <c r="N94" s="1"/>
  <c r="M93"/>
  <c r="N93" s="1"/>
  <c r="M92"/>
  <c r="N92" s="1"/>
  <c r="M91"/>
  <c r="N91" s="1"/>
  <c r="M90"/>
  <c r="N90" s="1"/>
  <c r="O63"/>
  <c r="O64"/>
  <c r="O68"/>
  <c r="O70"/>
  <c r="O71"/>
  <c r="O72"/>
  <c r="O76"/>
  <c r="O78"/>
  <c r="O79"/>
  <c r="O80"/>
  <c r="O19"/>
  <c r="O23"/>
  <c r="O26"/>
  <c r="O27"/>
  <c r="O50"/>
  <c r="O28" i="4"/>
  <c r="P28"/>
  <c r="Q28"/>
  <c r="O29"/>
  <c r="P29"/>
  <c r="Q29"/>
  <c r="O30"/>
  <c r="P30"/>
  <c r="Q30"/>
  <c r="O31"/>
  <c r="P31"/>
  <c r="Q31"/>
  <c r="O32"/>
  <c r="P32"/>
  <c r="Q32"/>
  <c r="O33"/>
  <c r="P33"/>
  <c r="Q33"/>
  <c r="O34"/>
  <c r="P34"/>
  <c r="Q34"/>
  <c r="O35"/>
  <c r="P35"/>
  <c r="Q35"/>
  <c r="J5"/>
  <c r="J6"/>
  <c r="J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"/>
  <c r="K58" i="6"/>
  <c r="F32" i="3"/>
  <c r="F33"/>
  <c r="F34"/>
  <c r="F35"/>
  <c r="F36"/>
  <c r="F31"/>
  <c r="J91" i="2"/>
  <c r="J92"/>
  <c r="J93"/>
  <c r="J94"/>
  <c r="J95"/>
  <c r="J90"/>
  <c r="J79"/>
  <c r="J63"/>
  <c r="L63"/>
  <c r="M63"/>
  <c r="N63"/>
  <c r="J64"/>
  <c r="L64"/>
  <c r="N64" s="1"/>
  <c r="M64"/>
  <c r="J65"/>
  <c r="L65"/>
  <c r="M65"/>
  <c r="O65" s="1"/>
  <c r="N65"/>
  <c r="J66"/>
  <c r="L66"/>
  <c r="N66" s="1"/>
  <c r="M66"/>
  <c r="O66" s="1"/>
  <c r="J67"/>
  <c r="L67"/>
  <c r="M67"/>
  <c r="O67" s="1"/>
  <c r="N67"/>
  <c r="J68"/>
  <c r="L68"/>
  <c r="N68" s="1"/>
  <c r="M68"/>
  <c r="J69"/>
  <c r="L69"/>
  <c r="M69"/>
  <c r="O69" s="1"/>
  <c r="N69"/>
  <c r="J70"/>
  <c r="L70"/>
  <c r="N70" s="1"/>
  <c r="M70"/>
  <c r="J71"/>
  <c r="L71"/>
  <c r="M71"/>
  <c r="N71"/>
  <c r="J72"/>
  <c r="L72"/>
  <c r="N72" s="1"/>
  <c r="M72"/>
  <c r="J73"/>
  <c r="L73"/>
  <c r="M73"/>
  <c r="O73" s="1"/>
  <c r="N73"/>
  <c r="K31" i="7"/>
  <c r="K32"/>
  <c r="K33"/>
  <c r="K34"/>
  <c r="K35"/>
  <c r="K36"/>
  <c r="K37"/>
  <c r="K38"/>
  <c r="K39"/>
  <c r="K40"/>
  <c r="K41"/>
  <c r="K42"/>
  <c r="K43"/>
  <c r="K30"/>
  <c r="K6"/>
  <c r="K7"/>
  <c r="K8"/>
  <c r="K9"/>
  <c r="K10"/>
  <c r="K11"/>
  <c r="K12"/>
  <c r="K13"/>
  <c r="K14"/>
  <c r="K15"/>
  <c r="K16"/>
  <c r="K17"/>
  <c r="K18"/>
  <c r="K19"/>
  <c r="K20"/>
  <c r="K21"/>
  <c r="K5"/>
  <c r="J61" i="4"/>
  <c r="J62"/>
  <c r="J63"/>
  <c r="J64"/>
  <c r="J65"/>
  <c r="J66"/>
  <c r="J67"/>
  <c r="J68"/>
  <c r="J69"/>
  <c r="J70"/>
  <c r="J71"/>
  <c r="J72"/>
  <c r="J73"/>
  <c r="J74"/>
  <c r="J75"/>
  <c r="J76"/>
  <c r="J77"/>
  <c r="J78"/>
  <c r="J79"/>
  <c r="J80"/>
  <c r="J81"/>
  <c r="J82"/>
  <c r="J83"/>
  <c r="J84"/>
  <c r="J60"/>
  <c r="J53"/>
  <c r="J55"/>
  <c r="J54"/>
  <c r="J52"/>
  <c r="J51"/>
  <c r="J50"/>
  <c r="J41"/>
  <c r="J42"/>
  <c r="J43"/>
  <c r="J44"/>
  <c r="J45"/>
  <c r="J40"/>
  <c r="N27"/>
  <c r="Q27" s="1"/>
  <c r="M27"/>
  <c r="P27" s="1"/>
  <c r="L27"/>
  <c r="O27" s="1"/>
  <c r="N26"/>
  <c r="Q26" s="1"/>
  <c r="M26"/>
  <c r="P26" s="1"/>
  <c r="L26"/>
  <c r="O26" s="1"/>
  <c r="N25"/>
  <c r="Q25" s="1"/>
  <c r="M25"/>
  <c r="P25" s="1"/>
  <c r="L25"/>
  <c r="O25" s="1"/>
  <c r="N24"/>
  <c r="Q24" s="1"/>
  <c r="M24"/>
  <c r="P24" s="1"/>
  <c r="L24"/>
  <c r="O24" s="1"/>
  <c r="N23"/>
  <c r="Q23" s="1"/>
  <c r="M23"/>
  <c r="P23" s="1"/>
  <c r="L23"/>
  <c r="O23" s="1"/>
  <c r="N22"/>
  <c r="Q22" s="1"/>
  <c r="M22"/>
  <c r="P22" s="1"/>
  <c r="L22"/>
  <c r="O22" s="1"/>
  <c r="N21"/>
  <c r="Q21" s="1"/>
  <c r="M21"/>
  <c r="P21" s="1"/>
  <c r="L21"/>
  <c r="O21" s="1"/>
  <c r="N20"/>
  <c r="Q20" s="1"/>
  <c r="M20"/>
  <c r="P20" s="1"/>
  <c r="L20"/>
  <c r="O20" s="1"/>
  <c r="N19"/>
  <c r="Q19" s="1"/>
  <c r="M19"/>
  <c r="P19" s="1"/>
  <c r="L19"/>
  <c r="O19" s="1"/>
  <c r="N18"/>
  <c r="Q18" s="1"/>
  <c r="M18"/>
  <c r="P18" s="1"/>
  <c r="L18"/>
  <c r="O18" s="1"/>
  <c r="N17"/>
  <c r="Q17" s="1"/>
  <c r="M17"/>
  <c r="P17" s="1"/>
  <c r="L17"/>
  <c r="O17" s="1"/>
  <c r="N16"/>
  <c r="Q16" s="1"/>
  <c r="M16"/>
  <c r="P16" s="1"/>
  <c r="L16"/>
  <c r="O16" s="1"/>
  <c r="N15"/>
  <c r="Q15" s="1"/>
  <c r="M15"/>
  <c r="P15" s="1"/>
  <c r="L15"/>
  <c r="O15" s="1"/>
  <c r="N14"/>
  <c r="Q14" s="1"/>
  <c r="M14"/>
  <c r="P14" s="1"/>
  <c r="L14"/>
  <c r="O14" s="1"/>
  <c r="N13"/>
  <c r="Q13" s="1"/>
  <c r="M13"/>
  <c r="P13" s="1"/>
  <c r="L13"/>
  <c r="O13" s="1"/>
  <c r="N12"/>
  <c r="Q12" s="1"/>
  <c r="M12"/>
  <c r="P12" s="1"/>
  <c r="L12"/>
  <c r="O12" s="1"/>
  <c r="N11"/>
  <c r="Q11" s="1"/>
  <c r="M11"/>
  <c r="P11" s="1"/>
  <c r="L11"/>
  <c r="O11" s="1"/>
  <c r="N10"/>
  <c r="Q10" s="1"/>
  <c r="M10"/>
  <c r="P10" s="1"/>
  <c r="L10"/>
  <c r="O10" s="1"/>
  <c r="N9"/>
  <c r="Q9" s="1"/>
  <c r="M9"/>
  <c r="P9" s="1"/>
  <c r="L9"/>
  <c r="O9" s="1"/>
  <c r="N8"/>
  <c r="Q8" s="1"/>
  <c r="M8"/>
  <c r="P8" s="1"/>
  <c r="L8"/>
  <c r="O8" s="1"/>
  <c r="N7"/>
  <c r="Q7" s="1"/>
  <c r="M7"/>
  <c r="P7" s="1"/>
  <c r="L7"/>
  <c r="O7" s="1"/>
  <c r="N6"/>
  <c r="Q6" s="1"/>
  <c r="M6"/>
  <c r="P6" s="1"/>
  <c r="L6"/>
  <c r="O6" s="1"/>
  <c r="N5"/>
  <c r="Q5" s="1"/>
  <c r="M5"/>
  <c r="P5" s="1"/>
  <c r="L5"/>
  <c r="O5" s="1"/>
  <c r="J76" i="5"/>
  <c r="J77"/>
  <c r="J78"/>
  <c r="J79"/>
  <c r="J80"/>
  <c r="J75"/>
  <c r="J66"/>
  <c r="J67"/>
  <c r="J68"/>
  <c r="J69"/>
  <c r="J70"/>
  <c r="J65"/>
  <c r="J56"/>
  <c r="J57"/>
  <c r="J58"/>
  <c r="J59"/>
  <c r="J60"/>
  <c r="J55"/>
  <c r="J56" i="2"/>
  <c r="J57"/>
  <c r="J58"/>
  <c r="J59"/>
  <c r="J60"/>
  <c r="J61"/>
  <c r="J62"/>
  <c r="J74"/>
  <c r="J75"/>
  <c r="J76"/>
  <c r="J77"/>
  <c r="J78"/>
  <c r="J80"/>
  <c r="J81"/>
  <c r="J55"/>
  <c r="J6"/>
  <c r="J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45"/>
  <c r="J46"/>
  <c r="J47"/>
  <c r="J48"/>
  <c r="J49"/>
  <c r="J50"/>
  <c r="J51"/>
  <c r="J52"/>
  <c r="J5"/>
  <c r="J31" i="5"/>
  <c r="J32"/>
  <c r="J33"/>
  <c r="J34"/>
  <c r="J35"/>
  <c r="J36"/>
  <c r="J37"/>
  <c r="J38"/>
  <c r="J39"/>
  <c r="J40"/>
  <c r="J41"/>
  <c r="J42"/>
  <c r="J43"/>
  <c r="J44"/>
  <c r="J45"/>
  <c r="J46"/>
  <c r="J47"/>
  <c r="J48"/>
  <c r="J49"/>
  <c r="J50"/>
  <c r="J30"/>
  <c r="J6"/>
  <c r="J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5"/>
  <c r="P5"/>
  <c r="N57" i="6"/>
  <c r="S57" s="1"/>
  <c r="M6"/>
  <c r="R6" s="1"/>
  <c r="M7"/>
  <c r="R7" s="1"/>
  <c r="M8"/>
  <c r="R8" s="1"/>
  <c r="M9"/>
  <c r="R9" s="1"/>
  <c r="M10"/>
  <c r="R10" s="1"/>
  <c r="M11"/>
  <c r="R11" s="1"/>
  <c r="M12"/>
  <c r="R12" s="1"/>
  <c r="M13"/>
  <c r="R13" s="1"/>
  <c r="M14"/>
  <c r="R14" s="1"/>
  <c r="M15"/>
  <c r="R15" s="1"/>
  <c r="M16"/>
  <c r="R16" s="1"/>
  <c r="M17"/>
  <c r="R17" s="1"/>
  <c r="M18"/>
  <c r="R18" s="1"/>
  <c r="M19"/>
  <c r="R19" s="1"/>
  <c r="M20"/>
  <c r="R20" s="1"/>
  <c r="M21"/>
  <c r="R21" s="1"/>
  <c r="M22"/>
  <c r="R22" s="1"/>
  <c r="M23"/>
  <c r="R23" s="1"/>
  <c r="M24"/>
  <c r="R24" s="1"/>
  <c r="M25"/>
  <c r="R25" s="1"/>
  <c r="M26"/>
  <c r="R26" s="1"/>
  <c r="M27"/>
  <c r="R27" s="1"/>
  <c r="M28"/>
  <c r="R28" s="1"/>
  <c r="M29"/>
  <c r="R29" s="1"/>
  <c r="M30"/>
  <c r="R30" s="1"/>
  <c r="M31"/>
  <c r="R31" s="1"/>
  <c r="M32"/>
  <c r="R32" s="1"/>
  <c r="M33"/>
  <c r="R33" s="1"/>
  <c r="M34"/>
  <c r="R34" s="1"/>
  <c r="M35"/>
  <c r="R35" s="1"/>
  <c r="M36"/>
  <c r="R36" s="1"/>
  <c r="M37"/>
  <c r="R37" s="1"/>
  <c r="M38"/>
  <c r="R38" s="1"/>
  <c r="M39"/>
  <c r="R39" s="1"/>
  <c r="M40"/>
  <c r="R40" s="1"/>
  <c r="M41"/>
  <c r="R41" s="1"/>
  <c r="M42"/>
  <c r="R42" s="1"/>
  <c r="M43"/>
  <c r="R43" s="1"/>
  <c r="M44"/>
  <c r="R44" s="1"/>
  <c r="M45"/>
  <c r="R45" s="1"/>
  <c r="M46"/>
  <c r="R46" s="1"/>
  <c r="M47"/>
  <c r="R47" s="1"/>
  <c r="M48"/>
  <c r="R48" s="1"/>
  <c r="M49"/>
  <c r="R49" s="1"/>
  <c r="M50"/>
  <c r="R50" s="1"/>
  <c r="M51"/>
  <c r="R51" s="1"/>
  <c r="M52"/>
  <c r="R52" s="1"/>
  <c r="M53"/>
  <c r="R53" s="1"/>
  <c r="M54"/>
  <c r="R54" s="1"/>
  <c r="M55"/>
  <c r="R55" s="1"/>
  <c r="M56"/>
  <c r="R56" s="1"/>
  <c r="M57"/>
  <c r="R57" s="1"/>
  <c r="M5"/>
  <c r="R5" s="1"/>
  <c r="L6"/>
  <c r="P6" s="1"/>
  <c r="L7"/>
  <c r="P7" s="1"/>
  <c r="L8"/>
  <c r="P8" s="1"/>
  <c r="L9"/>
  <c r="P9" s="1"/>
  <c r="L10"/>
  <c r="P10" s="1"/>
  <c r="L11"/>
  <c r="P11" s="1"/>
  <c r="L12"/>
  <c r="P12" s="1"/>
  <c r="L13"/>
  <c r="P13" s="1"/>
  <c r="L14"/>
  <c r="P14" s="1"/>
  <c r="L15"/>
  <c r="P15" s="1"/>
  <c r="L16"/>
  <c r="P16" s="1"/>
  <c r="L17"/>
  <c r="P17" s="1"/>
  <c r="L18"/>
  <c r="P18" s="1"/>
  <c r="L19"/>
  <c r="P19" s="1"/>
  <c r="L20"/>
  <c r="P20" s="1"/>
  <c r="L21"/>
  <c r="P21" s="1"/>
  <c r="L22"/>
  <c r="P22" s="1"/>
  <c r="L23"/>
  <c r="P23" s="1"/>
  <c r="L24"/>
  <c r="P24" s="1"/>
  <c r="L25"/>
  <c r="P25" s="1"/>
  <c r="L26"/>
  <c r="P26" s="1"/>
  <c r="L27"/>
  <c r="P27" s="1"/>
  <c r="L28"/>
  <c r="P28" s="1"/>
  <c r="L29"/>
  <c r="P29" s="1"/>
  <c r="L30"/>
  <c r="P30" s="1"/>
  <c r="L31"/>
  <c r="P31" s="1"/>
  <c r="L32"/>
  <c r="P32" s="1"/>
  <c r="L33"/>
  <c r="P33" s="1"/>
  <c r="L34"/>
  <c r="P34" s="1"/>
  <c r="L35"/>
  <c r="P35" s="1"/>
  <c r="L36"/>
  <c r="P36" s="1"/>
  <c r="L37"/>
  <c r="P37" s="1"/>
  <c r="L38"/>
  <c r="P38" s="1"/>
  <c r="L39"/>
  <c r="P39" s="1"/>
  <c r="L40"/>
  <c r="P40" s="1"/>
  <c r="L41"/>
  <c r="P41" s="1"/>
  <c r="L42"/>
  <c r="P42" s="1"/>
  <c r="L43"/>
  <c r="P43" s="1"/>
  <c r="L44"/>
  <c r="P44" s="1"/>
  <c r="L45"/>
  <c r="P45" s="1"/>
  <c r="L46"/>
  <c r="P46" s="1"/>
  <c r="L47"/>
  <c r="P47" s="1"/>
  <c r="L48"/>
  <c r="P48" s="1"/>
  <c r="L49"/>
  <c r="P49" s="1"/>
  <c r="L50"/>
  <c r="P50" s="1"/>
  <c r="L51"/>
  <c r="P51" s="1"/>
  <c r="L52"/>
  <c r="P52" s="1"/>
  <c r="L53"/>
  <c r="P53" s="1"/>
  <c r="L54"/>
  <c r="P54" s="1"/>
  <c r="L55"/>
  <c r="P55" s="1"/>
  <c r="L56"/>
  <c r="P56" s="1"/>
  <c r="L57"/>
  <c r="P57" s="1"/>
  <c r="L5"/>
  <c r="P5" s="1"/>
  <c r="M101" i="2"/>
  <c r="N101" s="1"/>
  <c r="M102"/>
  <c r="N102" s="1"/>
  <c r="M103"/>
  <c r="N103" s="1"/>
  <c r="M104"/>
  <c r="N104" s="1"/>
  <c r="M105"/>
  <c r="N105" s="1"/>
  <c r="M100"/>
  <c r="N100" s="1"/>
  <c r="G6" i="3"/>
  <c r="G7"/>
  <c r="G8"/>
  <c r="H8" s="1"/>
  <c r="G9"/>
  <c r="H9" s="1"/>
  <c r="G10"/>
  <c r="G11"/>
  <c r="G12"/>
  <c r="H12" s="1"/>
  <c r="G13"/>
  <c r="H13" s="1"/>
  <c r="G14"/>
  <c r="G15"/>
  <c r="H15" s="1"/>
  <c r="G16"/>
  <c r="H16" s="1"/>
  <c r="G17"/>
  <c r="H17" s="1"/>
  <c r="G18"/>
  <c r="G19"/>
  <c r="H19" s="1"/>
  <c r="G20"/>
  <c r="H20" s="1"/>
  <c r="G21"/>
  <c r="H21" s="1"/>
  <c r="G22"/>
  <c r="G23"/>
  <c r="H23" s="1"/>
  <c r="H6"/>
  <c r="H7"/>
  <c r="H10"/>
  <c r="H11"/>
  <c r="H14"/>
  <c r="H18"/>
  <c r="H22"/>
  <c r="G5"/>
  <c r="H5" s="1"/>
  <c r="K24" i="8"/>
  <c r="K25"/>
  <c r="K26"/>
  <c r="K27"/>
  <c r="K28"/>
  <c r="K29"/>
  <c r="K30"/>
  <c r="K31"/>
  <c r="K32"/>
  <c r="K23"/>
  <c r="J24"/>
  <c r="J25"/>
  <c r="J26"/>
  <c r="J27"/>
  <c r="J28"/>
  <c r="J29"/>
  <c r="J30"/>
  <c r="J31"/>
  <c r="J32"/>
  <c r="J23"/>
  <c r="N31" i="7"/>
  <c r="N32"/>
  <c r="N33"/>
  <c r="N34"/>
  <c r="N35"/>
  <c r="N36"/>
  <c r="N37"/>
  <c r="N38"/>
  <c r="N39"/>
  <c r="N40"/>
  <c r="N41"/>
  <c r="N42"/>
  <c r="N43"/>
  <c r="N30"/>
  <c r="M6"/>
  <c r="M7"/>
  <c r="O7" s="1"/>
  <c r="M8"/>
  <c r="O8" s="1"/>
  <c r="M9"/>
  <c r="M10"/>
  <c r="M11"/>
  <c r="M12"/>
  <c r="O12" s="1"/>
  <c r="M13"/>
  <c r="M14"/>
  <c r="O14" s="1"/>
  <c r="M15"/>
  <c r="M16"/>
  <c r="M17"/>
  <c r="M18"/>
  <c r="M19"/>
  <c r="M20"/>
  <c r="O20" s="1"/>
  <c r="M21"/>
  <c r="M5"/>
  <c r="H82" i="2"/>
  <c r="M56"/>
  <c r="O56" s="1"/>
  <c r="L56"/>
  <c r="N56" s="1"/>
  <c r="M55"/>
  <c r="O55" s="1"/>
  <c r="L55"/>
  <c r="N55" s="1"/>
  <c r="M57"/>
  <c r="O57" s="1"/>
  <c r="L57"/>
  <c r="N57" s="1"/>
  <c r="M52"/>
  <c r="O52" s="1"/>
  <c r="L52"/>
  <c r="N52" s="1"/>
  <c r="M51"/>
  <c r="O51" s="1"/>
  <c r="L51"/>
  <c r="N51" s="1"/>
  <c r="M48"/>
  <c r="O48" s="1"/>
  <c r="L48"/>
  <c r="N48" s="1"/>
  <c r="M47"/>
  <c r="O47" s="1"/>
  <c r="L47"/>
  <c r="N47" s="1"/>
  <c r="M46"/>
  <c r="O46" s="1"/>
  <c r="L46"/>
  <c r="N46" s="1"/>
  <c r="M45"/>
  <c r="O45" s="1"/>
  <c r="L45"/>
  <c r="N45" s="1"/>
  <c r="M50"/>
  <c r="L50"/>
  <c r="N50" s="1"/>
  <c r="M49"/>
  <c r="O49" s="1"/>
  <c r="L49"/>
  <c r="N49" s="1"/>
  <c r="N5" i="7"/>
  <c r="Q5" s="1"/>
  <c r="N6"/>
  <c r="N8"/>
  <c r="Q8" s="1"/>
  <c r="N9"/>
  <c r="N10"/>
  <c r="N11"/>
  <c r="N12"/>
  <c r="N13"/>
  <c r="N14"/>
  <c r="N15"/>
  <c r="N16"/>
  <c r="N17"/>
  <c r="N18"/>
  <c r="N19"/>
  <c r="N20"/>
  <c r="N21"/>
  <c r="N7"/>
  <c r="M17" i="2"/>
  <c r="O17" s="1"/>
  <c r="M18"/>
  <c r="O18" s="1"/>
  <c r="M22"/>
  <c r="O22" s="1"/>
  <c r="M23"/>
  <c r="M24"/>
  <c r="O24" s="1"/>
  <c r="M25"/>
  <c r="O25" s="1"/>
  <c r="M26"/>
  <c r="M27"/>
  <c r="L6"/>
  <c r="N6" s="1"/>
  <c r="L7"/>
  <c r="N7" s="1"/>
  <c r="L8"/>
  <c r="N8" s="1"/>
  <c r="L9"/>
  <c r="N9" s="1"/>
  <c r="L10"/>
  <c r="N10" s="1"/>
  <c r="L11"/>
  <c r="N11" s="1"/>
  <c r="L12"/>
  <c r="N12" s="1"/>
  <c r="L13"/>
  <c r="N13" s="1"/>
  <c r="L14"/>
  <c r="N14" s="1"/>
  <c r="L15"/>
  <c r="N15" s="1"/>
  <c r="L16"/>
  <c r="N16" s="1"/>
  <c r="L17"/>
  <c r="N17" s="1"/>
  <c r="L18"/>
  <c r="N18" s="1"/>
  <c r="L19"/>
  <c r="N19" s="1"/>
  <c r="L20"/>
  <c r="N20" s="1"/>
  <c r="L21"/>
  <c r="N21" s="1"/>
  <c r="L22"/>
  <c r="N22" s="1"/>
  <c r="L23"/>
  <c r="N23" s="1"/>
  <c r="L24"/>
  <c r="N24" s="1"/>
  <c r="L25"/>
  <c r="N25" s="1"/>
  <c r="L26"/>
  <c r="N26" s="1"/>
  <c r="L27"/>
  <c r="N27" s="1"/>
  <c r="L28"/>
  <c r="N28" s="1"/>
  <c r="L29"/>
  <c r="N29" s="1"/>
  <c r="L30"/>
  <c r="N30" s="1"/>
  <c r="L31"/>
  <c r="N31" s="1"/>
  <c r="L32"/>
  <c r="N32" s="1"/>
  <c r="L33"/>
  <c r="N33" s="1"/>
  <c r="L34"/>
  <c r="N34" s="1"/>
  <c r="L35"/>
  <c r="N35" s="1"/>
  <c r="L36"/>
  <c r="N36" s="1"/>
  <c r="L37"/>
  <c r="N37" s="1"/>
  <c r="L38"/>
  <c r="N38" s="1"/>
  <c r="L39"/>
  <c r="N39" s="1"/>
  <c r="L40"/>
  <c r="N40" s="1"/>
  <c r="L41"/>
  <c r="N41" s="1"/>
  <c r="L42"/>
  <c r="N42" s="1"/>
  <c r="L43"/>
  <c r="N43" s="1"/>
  <c r="L44"/>
  <c r="N44" s="1"/>
  <c r="L58"/>
  <c r="N58" s="1"/>
  <c r="L59"/>
  <c r="N59" s="1"/>
  <c r="L60"/>
  <c r="N60" s="1"/>
  <c r="L61"/>
  <c r="N61" s="1"/>
  <c r="L62"/>
  <c r="N62" s="1"/>
  <c r="L74"/>
  <c r="N74" s="1"/>
  <c r="L75"/>
  <c r="N75" s="1"/>
  <c r="L76"/>
  <c r="N76" s="1"/>
  <c r="L77"/>
  <c r="N77" s="1"/>
  <c r="L78"/>
  <c r="N78" s="1"/>
  <c r="L79"/>
  <c r="N79" s="1"/>
  <c r="L80"/>
  <c r="N80" s="1"/>
  <c r="L81"/>
  <c r="N81" s="1"/>
  <c r="M6"/>
  <c r="O6" s="1"/>
  <c r="M7"/>
  <c r="O7" s="1"/>
  <c r="M8"/>
  <c r="O8" s="1"/>
  <c r="M9"/>
  <c r="O9" s="1"/>
  <c r="M10"/>
  <c r="O10" s="1"/>
  <c r="M11"/>
  <c r="O11" s="1"/>
  <c r="M12"/>
  <c r="O12" s="1"/>
  <c r="M13"/>
  <c r="O13" s="1"/>
  <c r="M14"/>
  <c r="O14" s="1"/>
  <c r="M15"/>
  <c r="O15" s="1"/>
  <c r="M16"/>
  <c r="O16" s="1"/>
  <c r="M19"/>
  <c r="M20"/>
  <c r="O20" s="1"/>
  <c r="M21"/>
  <c r="O21" s="1"/>
  <c r="M28"/>
  <c r="O28" s="1"/>
  <c r="M29"/>
  <c r="O29" s="1"/>
  <c r="M30"/>
  <c r="O30" s="1"/>
  <c r="M31"/>
  <c r="O31" s="1"/>
  <c r="M32"/>
  <c r="O32" s="1"/>
  <c r="M33"/>
  <c r="O33" s="1"/>
  <c r="M34"/>
  <c r="O34" s="1"/>
  <c r="M35"/>
  <c r="O35" s="1"/>
  <c r="M36"/>
  <c r="O36" s="1"/>
  <c r="M37"/>
  <c r="O37" s="1"/>
  <c r="M38"/>
  <c r="O38" s="1"/>
  <c r="M39"/>
  <c r="O39" s="1"/>
  <c r="M40"/>
  <c r="O40" s="1"/>
  <c r="M41"/>
  <c r="O41" s="1"/>
  <c r="M42"/>
  <c r="O42" s="1"/>
  <c r="M43"/>
  <c r="O43" s="1"/>
  <c r="M44"/>
  <c r="O44" s="1"/>
  <c r="M58"/>
  <c r="O58" s="1"/>
  <c r="M59"/>
  <c r="O59" s="1"/>
  <c r="M60"/>
  <c r="O60" s="1"/>
  <c r="M61"/>
  <c r="O61" s="1"/>
  <c r="M62"/>
  <c r="O62" s="1"/>
  <c r="M74"/>
  <c r="O74" s="1"/>
  <c r="M75"/>
  <c r="O75" s="1"/>
  <c r="M76"/>
  <c r="M77"/>
  <c r="O77" s="1"/>
  <c r="M78"/>
  <c r="M79"/>
  <c r="M80"/>
  <c r="M81"/>
  <c r="O81" s="1"/>
  <c r="M5"/>
  <c r="O5" s="1"/>
  <c r="N20" i="5"/>
  <c r="P20" s="1"/>
  <c r="N16"/>
  <c r="N17"/>
  <c r="N18"/>
  <c r="N19"/>
  <c r="N21"/>
  <c r="P21" s="1"/>
  <c r="N22"/>
  <c r="P22" s="1"/>
  <c r="N23"/>
  <c r="P23" s="1"/>
  <c r="N24"/>
  <c r="N25"/>
  <c r="N26"/>
  <c r="N27"/>
  <c r="N28"/>
  <c r="N29"/>
  <c r="P29" s="1"/>
  <c r="N30"/>
  <c r="P30" s="1"/>
  <c r="N31"/>
  <c r="P31" s="1"/>
  <c r="N32"/>
  <c r="N33"/>
  <c r="N34"/>
  <c r="N35"/>
  <c r="P35" s="1"/>
  <c r="N36"/>
  <c r="P36" s="1"/>
  <c r="N37"/>
  <c r="P37" s="1"/>
  <c r="N38"/>
  <c r="P38" s="1"/>
  <c r="N39"/>
  <c r="P39" s="1"/>
  <c r="N40"/>
  <c r="N41"/>
  <c r="N42"/>
  <c r="N43"/>
  <c r="P43" s="1"/>
  <c r="N44"/>
  <c r="P44" s="1"/>
  <c r="N45"/>
  <c r="P45" s="1"/>
  <c r="N46"/>
  <c r="P46" s="1"/>
  <c r="N47"/>
  <c r="P47" s="1"/>
  <c r="N48"/>
  <c r="N49"/>
  <c r="N50"/>
  <c r="N5"/>
  <c r="N6"/>
  <c r="N7"/>
  <c r="P7" s="1"/>
  <c r="N8"/>
  <c r="P8" s="1"/>
  <c r="N9"/>
  <c r="P9" s="1"/>
  <c r="N10"/>
  <c r="N11"/>
  <c r="N12"/>
  <c r="P12" s="1"/>
  <c r="N13"/>
  <c r="P13" s="1"/>
  <c r="N14"/>
  <c r="N15"/>
  <c r="P15" s="1"/>
  <c r="N6" i="6"/>
  <c r="Q6" s="1"/>
  <c r="N7"/>
  <c r="N8"/>
  <c r="Q8" s="1"/>
  <c r="N9"/>
  <c r="S9" s="1"/>
  <c r="N10"/>
  <c r="Q10" s="1"/>
  <c r="N11"/>
  <c r="S11" s="1"/>
  <c r="N12"/>
  <c r="Q12" s="1"/>
  <c r="N13"/>
  <c r="S13" s="1"/>
  <c r="N14"/>
  <c r="Q14" s="1"/>
  <c r="N15"/>
  <c r="N16"/>
  <c r="Q16" s="1"/>
  <c r="N17"/>
  <c r="S17" s="1"/>
  <c r="N18"/>
  <c r="Q18" s="1"/>
  <c r="N19"/>
  <c r="S19" s="1"/>
  <c r="N20"/>
  <c r="Q20" s="1"/>
  <c r="N21"/>
  <c r="S21" s="1"/>
  <c r="N22"/>
  <c r="Q22" s="1"/>
  <c r="N23"/>
  <c r="N24"/>
  <c r="Q24" s="1"/>
  <c r="N25"/>
  <c r="S25" s="1"/>
  <c r="N26"/>
  <c r="Q26" s="1"/>
  <c r="N27"/>
  <c r="S27" s="1"/>
  <c r="N28"/>
  <c r="Q28" s="1"/>
  <c r="N29"/>
  <c r="S29" s="1"/>
  <c r="N30"/>
  <c r="Q30" s="1"/>
  <c r="N31"/>
  <c r="N32"/>
  <c r="Q32" s="1"/>
  <c r="N33"/>
  <c r="S33" s="1"/>
  <c r="N34"/>
  <c r="Q34" s="1"/>
  <c r="N35"/>
  <c r="S35" s="1"/>
  <c r="N36"/>
  <c r="Q36" s="1"/>
  <c r="N37"/>
  <c r="S37" s="1"/>
  <c r="N38"/>
  <c r="Q38" s="1"/>
  <c r="N39"/>
  <c r="N40"/>
  <c r="Q40" s="1"/>
  <c r="N41"/>
  <c r="S41" s="1"/>
  <c r="N42"/>
  <c r="Q42" s="1"/>
  <c r="N43"/>
  <c r="S43" s="1"/>
  <c r="N44"/>
  <c r="Q44" s="1"/>
  <c r="N45"/>
  <c r="S45" s="1"/>
  <c r="N46"/>
  <c r="Q46" s="1"/>
  <c r="N47"/>
  <c r="N48"/>
  <c r="Q48" s="1"/>
  <c r="N49"/>
  <c r="S49" s="1"/>
  <c r="N50"/>
  <c r="Q50" s="1"/>
  <c r="N51"/>
  <c r="S51" s="1"/>
  <c r="N52"/>
  <c r="Q52" s="1"/>
  <c r="N53"/>
  <c r="S53" s="1"/>
  <c r="N54"/>
  <c r="Q54" s="1"/>
  <c r="N55"/>
  <c r="N56"/>
  <c r="Q56" s="1"/>
  <c r="N5"/>
  <c r="S5" s="1"/>
  <c r="H51" i="5"/>
  <c r="I51"/>
  <c r="G36" i="4"/>
  <c r="H36"/>
  <c r="I36"/>
  <c r="F36"/>
  <c r="H85"/>
  <c r="G85"/>
  <c r="I85"/>
  <c r="F85"/>
  <c r="L6" i="5"/>
  <c r="L7"/>
  <c r="L8"/>
  <c r="L9"/>
  <c r="L10"/>
  <c r="L11"/>
  <c r="L12"/>
  <c r="L13"/>
  <c r="L14"/>
  <c r="L15"/>
  <c r="L16"/>
  <c r="L17"/>
  <c r="L18"/>
  <c r="L19"/>
  <c r="L20"/>
  <c r="L21"/>
  <c r="L22"/>
  <c r="L23"/>
  <c r="L24"/>
  <c r="L25"/>
  <c r="L26"/>
  <c r="L27"/>
  <c r="L28"/>
  <c r="L29"/>
  <c r="L30"/>
  <c r="L31"/>
  <c r="L32"/>
  <c r="L33"/>
  <c r="L34"/>
  <c r="L35"/>
  <c r="L36"/>
  <c r="L37"/>
  <c r="L38"/>
  <c r="L39"/>
  <c r="L40"/>
  <c r="L41"/>
  <c r="L42"/>
  <c r="L43"/>
  <c r="L44"/>
  <c r="L45"/>
  <c r="L46"/>
  <c r="L47"/>
  <c r="L48"/>
  <c r="L49"/>
  <c r="L50"/>
  <c r="L5"/>
  <c r="M6"/>
  <c r="M7"/>
  <c r="M8"/>
  <c r="M9"/>
  <c r="M10"/>
  <c r="M11"/>
  <c r="M12"/>
  <c r="M13"/>
  <c r="M14"/>
  <c r="M15"/>
  <c r="M16"/>
  <c r="M17"/>
  <c r="M18"/>
  <c r="M19"/>
  <c r="M20"/>
  <c r="M21"/>
  <c r="M22"/>
  <c r="M23"/>
  <c r="M24"/>
  <c r="M25"/>
  <c r="M26"/>
  <c r="M27"/>
  <c r="M28"/>
  <c r="M29"/>
  <c r="M30"/>
  <c r="M31"/>
  <c r="M32"/>
  <c r="M33"/>
  <c r="M34"/>
  <c r="M35"/>
  <c r="M36"/>
  <c r="M37"/>
  <c r="M38"/>
  <c r="M39"/>
  <c r="M40"/>
  <c r="M41"/>
  <c r="M42"/>
  <c r="M43"/>
  <c r="M44"/>
  <c r="M45"/>
  <c r="M46"/>
  <c r="M47"/>
  <c r="M48"/>
  <c r="M49"/>
  <c r="M51"/>
  <c r="N51"/>
  <c r="P50" s="1"/>
  <c r="M5"/>
  <c r="E58" i="6"/>
  <c r="J58"/>
  <c r="L5" i="2"/>
  <c r="N5" s="1"/>
  <c r="O6" i="5"/>
  <c r="Q6" s="1"/>
  <c r="O7"/>
  <c r="Q7" s="1"/>
  <c r="O8"/>
  <c r="Q8" s="1"/>
  <c r="O9"/>
  <c r="Q9" s="1"/>
  <c r="O10"/>
  <c r="Q10" s="1"/>
  <c r="O11"/>
  <c r="Q11" s="1"/>
  <c r="O12"/>
  <c r="Q12" s="1"/>
  <c r="O13"/>
  <c r="Q13" s="1"/>
  <c r="O14"/>
  <c r="Q14" s="1"/>
  <c r="O15"/>
  <c r="Q15" s="1"/>
  <c r="O16"/>
  <c r="Q16" s="1"/>
  <c r="O17"/>
  <c r="Q17" s="1"/>
  <c r="O18"/>
  <c r="Q18" s="1"/>
  <c r="O19"/>
  <c r="Q19" s="1"/>
  <c r="O20"/>
  <c r="Q20" s="1"/>
  <c r="O21"/>
  <c r="Q21" s="1"/>
  <c r="O22"/>
  <c r="Q22" s="1"/>
  <c r="O23"/>
  <c r="Q23" s="1"/>
  <c r="O24"/>
  <c r="Q24" s="1"/>
  <c r="O25"/>
  <c r="Q25" s="1"/>
  <c r="O26"/>
  <c r="Q26" s="1"/>
  <c r="O27"/>
  <c r="Q27" s="1"/>
  <c r="O28"/>
  <c r="Q28" s="1"/>
  <c r="O29"/>
  <c r="Q29" s="1"/>
  <c r="O30"/>
  <c r="Q30" s="1"/>
  <c r="O31"/>
  <c r="Q31" s="1"/>
  <c r="O32"/>
  <c r="Q32" s="1"/>
  <c r="O33"/>
  <c r="Q33" s="1"/>
  <c r="O34"/>
  <c r="Q34" s="1"/>
  <c r="O35"/>
  <c r="Q35" s="1"/>
  <c r="O36"/>
  <c r="Q36" s="1"/>
  <c r="O37"/>
  <c r="Q37" s="1"/>
  <c r="O38"/>
  <c r="Q38" s="1"/>
  <c r="O39"/>
  <c r="Q39" s="1"/>
  <c r="O40"/>
  <c r="Q40" s="1"/>
  <c r="O41"/>
  <c r="Q41" s="1"/>
  <c r="O42"/>
  <c r="Q42" s="1"/>
  <c r="O43"/>
  <c r="Q43" s="1"/>
  <c r="O44"/>
  <c r="Q44" s="1"/>
  <c r="O45"/>
  <c r="Q45" s="1"/>
  <c r="O46"/>
  <c r="Q46" s="1"/>
  <c r="O47"/>
  <c r="Q47" s="1"/>
  <c r="O48"/>
  <c r="Q48" s="1"/>
  <c r="O49"/>
  <c r="Q49" s="1"/>
  <c r="O50"/>
  <c r="E51"/>
  <c r="O5"/>
  <c r="Q5" s="1"/>
  <c r="P28"/>
  <c r="P32"/>
  <c r="P33"/>
  <c r="P34"/>
  <c r="P40"/>
  <c r="P41"/>
  <c r="P42"/>
  <c r="P48"/>
  <c r="P49"/>
  <c r="P6"/>
  <c r="P10"/>
  <c r="P11"/>
  <c r="P14"/>
  <c r="P16"/>
  <c r="P17"/>
  <c r="P18"/>
  <c r="P19"/>
  <c r="P24"/>
  <c r="P25"/>
  <c r="P26"/>
  <c r="P27"/>
  <c r="D81"/>
  <c r="D85" i="4"/>
  <c r="E85"/>
  <c r="I81" i="5"/>
  <c r="H81"/>
  <c r="G81"/>
  <c r="F81"/>
  <c r="E81"/>
  <c r="E36" i="4"/>
  <c r="M18" i="1"/>
  <c r="E106" i="2"/>
  <c r="G106"/>
  <c r="I106"/>
  <c r="E47" i="3"/>
  <c r="I21" i="1" s="1"/>
  <c r="J22" i="7"/>
  <c r="H58" i="6"/>
  <c r="F58"/>
  <c r="I82" i="2"/>
  <c r="E82"/>
  <c r="G82"/>
  <c r="E24" i="3"/>
  <c r="D36" i="4"/>
  <c r="D46"/>
  <c r="F46"/>
  <c r="H46"/>
  <c r="D61" i="5"/>
  <c r="F61"/>
  <c r="H61"/>
  <c r="I18" i="1"/>
  <c r="D106" i="2"/>
  <c r="F106"/>
  <c r="H106"/>
  <c r="D47" i="3"/>
  <c r="D96" i="2"/>
  <c r="F96"/>
  <c r="H96"/>
  <c r="F51" i="5"/>
  <c r="G51"/>
  <c r="D51"/>
  <c r="E61"/>
  <c r="G61"/>
  <c r="I61"/>
  <c r="E71"/>
  <c r="F71"/>
  <c r="G71"/>
  <c r="H71"/>
  <c r="I71"/>
  <c r="D71"/>
  <c r="E46" i="4"/>
  <c r="G46"/>
  <c r="I46"/>
  <c r="I56"/>
  <c r="E56"/>
  <c r="F56"/>
  <c r="G56"/>
  <c r="H56"/>
  <c r="D56"/>
  <c r="E37" i="3"/>
  <c r="D37"/>
  <c r="M49" i="1" s="1"/>
  <c r="F82" i="2"/>
  <c r="D82"/>
  <c r="E116"/>
  <c r="F116"/>
  <c r="G116"/>
  <c r="H116"/>
  <c r="I116"/>
  <c r="D116"/>
  <c r="G96"/>
  <c r="E96"/>
  <c r="I96"/>
  <c r="M111"/>
  <c r="M110"/>
  <c r="I27" i="1"/>
  <c r="I30"/>
  <c r="I33" i="8"/>
  <c r="O19" i="7"/>
  <c r="O21"/>
  <c r="O9"/>
  <c r="O10"/>
  <c r="O11"/>
  <c r="O13"/>
  <c r="O5"/>
  <c r="Q7"/>
  <c r="Q9"/>
  <c r="Q10"/>
  <c r="Q11"/>
  <c r="Q12"/>
  <c r="Q13"/>
  <c r="Q14"/>
  <c r="Q19"/>
  <c r="Q20"/>
  <c r="Q21"/>
  <c r="J44"/>
  <c r="E33" i="8"/>
  <c r="H33"/>
  <c r="M52" i="5" s="1"/>
  <c r="D33" i="8"/>
  <c r="I22" i="7"/>
  <c r="F33" i="8"/>
  <c r="G33"/>
  <c r="M9" i="1" s="1"/>
  <c r="D19" i="8"/>
  <c r="E51"/>
  <c r="F51"/>
  <c r="G51"/>
  <c r="H51"/>
  <c r="I51"/>
  <c r="D51"/>
  <c r="I19"/>
  <c r="H19"/>
  <c r="G19"/>
  <c r="F19"/>
  <c r="E19"/>
  <c r="F22" i="7"/>
  <c r="H22"/>
  <c r="G58" i="6"/>
  <c r="F44" i="7"/>
  <c r="H44"/>
  <c r="G22"/>
  <c r="E22"/>
  <c r="G44"/>
  <c r="I44"/>
  <c r="E44"/>
  <c r="I58" i="6"/>
  <c r="D24" i="3"/>
  <c r="Q57" i="6" l="1"/>
  <c r="Q53"/>
  <c r="Q51"/>
  <c r="Q49"/>
  <c r="Q45"/>
  <c r="Q43"/>
  <c r="Q41"/>
  <c r="Q37"/>
  <c r="Q35"/>
  <c r="Q33"/>
  <c r="Q29"/>
  <c r="Q27"/>
  <c r="Q25"/>
  <c r="Q21"/>
  <c r="Q19"/>
  <c r="Q17"/>
  <c r="Q13"/>
  <c r="Q11"/>
  <c r="Q9"/>
  <c r="K44" i="7"/>
  <c r="M8" i="1"/>
  <c r="J51" i="5"/>
  <c r="S55" i="6"/>
  <c r="Q55"/>
  <c r="Q39"/>
  <c r="S39"/>
  <c r="Q15"/>
  <c r="S15"/>
  <c r="K22" i="7"/>
  <c r="Q23" i="6"/>
  <c r="S23"/>
  <c r="Q47"/>
  <c r="S47"/>
  <c r="Q7"/>
  <c r="S7"/>
  <c r="S31"/>
  <c r="Q31"/>
  <c r="F9" i="1"/>
  <c r="J96" i="2"/>
  <c r="Q5" i="6"/>
  <c r="S56"/>
  <c r="S54"/>
  <c r="S52"/>
  <c r="S50"/>
  <c r="S48"/>
  <c r="S46"/>
  <c r="S44"/>
  <c r="S42"/>
  <c r="S40"/>
  <c r="S38"/>
  <c r="S36"/>
  <c r="S34"/>
  <c r="S32"/>
  <c r="S30"/>
  <c r="S28"/>
  <c r="S26"/>
  <c r="S24"/>
  <c r="S22"/>
  <c r="S20"/>
  <c r="S18"/>
  <c r="S16"/>
  <c r="S14"/>
  <c r="S12"/>
  <c r="S10"/>
  <c r="S8"/>
  <c r="S6"/>
  <c r="M26" i="1"/>
  <c r="M22" i="7"/>
  <c r="F8" i="1"/>
  <c r="I26"/>
  <c r="P51" i="5"/>
  <c r="L51"/>
  <c r="O51" s="1"/>
  <c r="Q50" s="1"/>
  <c r="I24" i="1"/>
  <c r="J36" i="4"/>
  <c r="F13" i="1" s="1"/>
  <c r="J85" i="4"/>
  <c r="F12" i="1"/>
  <c r="J56" i="4"/>
  <c r="J46"/>
  <c r="F37" i="3"/>
  <c r="M10" i="1" s="1"/>
  <c r="I22"/>
  <c r="J82" i="2"/>
  <c r="I23" i="1"/>
  <c r="F11"/>
  <c r="M15"/>
  <c r="M14" s="1"/>
  <c r="I15"/>
  <c r="F14" s="1"/>
  <c r="M55"/>
  <c r="F10" l="1"/>
  <c r="Q51" i="5"/>
  <c r="K36" i="4"/>
  <c r="I33" i="1"/>
  <c r="M33"/>
  <c r="C33"/>
  <c r="M36" l="1"/>
  <c r="C39"/>
  <c r="M39" s="1"/>
</calcChain>
</file>

<file path=xl/sharedStrings.xml><?xml version="1.0" encoding="utf-8"?>
<sst xmlns="http://schemas.openxmlformats.org/spreadsheetml/2006/main" count="347" uniqueCount="189">
  <si>
    <t>Taxa Reduzida</t>
  </si>
  <si>
    <t>Taxa Normal</t>
  </si>
  <si>
    <t>Taxa Intermédia</t>
  </si>
  <si>
    <t>Valor Incidência</t>
  </si>
  <si>
    <t>Nº Doc</t>
  </si>
  <si>
    <t>Descritivo da Despesa</t>
  </si>
  <si>
    <t>TOTAL</t>
  </si>
  <si>
    <t>TOTAL DEVOLUÇÃO DE VENDAS</t>
  </si>
  <si>
    <t>TOTAL DEVOLUÇÃO DE COMPRAS</t>
  </si>
  <si>
    <t>BASE TRIBUTÁVEL</t>
  </si>
  <si>
    <t>TOTAL DA BASE TRIBUTÁVEL</t>
  </si>
  <si>
    <t>IMPOSTO A FAVOR DO SUJEITO PASSIVO</t>
  </si>
  <si>
    <t>IMPOSTO A FAVOR DO ESTADO</t>
  </si>
  <si>
    <t>IMPOSTO A ENTREGAR AO ESTADO ----------&gt;</t>
  </si>
  <si>
    <t>TOTAL DO IMPOSTO A FAVOR DO ESTADO</t>
  </si>
  <si>
    <t>CRÉDITO DE IMPOSTO A RECUPERAR</t>
  </si>
  <si>
    <t>EXCESSO A REPORTAR</t>
  </si>
  <si>
    <t>Valor:</t>
  </si>
  <si>
    <t>NOTA: Teve Crédito de IVA no Período Anterior?</t>
  </si>
  <si>
    <t>Mercado Nacional</t>
  </si>
  <si>
    <t>Mercado Intracomunitário</t>
  </si>
  <si>
    <t>Apuramento do IVA</t>
  </si>
  <si>
    <t>Data</t>
  </si>
  <si>
    <t>Descritivo da Venda</t>
  </si>
  <si>
    <t>Isento de IVA</t>
  </si>
  <si>
    <t>Ofertas</t>
  </si>
  <si>
    <t>IVA não Dedutível</t>
  </si>
  <si>
    <t>TOTAL ISENTOS DE IVA</t>
  </si>
  <si>
    <t>TOTAL DE OFERTAS</t>
  </si>
  <si>
    <t>TOTAL IVA NÃO DEDUTIVEL</t>
  </si>
  <si>
    <t>NOTA: Teve Crédito de IVA - Comunicação SF?</t>
  </si>
  <si>
    <t>ALAIN MIKLI</t>
  </si>
  <si>
    <t>LINDBERG</t>
  </si>
  <si>
    <t>VODAFONE</t>
  </si>
  <si>
    <t>EDP</t>
  </si>
  <si>
    <t>PROOPTICA</t>
  </si>
  <si>
    <t>MAKRO</t>
  </si>
  <si>
    <t>TIPOGRAFIA COMERCIAL</t>
  </si>
  <si>
    <t>MIRA PACK</t>
  </si>
  <si>
    <t>AGUEDAPACK</t>
  </si>
  <si>
    <t>GRUPEME</t>
  </si>
  <si>
    <t>BLI/DBP</t>
  </si>
  <si>
    <t>A. WINTER, LDA</t>
  </si>
  <si>
    <t>AIRESS PROOPTICA PORTUGAL</t>
  </si>
  <si>
    <t>ALCON PORTUGAL - PROD. E</t>
  </si>
  <si>
    <t>IODEL IBERICA</t>
  </si>
  <si>
    <t>IOLA - INDÚSTRIA ÓPTICA, S.A.</t>
  </si>
  <si>
    <t>ITALIANA ÓPTICA, LDA</t>
  </si>
  <si>
    <t>JOHNSON &amp; JOHNSON, LDA</t>
  </si>
  <si>
    <t>JOSÉ COSTA MENDES &amp; C.ª, LDA</t>
  </si>
  <si>
    <t>LENCO LAB. PORT. LENTES</t>
  </si>
  <si>
    <t>LIQUILENTES - COM. PROD. ÓPTICA, LD</t>
  </si>
  <si>
    <t>LUSÍADAS</t>
  </si>
  <si>
    <t>LITE PRICE - ANA PAULA SILVEIRA</t>
  </si>
  <si>
    <t>LUXOTTICA PORTUGAL, S.A.</t>
  </si>
  <si>
    <t>MARCOLIN EYEWEAR</t>
  </si>
  <si>
    <t>MARIA HELENA PEREIRA SILVA FAIM</t>
  </si>
  <si>
    <t>MODAVISÃO, LDA</t>
  </si>
  <si>
    <t>NEPPACH IMPORTAÇÕES, LDA</t>
  </si>
  <si>
    <t>NOPT - NUNO MIRANDA</t>
  </si>
  <si>
    <t>NOVARTIS FARMA, S.A.</t>
  </si>
  <si>
    <t>OPB - IMPORTAÇÃO E EXPORTAÇÃO, LDA</t>
  </si>
  <si>
    <t>OPTICONTACT - ÓPTICA E INST., LDA</t>
  </si>
  <si>
    <t>OPTICROMA, LDA</t>
  </si>
  <si>
    <t>OPTIESTOJO - ART. ÓPTICA, LDA</t>
  </si>
  <si>
    <t>OPTIFAR - IMP. EXPORTAÇÃO, LDA</t>
  </si>
  <si>
    <t>OPTIFLEX CONTACTOLOGIA, LDA</t>
  </si>
  <si>
    <t>OPTIFORUM, LDA</t>
  </si>
  <si>
    <t>OPTIKISSY - COM. ART. ÓPT. BRINQ.,</t>
  </si>
  <si>
    <t>OPTINIVEL - REP. ART. OP. UNIP., LD</t>
  </si>
  <si>
    <t>PORTOVIANA, LDA</t>
  </si>
  <si>
    <t>PRATS LUSITANIA, S.A.</t>
  </si>
  <si>
    <t>PUPILENTE, LDA</t>
  </si>
  <si>
    <t>SAFILO PORTUGAL, LDA</t>
  </si>
  <si>
    <t>SEA OPTICS</t>
  </si>
  <si>
    <t>SEDOSA PORTUGAL (INDO)</t>
  </si>
  <si>
    <t>SHAMIR RECREATING PERFECT VISION</t>
  </si>
  <si>
    <t>SIGNET ARMORLITE PORTUGAL</t>
  </si>
  <si>
    <t>SOBRE OLHO</t>
  </si>
  <si>
    <t>SOCIEL - SOC. REP. ÓPTICA, LDA</t>
  </si>
  <si>
    <t>SOCIÓPTICA, LDA</t>
  </si>
  <si>
    <t>TERESA JORGE &amp; FILHOS - ÓPTICA, S.A</t>
  </si>
  <si>
    <t>TOPO DE GAMA, LDA</t>
  </si>
  <si>
    <t>VASCO SOARES SIMÕES</t>
  </si>
  <si>
    <t>AIRESS DISTRIBUITION</t>
  </si>
  <si>
    <t>ALLISON S.P.A.</t>
  </si>
  <si>
    <t>BERTHET-BONDET</t>
  </si>
  <si>
    <t>DISCO I.C. OPTICS S.P.A.</t>
  </si>
  <si>
    <t>EYE-CARE, S.L.</t>
  </si>
  <si>
    <t>JYT JAYTESA UNO S.L.</t>
  </si>
  <si>
    <t>TOTTA - CRÉDITO ESPECIALIZADO</t>
  </si>
  <si>
    <t>ESPECTRO, LDA</t>
  </si>
  <si>
    <t>OSVALDO TOSTE, LDA</t>
  </si>
  <si>
    <t>A C, ÁGUAS DE COIMBRA, E.M.</t>
  </si>
  <si>
    <t>BIGMAGE, PAULA CRIST. CARAMELO</t>
  </si>
  <si>
    <t>CELESTINO CAMPOS LOPES</t>
  </si>
  <si>
    <t>CENTROPACK - COM. EMBALAGENS, LDA</t>
  </si>
  <si>
    <t>CITROEN - BARREIROS E VILAS, LDA</t>
  </si>
  <si>
    <t>COIMPACK - EMBALAGENS, LDA</t>
  </si>
  <si>
    <t>EDIDECO - EDITORES DEF. CONSUMIDOR</t>
  </si>
  <si>
    <t>ELECTRO CARMO, LDA</t>
  </si>
  <si>
    <t>FIDELIDADE COMP. SEGUROS, S.A.</t>
  </si>
  <si>
    <t>FINISACO, LDA</t>
  </si>
  <si>
    <t>GRACIO &amp; FILHOS, LDA</t>
  </si>
  <si>
    <t>HIGICOIMBRA, LDA</t>
  </si>
  <si>
    <t>INFO2000 - INF. E SERVIÇOS</t>
  </si>
  <si>
    <t>JOÃO PAULO MARTINS, UNIP., LDA</t>
  </si>
  <si>
    <t>JORGE M. SOARES DA FONSECA</t>
  </si>
  <si>
    <t>K-MED CENTRO</t>
  </si>
  <si>
    <t>LANSA.PT DECORAÇÕES - CARLOS DAMÁSI</t>
  </si>
  <si>
    <t>LAVANDARIA N. CALIFÓRNIA, LDA</t>
  </si>
  <si>
    <t>MAJORCOPIA - COM. EQ. ESC., LDA</t>
  </si>
  <si>
    <t>MANUEL PARENTE</t>
  </si>
  <si>
    <t>MARIA HELENA TELES GONÇALVES, LDA</t>
  </si>
  <si>
    <t>NEGOCIARE, LDA</t>
  </si>
  <si>
    <t>Ó - CRIAT. IMAG. E PUBLICIDADE, LDA</t>
  </si>
  <si>
    <t>PORSAMAT, LDA</t>
  </si>
  <si>
    <t>PT COMUNICAÇÕES</t>
  </si>
  <si>
    <t>RECLANEON ANA PAULA M. SIMÕES</t>
  </si>
  <si>
    <t>REIS DOS SANTOS &amp; DIAS, LDA</t>
  </si>
  <si>
    <t>SADO 77 - MOV. ESTOFOS, LDA</t>
  </si>
  <si>
    <t>SALVADOR CAETANO</t>
  </si>
  <si>
    <t>SODICENTRO, LDA</t>
  </si>
  <si>
    <t>VÍTOR MANUEL JESUS LOPES</t>
  </si>
  <si>
    <t>OUTRO FORNECEDOR</t>
  </si>
  <si>
    <t>LOGICÓPIA</t>
  </si>
  <si>
    <t>Período:</t>
  </si>
  <si>
    <t>IVA LIQUIDADO NA QUALIDADE DE ADQUIRENTE (VALORES DAS BASES TRIBUTÁVEIS CAMPOS 1, 5 E 3)</t>
  </si>
  <si>
    <t>ENTIDADES RESIDENTES EM PAÍSES COMUNITÁRIOS</t>
  </si>
  <si>
    <t>PAÍSES TERCEIROS</t>
  </si>
  <si>
    <t>IVA LIQUIDADO POR APLICAÇÃO DA REGRA DE INVERSÃO DO SUJEITO PASSIVO</t>
  </si>
  <si>
    <t>OURO</t>
  </si>
  <si>
    <t>AQUISIÇÕES DE IMÓVEIS</t>
  </si>
  <si>
    <t>SUCATAS</t>
  </si>
  <si>
    <t>SERVIÇOS DE CONSTRUÇÃO CIVIL</t>
  </si>
  <si>
    <t>OPERAÇÕES REFERIDAS NAS ALÍNEAS f) E g) DO N.º 3 E ALÍNEAS  a) E b) DO N.º 2 DO ARTIGO 4.º DO CIVA</t>
  </si>
  <si>
    <t>OPERAÇÕES REFERIDAS NAS ALÍNEAS a), b) E c) DO ARTIGO 42.º DO CIVA</t>
  </si>
  <si>
    <t>Mercado Intracomunitário (Sem Imposto Liquidado)</t>
  </si>
  <si>
    <t>Mercado Intracomunitário (Com Imposto Liquidado)</t>
  </si>
  <si>
    <t>IVA liquidado pelo Adquirente</t>
  </si>
  <si>
    <t>Mercado Intracomunitário                                  (Com Imposto Liquidado)</t>
  </si>
  <si>
    <t>Outros Mercados</t>
  </si>
  <si>
    <t>NIPC</t>
  </si>
  <si>
    <t>ISENTOS</t>
  </si>
  <si>
    <t>FEVEREIRO</t>
  </si>
  <si>
    <t>JANEIRO</t>
  </si>
  <si>
    <t>MARÇO</t>
  </si>
  <si>
    <t>ABRIL</t>
  </si>
  <si>
    <t>MAIO</t>
  </si>
  <si>
    <t>JUNHO</t>
  </si>
  <si>
    <t>JULHO</t>
  </si>
  <si>
    <t>AGOSTO</t>
  </si>
  <si>
    <t>SETEMBRO</t>
  </si>
  <si>
    <t>OUTUBRO</t>
  </si>
  <si>
    <t>NOVEMBRO</t>
  </si>
  <si>
    <t>DEZEMBRO</t>
  </si>
  <si>
    <t>03T</t>
  </si>
  <si>
    <t>06T</t>
  </si>
  <si>
    <t>09T</t>
  </si>
  <si>
    <t>12T</t>
  </si>
  <si>
    <t xml:space="preserve">Cliente: </t>
  </si>
  <si>
    <t>Desvio IVA</t>
  </si>
  <si>
    <t>Desvio do IVA</t>
  </si>
  <si>
    <t>Totais</t>
  </si>
  <si>
    <t>Conta</t>
  </si>
  <si>
    <t>Vendas a Crédito - Mercado Nacional</t>
  </si>
  <si>
    <t>Vendas a Dinheiro - Mercado Nacional</t>
  </si>
  <si>
    <t>Compras a Crédito - Mercado Nacional</t>
  </si>
  <si>
    <t>Compras a Dinheiro - Mercado Nacional</t>
  </si>
  <si>
    <t>Conta a débito</t>
  </si>
  <si>
    <t>622</t>
  </si>
  <si>
    <t>luz</t>
  </si>
  <si>
    <t>2432…-6%</t>
  </si>
  <si>
    <t>2432…-13%</t>
  </si>
  <si>
    <t>2432…-23%</t>
  </si>
  <si>
    <t>Conta a Crédito</t>
  </si>
  <si>
    <t>Conta a Débito</t>
  </si>
  <si>
    <t>Devolução de Compras e Descontos e Abatimentos</t>
  </si>
  <si>
    <t>Devolução de Vendas e Descontos e Abatimentos</t>
  </si>
  <si>
    <t>Iva Dedutível</t>
  </si>
  <si>
    <t>Iva Liquidado</t>
  </si>
  <si>
    <t>2433…-23%</t>
  </si>
  <si>
    <t>DECLARAÇÃO RECAPITULATIVA</t>
  </si>
  <si>
    <t>PAÍS</t>
  </si>
  <si>
    <t>NIF</t>
  </si>
  <si>
    <t>VALOR</t>
  </si>
  <si>
    <t>PREFIXO</t>
  </si>
  <si>
    <t>TIPO</t>
  </si>
  <si>
    <t>IVA devido pelo Adquirente</t>
  </si>
</sst>
</file>

<file path=xl/styles.xml><?xml version="1.0" encoding="utf-8"?>
<styleSheet xmlns="http://schemas.openxmlformats.org/spreadsheetml/2006/main">
  <numFmts count="3">
    <numFmt numFmtId="164" formatCode="#,##0.00\ &quot;€&quot;"/>
    <numFmt numFmtId="165" formatCode="[$-816]d/mmm;@"/>
    <numFmt numFmtId="166" formatCode="[$-816]mmmm\ yy;@"/>
  </numFmts>
  <fonts count="18">
    <font>
      <sz val="10"/>
      <name val="Arial"/>
    </font>
    <font>
      <b/>
      <sz val="10"/>
      <name val="Arial"/>
      <family val="2"/>
    </font>
    <font>
      <sz val="8"/>
      <name val="Arial"/>
    </font>
    <font>
      <sz val="9"/>
      <name val="Arial"/>
    </font>
    <font>
      <b/>
      <sz val="9"/>
      <name val="Arial"/>
    </font>
    <font>
      <sz val="8.5"/>
      <name val="Arial"/>
    </font>
    <font>
      <b/>
      <sz val="16"/>
      <name val="Arial"/>
      <family val="2"/>
    </font>
    <font>
      <sz val="7"/>
      <name val="Arial"/>
    </font>
    <font>
      <b/>
      <sz val="7"/>
      <name val="Arial"/>
      <family val="2"/>
    </font>
    <font>
      <b/>
      <sz val="8"/>
      <name val="Arial"/>
      <family val="2"/>
    </font>
    <font>
      <b/>
      <sz val="8"/>
      <name val="Arial"/>
    </font>
    <font>
      <sz val="12"/>
      <name val="Arial"/>
    </font>
    <font>
      <sz val="8"/>
      <name val="Arial"/>
      <family val="2"/>
    </font>
    <font>
      <sz val="9"/>
      <name val="Arial"/>
      <family val="2"/>
    </font>
    <font>
      <b/>
      <sz val="10"/>
      <color indexed="10"/>
      <name val="Arial"/>
      <family val="2"/>
    </font>
    <font>
      <sz val="10"/>
      <name val="Arial"/>
      <family val="2"/>
    </font>
    <font>
      <b/>
      <sz val="9"/>
      <name val="Arial"/>
      <family val="2"/>
    </font>
    <font>
      <sz val="8"/>
      <color theme="3" tint="0.59999389629810485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lightGray"/>
    </fill>
    <fill>
      <patternFill patternType="solid">
        <fgColor indexed="1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3" tint="0.59999389629810485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7">
    <xf numFmtId="0" fontId="0" fillId="0" borderId="0" xfId="0"/>
    <xf numFmtId="0" fontId="4" fillId="2" borderId="1" xfId="0" applyFont="1" applyFill="1" applyBorder="1"/>
    <xf numFmtId="0" fontId="4" fillId="2" borderId="1" xfId="0" applyFont="1" applyFill="1" applyBorder="1" applyAlignment="1">
      <alignment horizontal="center"/>
    </xf>
    <xf numFmtId="9" fontId="4" fillId="2" borderId="1" xfId="0" applyNumberFormat="1" applyFont="1" applyFill="1" applyBorder="1" applyAlignment="1">
      <alignment horizontal="center"/>
    </xf>
    <xf numFmtId="49" fontId="5" fillId="0" borderId="1" xfId="0" applyNumberFormat="1" applyFont="1" applyBorder="1"/>
    <xf numFmtId="1" fontId="5" fillId="0" borderId="1" xfId="0" applyNumberFormat="1" applyFont="1" applyBorder="1"/>
    <xf numFmtId="164" fontId="5" fillId="0" borderId="1" xfId="0" applyNumberFormat="1" applyFont="1" applyBorder="1"/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0" fillId="0" borderId="0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 applyAlignment="1"/>
    <xf numFmtId="0" fontId="0" fillId="0" borderId="5" xfId="0" applyBorder="1"/>
    <xf numFmtId="0" fontId="0" fillId="0" borderId="6" xfId="0" applyBorder="1"/>
    <xf numFmtId="0" fontId="1" fillId="0" borderId="1" xfId="0" applyFont="1" applyFill="1" applyBorder="1" applyAlignment="1">
      <alignment horizontal="center"/>
    </xf>
    <xf numFmtId="0" fontId="0" fillId="0" borderId="7" xfId="0" applyBorder="1"/>
    <xf numFmtId="164" fontId="0" fillId="0" borderId="8" xfId="0" applyNumberFormat="1" applyBorder="1"/>
    <xf numFmtId="164" fontId="0" fillId="0" borderId="9" xfId="0" applyNumberFormat="1" applyBorder="1"/>
    <xf numFmtId="0" fontId="0" fillId="0" borderId="10" xfId="0" applyBorder="1"/>
    <xf numFmtId="164" fontId="0" fillId="0" borderId="2" xfId="0" applyNumberFormat="1" applyBorder="1"/>
    <xf numFmtId="0" fontId="0" fillId="0" borderId="11" xfId="0" applyBorder="1"/>
    <xf numFmtId="164" fontId="0" fillId="0" borderId="2" xfId="0" applyNumberFormat="1" applyBorder="1" applyAlignment="1">
      <alignment horizontal="right"/>
    </xf>
    <xf numFmtId="1" fontId="2" fillId="0" borderId="1" xfId="0" applyNumberFormat="1" applyFont="1" applyBorder="1"/>
    <xf numFmtId="49" fontId="2" fillId="0" borderId="1" xfId="0" applyNumberFormat="1" applyFont="1" applyBorder="1"/>
    <xf numFmtId="164" fontId="2" fillId="0" borderId="1" xfId="0" applyNumberFormat="1" applyFont="1" applyBorder="1"/>
    <xf numFmtId="1" fontId="2" fillId="0" borderId="1" xfId="0" applyNumberFormat="1" applyFont="1" applyBorder="1" applyAlignment="1">
      <alignment horizontal="center"/>
    </xf>
    <xf numFmtId="1" fontId="9" fillId="2" borderId="1" xfId="0" applyNumberFormat="1" applyFont="1" applyFill="1" applyBorder="1"/>
    <xf numFmtId="49" fontId="9" fillId="2" borderId="1" xfId="0" applyNumberFormat="1" applyFont="1" applyFill="1" applyBorder="1"/>
    <xf numFmtId="164" fontId="9" fillId="2" borderId="1" xfId="0" applyNumberFormat="1" applyFont="1" applyFill="1" applyBorder="1"/>
    <xf numFmtId="1" fontId="10" fillId="2" borderId="1" xfId="0" applyNumberFormat="1" applyFont="1" applyFill="1" applyBorder="1"/>
    <xf numFmtId="49" fontId="10" fillId="2" borderId="1" xfId="0" applyNumberFormat="1" applyFont="1" applyFill="1" applyBorder="1"/>
    <xf numFmtId="164" fontId="10" fillId="2" borderId="1" xfId="0" applyNumberFormat="1" applyFont="1" applyFill="1" applyBorder="1"/>
    <xf numFmtId="165" fontId="2" fillId="0" borderId="1" xfId="0" applyNumberFormat="1" applyFont="1" applyBorder="1" applyAlignment="1">
      <alignment horizontal="center"/>
    </xf>
    <xf numFmtId="165" fontId="2" fillId="0" borderId="1" xfId="0" applyNumberFormat="1" applyFont="1" applyBorder="1"/>
    <xf numFmtId="165" fontId="5" fillId="0" borderId="1" xfId="0" applyNumberFormat="1" applyFont="1" applyBorder="1"/>
    <xf numFmtId="164" fontId="2" fillId="3" borderId="1" xfId="0" applyNumberFormat="1" applyFont="1" applyFill="1" applyBorder="1"/>
    <xf numFmtId="164" fontId="5" fillId="3" borderId="1" xfId="0" applyNumberFormat="1" applyFont="1" applyFill="1" applyBorder="1"/>
    <xf numFmtId="164" fontId="0" fillId="0" borderId="0" xfId="0" applyNumberFormat="1" applyAlignment="1" applyProtection="1">
      <alignment horizontal="right"/>
      <protection locked="0"/>
    </xf>
    <xf numFmtId="164" fontId="2" fillId="0" borderId="0" xfId="0" applyNumberFormat="1" applyFont="1" applyBorder="1"/>
    <xf numFmtId="164" fontId="2" fillId="0" borderId="1" xfId="0" applyNumberFormat="1" applyFont="1" applyFill="1" applyBorder="1"/>
    <xf numFmtId="164" fontId="0" fillId="0" borderId="0" xfId="0" applyNumberFormat="1"/>
    <xf numFmtId="49" fontId="2" fillId="0" borderId="1" xfId="0" applyNumberFormat="1" applyFont="1" applyFill="1" applyBorder="1"/>
    <xf numFmtId="164" fontId="5" fillId="0" borderId="1" xfId="0" applyNumberFormat="1" applyFont="1" applyFill="1" applyBorder="1"/>
    <xf numFmtId="2" fontId="0" fillId="0" borderId="0" xfId="0" applyNumberFormat="1"/>
    <xf numFmtId="4" fontId="0" fillId="0" borderId="0" xfId="0" applyNumberFormat="1"/>
    <xf numFmtId="0" fontId="0" fillId="0" borderId="0" xfId="0" applyFill="1"/>
    <xf numFmtId="0" fontId="1" fillId="0" borderId="0" xfId="0" applyFont="1"/>
    <xf numFmtId="49" fontId="5" fillId="0" borderId="1" xfId="0" applyNumberFormat="1" applyFont="1" applyFill="1" applyBorder="1"/>
    <xf numFmtId="0" fontId="2" fillId="0" borderId="0" xfId="0" applyFont="1"/>
    <xf numFmtId="49" fontId="10" fillId="0" borderId="0" xfId="0" applyNumberFormat="1" applyFont="1" applyAlignment="1">
      <alignment horizontal="left"/>
    </xf>
    <xf numFmtId="0" fontId="1" fillId="0" borderId="0" xfId="0" applyFont="1" applyAlignment="1" applyProtection="1">
      <protection locked="0"/>
    </xf>
    <xf numFmtId="166" fontId="0" fillId="0" borderId="0" xfId="0" applyNumberFormat="1" applyAlignment="1">
      <alignment horizontal="left"/>
    </xf>
    <xf numFmtId="165" fontId="11" fillId="0" borderId="1" xfId="0" applyNumberFormat="1" applyFont="1" applyBorder="1" applyAlignment="1">
      <alignment horizontal="center"/>
    </xf>
    <xf numFmtId="1" fontId="11" fillId="0" borderId="1" xfId="0" applyNumberFormat="1" applyFont="1" applyBorder="1" applyAlignment="1">
      <alignment horizontal="center"/>
    </xf>
    <xf numFmtId="1" fontId="11" fillId="0" borderId="1" xfId="0" applyNumberFormat="1" applyFont="1" applyFill="1" applyBorder="1" applyAlignment="1">
      <alignment horizontal="center"/>
    </xf>
    <xf numFmtId="165" fontId="11" fillId="0" borderId="1" xfId="0" applyNumberFormat="1" applyFont="1" applyFill="1" applyBorder="1" applyAlignment="1">
      <alignment horizontal="center"/>
    </xf>
    <xf numFmtId="164" fontId="0" fillId="4" borderId="0" xfId="0" applyNumberFormat="1" applyFill="1"/>
    <xf numFmtId="49" fontId="10" fillId="4" borderId="0" xfId="0" applyNumberFormat="1" applyFont="1" applyFill="1" applyAlignment="1">
      <alignment horizontal="left"/>
    </xf>
    <xf numFmtId="2" fontId="0" fillId="4" borderId="0" xfId="0" applyNumberFormat="1" applyFill="1"/>
    <xf numFmtId="0" fontId="8" fillId="0" borderId="6" xfId="0" applyFont="1" applyBorder="1" applyAlignment="1">
      <alignment horizontal="left"/>
    </xf>
    <xf numFmtId="164" fontId="0" fillId="0" borderId="12" xfId="0" applyNumberFormat="1" applyBorder="1" applyAlignment="1">
      <alignment horizontal="right"/>
    </xf>
    <xf numFmtId="164" fontId="0" fillId="0" borderId="13" xfId="0" applyNumberFormat="1" applyBorder="1" applyAlignment="1">
      <alignment horizontal="right"/>
    </xf>
    <xf numFmtId="164" fontId="0" fillId="0" borderId="14" xfId="0" applyNumberFormat="1" applyBorder="1" applyAlignment="1">
      <alignment horizontal="right"/>
    </xf>
    <xf numFmtId="0" fontId="1" fillId="0" borderId="0" xfId="0" applyFont="1" applyAlignment="1" applyProtection="1">
      <alignment horizontal="center"/>
      <protection locked="0"/>
    </xf>
    <xf numFmtId="0" fontId="1" fillId="0" borderId="0" xfId="0" applyFont="1" applyBorder="1" applyAlignment="1">
      <alignment horizontal="center"/>
    </xf>
    <xf numFmtId="0" fontId="1" fillId="0" borderId="0" xfId="0" applyFont="1" applyBorder="1"/>
    <xf numFmtId="0" fontId="8" fillId="0" borderId="0" xfId="0" applyFont="1" applyBorder="1" applyAlignment="1">
      <alignment horizontal="left"/>
    </xf>
    <xf numFmtId="0" fontId="8" fillId="0" borderId="2" xfId="0" applyFont="1" applyBorder="1" applyAlignment="1">
      <alignment horizontal="left"/>
    </xf>
    <xf numFmtId="0" fontId="8" fillId="0" borderId="6" xfId="0" applyFont="1" applyBorder="1" applyAlignment="1"/>
    <xf numFmtId="0" fontId="8" fillId="0" borderId="10" xfId="0" applyFont="1" applyBorder="1" applyAlignment="1"/>
    <xf numFmtId="0" fontId="8" fillId="0" borderId="6" xfId="0" applyFont="1" applyBorder="1" applyAlignment="1">
      <alignment horizontal="center"/>
    </xf>
    <xf numFmtId="0" fontId="8" fillId="0" borderId="10" xfId="0" applyFont="1" applyBorder="1" applyAlignment="1">
      <alignment horizontal="center"/>
    </xf>
    <xf numFmtId="1" fontId="9" fillId="0" borderId="0" xfId="0" applyNumberFormat="1" applyFont="1" applyFill="1" applyBorder="1"/>
    <xf numFmtId="49" fontId="9" fillId="0" borderId="0" xfId="0" applyNumberFormat="1" applyFont="1" applyFill="1" applyBorder="1"/>
    <xf numFmtId="164" fontId="9" fillId="0" borderId="0" xfId="0" applyNumberFormat="1" applyFont="1" applyFill="1" applyBorder="1"/>
    <xf numFmtId="1" fontId="9" fillId="0" borderId="1" xfId="0" applyNumberFormat="1" applyFont="1" applyFill="1" applyBorder="1"/>
    <xf numFmtId="49" fontId="9" fillId="0" borderId="1" xfId="0" applyNumberFormat="1" applyFont="1" applyFill="1" applyBorder="1"/>
    <xf numFmtId="164" fontId="9" fillId="0" borderId="1" xfId="0" applyNumberFormat="1" applyFont="1" applyFill="1" applyBorder="1"/>
    <xf numFmtId="1" fontId="2" fillId="0" borderId="0" xfId="0" applyNumberFormat="1" applyFont="1" applyFill="1" applyBorder="1" applyAlignment="1">
      <alignment horizontal="center"/>
    </xf>
    <xf numFmtId="165" fontId="2" fillId="0" borderId="0" xfId="0" applyNumberFormat="1" applyFont="1" applyFill="1" applyBorder="1" applyAlignment="1">
      <alignment horizontal="center"/>
    </xf>
    <xf numFmtId="49" fontId="2" fillId="0" borderId="0" xfId="0" applyNumberFormat="1" applyFont="1" applyFill="1" applyBorder="1"/>
    <xf numFmtId="164" fontId="2" fillId="0" borderId="0" xfId="0" applyNumberFormat="1" applyFont="1" applyFill="1" applyBorder="1"/>
    <xf numFmtId="0" fontId="3" fillId="0" borderId="1" xfId="0" applyFont="1" applyBorder="1"/>
    <xf numFmtId="49" fontId="3" fillId="0" borderId="1" xfId="0" applyNumberFormat="1" applyFont="1" applyBorder="1"/>
    <xf numFmtId="49" fontId="4" fillId="2" borderId="1" xfId="0" applyNumberFormat="1" applyFont="1" applyFill="1" applyBorder="1"/>
    <xf numFmtId="49" fontId="4" fillId="0" borderId="1" xfId="0" applyNumberFormat="1" applyFont="1" applyFill="1" applyBorder="1"/>
    <xf numFmtId="0" fontId="3" fillId="0" borderId="0" xfId="0" applyFont="1"/>
    <xf numFmtId="164" fontId="12" fillId="0" borderId="1" xfId="0" applyNumberFormat="1" applyFont="1" applyFill="1" applyBorder="1"/>
    <xf numFmtId="164" fontId="0" fillId="5" borderId="0" xfId="0" applyNumberFormat="1" applyFill="1"/>
    <xf numFmtId="49" fontId="12" fillId="0" borderId="1" xfId="0" applyNumberFormat="1" applyFont="1" applyBorder="1"/>
    <xf numFmtId="0" fontId="13" fillId="0" borderId="1" xfId="0" applyFont="1" applyBorder="1"/>
    <xf numFmtId="4" fontId="0" fillId="0" borderId="1" xfId="0" applyNumberFormat="1" applyBorder="1"/>
    <xf numFmtId="4" fontId="2" fillId="0" borderId="0" xfId="0" applyNumberFormat="1" applyFont="1"/>
    <xf numFmtId="0" fontId="14" fillId="0" borderId="0" xfId="0" applyFont="1"/>
    <xf numFmtId="0" fontId="13" fillId="0" borderId="1" xfId="0" applyFont="1" applyFill="1" applyBorder="1"/>
    <xf numFmtId="1" fontId="6" fillId="0" borderId="0" xfId="0" applyNumberFormat="1" applyFont="1" applyFill="1" applyBorder="1" applyAlignment="1">
      <alignment horizontal="center"/>
    </xf>
    <xf numFmtId="1" fontId="2" fillId="0" borderId="0" xfId="0" applyNumberFormat="1" applyFont="1" applyBorder="1" applyAlignment="1">
      <alignment horizontal="center"/>
    </xf>
    <xf numFmtId="164" fontId="2" fillId="6" borderId="1" xfId="0" applyNumberFormat="1" applyFont="1" applyFill="1" applyBorder="1"/>
    <xf numFmtId="0" fontId="4" fillId="2" borderId="1" xfId="0" applyFont="1" applyFill="1" applyBorder="1" applyAlignment="1">
      <alignment horizontal="center"/>
    </xf>
    <xf numFmtId="0" fontId="3" fillId="0" borderId="24" xfId="0" applyFont="1" applyBorder="1" applyAlignment="1">
      <alignment horizontal="center"/>
    </xf>
    <xf numFmtId="1" fontId="10" fillId="2" borderId="30" xfId="0" applyNumberFormat="1" applyFont="1" applyFill="1" applyBorder="1" applyAlignment="1">
      <alignment horizontal="left"/>
    </xf>
    <xf numFmtId="4" fontId="15" fillId="7" borderId="0" xfId="0" applyNumberFormat="1" applyFont="1" applyFill="1"/>
    <xf numFmtId="0" fontId="4" fillId="2" borderId="0" xfId="0" applyFont="1" applyFill="1" applyBorder="1" applyAlignment="1">
      <alignment horizontal="center"/>
    </xf>
    <xf numFmtId="9" fontId="4" fillId="2" borderId="0" xfId="0" applyNumberFormat="1" applyFont="1" applyFill="1" applyBorder="1" applyAlignment="1">
      <alignment horizontal="center"/>
    </xf>
    <xf numFmtId="1" fontId="6" fillId="2" borderId="0" xfId="0" applyNumberFormat="1" applyFont="1" applyFill="1" applyBorder="1" applyAlignment="1">
      <alignment horizontal="center"/>
    </xf>
    <xf numFmtId="164" fontId="10" fillId="2" borderId="0" xfId="0" applyNumberFormat="1" applyFont="1" applyFill="1" applyBorder="1"/>
    <xf numFmtId="164" fontId="9" fillId="2" borderId="0" xfId="0" applyNumberFormat="1" applyFont="1" applyFill="1" applyBorder="1"/>
    <xf numFmtId="0" fontId="1" fillId="0" borderId="0" xfId="0" applyFont="1" applyAlignment="1">
      <alignment horizontal="center"/>
    </xf>
    <xf numFmtId="164" fontId="2" fillId="8" borderId="0" xfId="0" applyNumberFormat="1" applyFont="1" applyFill="1" applyBorder="1"/>
    <xf numFmtId="164" fontId="9" fillId="8" borderId="0" xfId="0" applyNumberFormat="1" applyFont="1" applyFill="1" applyBorder="1"/>
    <xf numFmtId="164" fontId="5" fillId="0" borderId="0" xfId="0" applyNumberFormat="1" applyFont="1" applyBorder="1"/>
    <xf numFmtId="0" fontId="4" fillId="2" borderId="1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1" fontId="10" fillId="2" borderId="25" xfId="0" applyNumberFormat="1" applyFont="1" applyFill="1" applyBorder="1" applyAlignment="1">
      <alignment horizontal="left"/>
    </xf>
    <xf numFmtId="1" fontId="10" fillId="2" borderId="15" xfId="0" applyNumberFormat="1" applyFont="1" applyFill="1" applyBorder="1" applyAlignment="1">
      <alignment horizontal="left"/>
    </xf>
    <xf numFmtId="164" fontId="10" fillId="2" borderId="15" xfId="0" applyNumberFormat="1" applyFont="1" applyFill="1" applyBorder="1"/>
    <xf numFmtId="164" fontId="10" fillId="2" borderId="26" xfId="0" applyNumberFormat="1" applyFont="1" applyFill="1" applyBorder="1"/>
    <xf numFmtId="1" fontId="10" fillId="9" borderId="25" xfId="0" applyNumberFormat="1" applyFont="1" applyFill="1" applyBorder="1" applyAlignment="1">
      <alignment horizontal="left"/>
    </xf>
    <xf numFmtId="1" fontId="10" fillId="9" borderId="15" xfId="0" applyNumberFormat="1" applyFont="1" applyFill="1" applyBorder="1" applyAlignment="1">
      <alignment horizontal="left"/>
    </xf>
    <xf numFmtId="164" fontId="10" fillId="9" borderId="15" xfId="0" applyNumberFormat="1" applyFont="1" applyFill="1" applyBorder="1"/>
    <xf numFmtId="164" fontId="10" fillId="9" borderId="26" xfId="0" applyNumberFormat="1" applyFont="1" applyFill="1" applyBorder="1"/>
    <xf numFmtId="0" fontId="16" fillId="2" borderId="1" xfId="0" applyFont="1" applyFill="1" applyBorder="1" applyAlignment="1">
      <alignment horizontal="center"/>
    </xf>
    <xf numFmtId="1" fontId="9" fillId="9" borderId="15" xfId="0" applyNumberFormat="1" applyFont="1" applyFill="1" applyBorder="1"/>
    <xf numFmtId="49" fontId="4" fillId="9" borderId="15" xfId="0" applyNumberFormat="1" applyFont="1" applyFill="1" applyBorder="1"/>
    <xf numFmtId="164" fontId="9" fillId="9" borderId="15" xfId="0" applyNumberFormat="1" applyFont="1" applyFill="1" applyBorder="1"/>
    <xf numFmtId="9" fontId="16" fillId="2" borderId="1" xfId="0" applyNumberFormat="1" applyFont="1" applyFill="1" applyBorder="1" applyAlignment="1">
      <alignment horizontal="center"/>
    </xf>
    <xf numFmtId="1" fontId="9" fillId="2" borderId="28" xfId="0" applyNumberFormat="1" applyFont="1" applyFill="1" applyBorder="1"/>
    <xf numFmtId="49" fontId="9" fillId="2" borderId="28" xfId="0" applyNumberFormat="1" applyFont="1" applyFill="1" applyBorder="1"/>
    <xf numFmtId="164" fontId="9" fillId="2" borderId="28" xfId="0" applyNumberFormat="1" applyFont="1" applyFill="1" applyBorder="1"/>
    <xf numFmtId="164" fontId="15" fillId="0" borderId="0" xfId="0" applyNumberFormat="1" applyFont="1"/>
    <xf numFmtId="0" fontId="0" fillId="10" borderId="0" xfId="0" applyFill="1"/>
    <xf numFmtId="0" fontId="15" fillId="10" borderId="29" xfId="0" applyFont="1" applyFill="1" applyBorder="1"/>
    <xf numFmtId="0" fontId="15" fillId="10" borderId="28" xfId="0" applyFont="1" applyFill="1" applyBorder="1"/>
    <xf numFmtId="0" fontId="15" fillId="10" borderId="30" xfId="0" applyFont="1" applyFill="1" applyBorder="1"/>
    <xf numFmtId="164" fontId="9" fillId="10" borderId="1" xfId="0" applyNumberFormat="1" applyFont="1" applyFill="1" applyBorder="1"/>
    <xf numFmtId="166" fontId="0" fillId="0" borderId="0" xfId="0" applyNumberFormat="1" applyAlignment="1">
      <alignment horizontal="left"/>
    </xf>
    <xf numFmtId="164" fontId="0" fillId="0" borderId="19" xfId="0" applyNumberFormat="1" applyBorder="1" applyAlignment="1">
      <alignment horizontal="right"/>
    </xf>
    <xf numFmtId="164" fontId="0" fillId="0" borderId="20" xfId="0" applyNumberFormat="1" applyBorder="1" applyAlignment="1">
      <alignment horizontal="right"/>
    </xf>
    <xf numFmtId="164" fontId="0" fillId="0" borderId="12" xfId="0" applyNumberFormat="1" applyBorder="1" applyAlignment="1">
      <alignment horizontal="right"/>
    </xf>
    <xf numFmtId="164" fontId="0" fillId="0" borderId="13" xfId="0" applyNumberFormat="1" applyBorder="1" applyAlignment="1">
      <alignment horizontal="right"/>
    </xf>
    <xf numFmtId="164" fontId="0" fillId="0" borderId="14" xfId="0" applyNumberFormat="1" applyBorder="1" applyAlignment="1">
      <alignment horizontal="right"/>
    </xf>
    <xf numFmtId="164" fontId="0" fillId="0" borderId="21" xfId="0" applyNumberFormat="1" applyBorder="1" applyAlignment="1">
      <alignment horizontal="right"/>
    </xf>
    <xf numFmtId="0" fontId="6" fillId="0" borderId="0" xfId="0" applyFont="1" applyAlignment="1">
      <alignment horizontal="center"/>
    </xf>
    <xf numFmtId="0" fontId="1" fillId="0" borderId="0" xfId="0" applyFont="1" applyAlignment="1" applyProtection="1">
      <alignment horizontal="left"/>
    </xf>
    <xf numFmtId="0" fontId="0" fillId="0" borderId="0" xfId="0" applyAlignment="1" applyProtection="1"/>
    <xf numFmtId="166" fontId="1" fillId="0" borderId="0" xfId="0" applyNumberFormat="1" applyFont="1" applyAlignment="1" applyProtection="1">
      <alignment horizontal="left"/>
      <protection locked="0"/>
    </xf>
    <xf numFmtId="0" fontId="0" fillId="0" borderId="5" xfId="0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22" xfId="0" applyFont="1" applyBorder="1" applyAlignment="1">
      <alignment horizontal="center"/>
    </xf>
    <xf numFmtId="0" fontId="9" fillId="0" borderId="16" xfId="0" applyFont="1" applyBorder="1" applyAlignment="1">
      <alignment horizontal="center"/>
    </xf>
    <xf numFmtId="0" fontId="9" fillId="0" borderId="17" xfId="0" applyFont="1" applyBorder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right"/>
    </xf>
    <xf numFmtId="164" fontId="0" fillId="0" borderId="18" xfId="0" applyNumberFormat="1" applyBorder="1" applyAlignment="1">
      <alignment horizontal="right"/>
    </xf>
    <xf numFmtId="164" fontId="0" fillId="0" borderId="0" xfId="0" applyNumberFormat="1" applyBorder="1" applyAlignment="1">
      <alignment horizontal="right"/>
    </xf>
    <xf numFmtId="0" fontId="8" fillId="0" borderId="6" xfId="0" applyFont="1" applyBorder="1" applyAlignment="1">
      <alignment horizontal="left"/>
    </xf>
    <xf numFmtId="164" fontId="0" fillId="0" borderId="0" xfId="0" applyNumberFormat="1" applyAlignment="1">
      <alignment horizontal="right"/>
    </xf>
    <xf numFmtId="0" fontId="8" fillId="0" borderId="10" xfId="0" applyFont="1" applyBorder="1" applyAlignment="1">
      <alignment horizontal="left"/>
    </xf>
    <xf numFmtId="0" fontId="7" fillId="0" borderId="6" xfId="0" applyFont="1" applyBorder="1" applyAlignment="1">
      <alignment horizontal="left"/>
    </xf>
    <xf numFmtId="0" fontId="8" fillId="0" borderId="0" xfId="0" applyFont="1" applyBorder="1" applyAlignment="1">
      <alignment horizontal="center"/>
    </xf>
    <xf numFmtId="0" fontId="7" fillId="0" borderId="10" xfId="0" applyFont="1" applyBorder="1" applyAlignment="1">
      <alignment horizontal="left"/>
    </xf>
    <xf numFmtId="0" fontId="0" fillId="0" borderId="0" xfId="0" applyBorder="1" applyAlignment="1">
      <alignment horizontal="right"/>
    </xf>
    <xf numFmtId="0" fontId="8" fillId="0" borderId="0" xfId="0" applyFont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3" fillId="0" borderId="23" xfId="0" applyFont="1" applyBorder="1" applyAlignment="1">
      <alignment horizontal="center"/>
    </xf>
    <xf numFmtId="0" fontId="3" fillId="0" borderId="24" xfId="0" applyFont="1" applyBorder="1" applyAlignment="1">
      <alignment horizontal="center"/>
    </xf>
    <xf numFmtId="1" fontId="6" fillId="2" borderId="25" xfId="0" applyNumberFormat="1" applyFont="1" applyFill="1" applyBorder="1" applyAlignment="1">
      <alignment horizontal="center"/>
    </xf>
    <xf numFmtId="1" fontId="6" fillId="2" borderId="15" xfId="0" applyNumberFormat="1" applyFont="1" applyFill="1" applyBorder="1" applyAlignment="1">
      <alignment horizontal="center"/>
    </xf>
    <xf numFmtId="1" fontId="6" fillId="2" borderId="26" xfId="0" applyNumberFormat="1" applyFont="1" applyFill="1" applyBorder="1" applyAlignment="1">
      <alignment horizontal="center"/>
    </xf>
    <xf numFmtId="1" fontId="6" fillId="2" borderId="27" xfId="0" applyNumberFormat="1" applyFont="1" applyFill="1" applyBorder="1" applyAlignment="1">
      <alignment horizontal="center"/>
    </xf>
    <xf numFmtId="1" fontId="6" fillId="2" borderId="23" xfId="0" applyNumberFormat="1" applyFont="1" applyFill="1" applyBorder="1" applyAlignment="1">
      <alignment horizontal="center"/>
    </xf>
    <xf numFmtId="1" fontId="6" fillId="2" borderId="24" xfId="0" applyNumberFormat="1" applyFont="1" applyFill="1" applyBorder="1" applyAlignment="1">
      <alignment horizontal="center"/>
    </xf>
    <xf numFmtId="1" fontId="2" fillId="0" borderId="23" xfId="0" applyNumberFormat="1" applyFont="1" applyBorder="1" applyAlignment="1">
      <alignment horizontal="center"/>
    </xf>
    <xf numFmtId="1" fontId="6" fillId="0" borderId="0" xfId="0" applyNumberFormat="1" applyFont="1" applyFill="1" applyBorder="1" applyAlignment="1">
      <alignment horizontal="center"/>
    </xf>
    <xf numFmtId="1" fontId="2" fillId="0" borderId="0" xfId="0" applyNumberFormat="1" applyFont="1" applyBorder="1" applyAlignment="1">
      <alignment horizontal="center"/>
    </xf>
    <xf numFmtId="1" fontId="6" fillId="2" borderId="1" xfId="0" applyNumberFormat="1" applyFont="1" applyFill="1" applyBorder="1" applyAlignment="1">
      <alignment horizontal="center"/>
    </xf>
    <xf numFmtId="1" fontId="6" fillId="2" borderId="25" xfId="0" applyNumberFormat="1" applyFont="1" applyFill="1" applyBorder="1" applyAlignment="1">
      <alignment horizontal="center" wrapText="1"/>
    </xf>
    <xf numFmtId="1" fontId="6" fillId="2" borderId="15" xfId="0" applyNumberFormat="1" applyFont="1" applyFill="1" applyBorder="1" applyAlignment="1">
      <alignment horizontal="center" wrapText="1"/>
    </xf>
    <xf numFmtId="1" fontId="6" fillId="2" borderId="26" xfId="0" applyNumberFormat="1" applyFont="1" applyFill="1" applyBorder="1" applyAlignment="1">
      <alignment horizontal="center" wrapText="1"/>
    </xf>
    <xf numFmtId="1" fontId="6" fillId="2" borderId="27" xfId="0" applyNumberFormat="1" applyFont="1" applyFill="1" applyBorder="1" applyAlignment="1">
      <alignment horizontal="center" wrapText="1"/>
    </xf>
    <xf numFmtId="1" fontId="6" fillId="2" borderId="23" xfId="0" applyNumberFormat="1" applyFont="1" applyFill="1" applyBorder="1" applyAlignment="1">
      <alignment horizontal="center" wrapText="1"/>
    </xf>
    <xf numFmtId="1" fontId="6" fillId="2" borderId="24" xfId="0" applyNumberFormat="1" applyFont="1" applyFill="1" applyBorder="1" applyAlignment="1">
      <alignment horizontal="center" wrapText="1"/>
    </xf>
    <xf numFmtId="164" fontId="1" fillId="10" borderId="0" xfId="0" applyNumberFormat="1" applyFont="1" applyFill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1" fontId="2" fillId="0" borderId="29" xfId="0" applyNumberFormat="1" applyFont="1" applyBorder="1" applyAlignment="1">
      <alignment horizontal="center"/>
    </xf>
    <xf numFmtId="1" fontId="2" fillId="0" borderId="28" xfId="0" applyNumberFormat="1" applyFont="1" applyBorder="1" applyAlignment="1">
      <alignment horizontal="center"/>
    </xf>
    <xf numFmtId="1" fontId="2" fillId="0" borderId="30" xfId="0" applyNumberFormat="1" applyFont="1" applyBorder="1" applyAlignment="1">
      <alignment horizontal="center"/>
    </xf>
    <xf numFmtId="1" fontId="10" fillId="2" borderId="29" xfId="0" applyNumberFormat="1" applyFont="1" applyFill="1" applyBorder="1" applyAlignment="1">
      <alignment horizontal="left"/>
    </xf>
    <xf numFmtId="1" fontId="10" fillId="2" borderId="28" xfId="0" applyNumberFormat="1" applyFont="1" applyFill="1" applyBorder="1" applyAlignment="1">
      <alignment horizontal="left"/>
    </xf>
    <xf numFmtId="1" fontId="10" fillId="2" borderId="30" xfId="0" applyNumberFormat="1" applyFont="1" applyFill="1" applyBorder="1" applyAlignment="1">
      <alignment horizontal="left"/>
    </xf>
    <xf numFmtId="4" fontId="9" fillId="2" borderId="1" xfId="0" applyNumberFormat="1" applyFont="1" applyFill="1" applyBorder="1" applyAlignment="1">
      <alignment horizontal="center"/>
    </xf>
    <xf numFmtId="4" fontId="0" fillId="2" borderId="1" xfId="0" applyNumberForma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1" fontId="6" fillId="0" borderId="25" xfId="0" applyNumberFormat="1" applyFont="1" applyFill="1" applyBorder="1" applyAlignment="1">
      <alignment horizontal="center"/>
    </xf>
    <xf numFmtId="1" fontId="6" fillId="0" borderId="15" xfId="0" applyNumberFormat="1" applyFont="1" applyFill="1" applyBorder="1" applyAlignment="1">
      <alignment horizontal="center"/>
    </xf>
    <xf numFmtId="1" fontId="6" fillId="0" borderId="26" xfId="0" applyNumberFormat="1" applyFont="1" applyFill="1" applyBorder="1" applyAlignment="1">
      <alignment horizontal="center"/>
    </xf>
    <xf numFmtId="164" fontId="9" fillId="11" borderId="1" xfId="0" applyNumberFormat="1" applyFont="1" applyFill="1" applyBorder="1"/>
    <xf numFmtId="164" fontId="9" fillId="12" borderId="1" xfId="0" applyNumberFormat="1" applyFont="1" applyFill="1" applyBorder="1"/>
    <xf numFmtId="164" fontId="2" fillId="12" borderId="1" xfId="0" applyNumberFormat="1" applyFont="1" applyFill="1" applyBorder="1"/>
    <xf numFmtId="164" fontId="2" fillId="13" borderId="1" xfId="0" applyNumberFormat="1" applyFont="1" applyFill="1" applyBorder="1"/>
    <xf numFmtId="164" fontId="9" fillId="13" borderId="1" xfId="0" applyNumberFormat="1" applyFont="1" applyFill="1" applyBorder="1"/>
    <xf numFmtId="164" fontId="2" fillId="11" borderId="1" xfId="0" applyNumberFormat="1" applyFont="1" applyFill="1" applyBorder="1"/>
    <xf numFmtId="164" fontId="10" fillId="11" borderId="1" xfId="0" applyNumberFormat="1" applyFont="1" applyFill="1" applyBorder="1"/>
    <xf numFmtId="164" fontId="17" fillId="13" borderId="1" xfId="0" applyNumberFormat="1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61"/>
  <sheetViews>
    <sheetView showGridLines="0" workbookViewId="0">
      <selection activeCell="I22" sqref="I22:J22"/>
    </sheetView>
  </sheetViews>
  <sheetFormatPr defaultRowHeight="12.75"/>
  <cols>
    <col min="1" max="1" width="0.7109375" customWidth="1"/>
    <col min="2" max="2" width="4.140625" customWidth="1"/>
    <col min="4" max="4" width="0.85546875" customWidth="1"/>
    <col min="5" max="5" width="2.85546875" customWidth="1"/>
    <col min="6" max="6" width="4.28515625" customWidth="1"/>
    <col min="7" max="7" width="0.7109375" customWidth="1"/>
    <col min="8" max="8" width="3" bestFit="1" customWidth="1"/>
    <col min="9" max="9" width="23.140625" customWidth="1"/>
    <col min="10" max="10" width="4.85546875" customWidth="1"/>
    <col min="11" max="11" width="0.7109375" customWidth="1"/>
    <col min="12" max="12" width="4.140625" customWidth="1"/>
    <col min="13" max="13" width="27.42578125" customWidth="1"/>
    <col min="14" max="14" width="9.140625" hidden="1" customWidth="1"/>
    <col min="15" max="15" width="12" hidden="1" customWidth="1"/>
    <col min="16" max="18" width="0" hidden="1" customWidth="1"/>
  </cols>
  <sheetData>
    <row r="1" spans="1:15" ht="20.25">
      <c r="A1" s="144" t="s">
        <v>21</v>
      </c>
      <c r="B1" s="144"/>
      <c r="C1" s="144"/>
      <c r="D1" s="144"/>
      <c r="E1" s="144"/>
      <c r="F1" s="144"/>
      <c r="G1" s="144"/>
      <c r="H1" s="144"/>
      <c r="I1" s="144"/>
      <c r="J1" s="144"/>
      <c r="K1" s="144"/>
      <c r="L1" s="144"/>
      <c r="M1" s="144"/>
    </row>
    <row r="3" spans="1:15">
      <c r="A3" s="145" t="s">
        <v>160</v>
      </c>
      <c r="B3" s="145"/>
      <c r="C3" s="145"/>
      <c r="D3" s="145"/>
      <c r="E3" s="145"/>
      <c r="F3" s="145"/>
      <c r="G3" s="145"/>
      <c r="H3" s="145"/>
      <c r="I3" s="146"/>
      <c r="J3" s="48" t="s">
        <v>142</v>
      </c>
      <c r="M3" s="65"/>
    </row>
    <row r="4" spans="1:15">
      <c r="A4" s="52" t="s">
        <v>126</v>
      </c>
      <c r="B4" s="52"/>
      <c r="C4" s="52"/>
      <c r="D4" s="52"/>
      <c r="E4" s="147" t="s">
        <v>145</v>
      </c>
      <c r="F4" s="147"/>
      <c r="G4" s="147"/>
      <c r="H4" s="147"/>
      <c r="I4" s="147"/>
      <c r="J4" s="147"/>
      <c r="K4" s="147"/>
      <c r="L4" s="147"/>
      <c r="M4" s="147"/>
      <c r="O4" s="53" t="s">
        <v>145</v>
      </c>
    </row>
    <row r="5" spans="1:15" ht="13.5" thickBot="1">
      <c r="O5" s="53" t="s">
        <v>144</v>
      </c>
    </row>
    <row r="6" spans="1:15">
      <c r="A6" s="22"/>
      <c r="B6" s="15"/>
      <c r="C6" s="15"/>
      <c r="D6" s="150" t="s">
        <v>9</v>
      </c>
      <c r="E6" s="151"/>
      <c r="F6" s="151"/>
      <c r="G6" s="151"/>
      <c r="H6" s="151"/>
      <c r="I6" s="152"/>
      <c r="J6" s="15"/>
      <c r="K6" s="150" t="s">
        <v>12</v>
      </c>
      <c r="L6" s="151"/>
      <c r="M6" s="152"/>
      <c r="O6" s="53" t="s">
        <v>146</v>
      </c>
    </row>
    <row r="7" spans="1:15" ht="4.5" customHeight="1">
      <c r="A7" s="14"/>
      <c r="D7" s="148"/>
      <c r="E7" s="149"/>
      <c r="F7" s="149"/>
      <c r="G7" s="13"/>
      <c r="H7" s="9"/>
      <c r="I7" s="10"/>
      <c r="K7" s="14"/>
      <c r="M7" s="10"/>
      <c r="O7" s="137" t="s">
        <v>147</v>
      </c>
    </row>
    <row r="8" spans="1:15">
      <c r="A8" s="14"/>
      <c r="D8" s="14"/>
      <c r="E8" s="8">
        <v>1</v>
      </c>
      <c r="F8" s="140">
        <f>'Venda Bens'!D51+'Prest Serv'!D36+Outros!D33</f>
        <v>0</v>
      </c>
      <c r="G8" s="141"/>
      <c r="H8" s="141"/>
      <c r="I8" s="142"/>
      <c r="K8" s="14"/>
      <c r="L8" s="8">
        <v>2</v>
      </c>
      <c r="M8" s="18">
        <f>'Venda Bens'!E51+'Prest Serv'!E36+Outros!E33</f>
        <v>0</v>
      </c>
      <c r="O8" s="137"/>
    </row>
    <row r="9" spans="1:15">
      <c r="A9" s="14"/>
      <c r="D9" s="14"/>
      <c r="E9" s="8">
        <v>5</v>
      </c>
      <c r="F9" s="138">
        <f>'Venda Bens'!F51+'Prest Serv'!F36+Outros!F33</f>
        <v>0</v>
      </c>
      <c r="G9" s="143"/>
      <c r="H9" s="143"/>
      <c r="I9" s="139"/>
      <c r="K9" s="14"/>
      <c r="L9" s="8">
        <v>6</v>
      </c>
      <c r="M9" s="19">
        <f>'Venda Bens'!G51+'Prest Serv'!G36+Outros!G33</f>
        <v>0</v>
      </c>
      <c r="O9" s="53" t="s">
        <v>148</v>
      </c>
    </row>
    <row r="10" spans="1:15">
      <c r="A10" s="14"/>
      <c r="D10" s="14"/>
      <c r="E10" s="8">
        <v>3</v>
      </c>
      <c r="F10" s="138">
        <f>'Venda Bens'!H51+'Prest Serv'!H36+Outros!H33+M49</f>
        <v>0</v>
      </c>
      <c r="G10" s="143"/>
      <c r="H10" s="143"/>
      <c r="I10" s="139"/>
      <c r="K10" s="14"/>
      <c r="L10" s="8">
        <v>4</v>
      </c>
      <c r="M10" s="19">
        <f>'Venda Bens'!I51+'Prest Serv'!I36+Outros!I33+'Comp Exist'!J96+'Comp Imob'!F37</f>
        <v>0</v>
      </c>
      <c r="O10" s="53" t="s">
        <v>149</v>
      </c>
    </row>
    <row r="11" spans="1:15">
      <c r="A11" s="14"/>
      <c r="D11" s="14"/>
      <c r="E11" s="8">
        <v>7</v>
      </c>
      <c r="F11" s="138">
        <f>+'Venda Bens'!D61+'Venda Bens'!F61+'Venda Bens'!H61+'Prest Serv'!D46+'Prest Serv'!F46+'Prest Serv'!H46</f>
        <v>0</v>
      </c>
      <c r="G11" s="143"/>
      <c r="H11" s="143"/>
      <c r="I11" s="139"/>
      <c r="K11" s="14"/>
      <c r="M11" s="10"/>
      <c r="O11" s="53" t="s">
        <v>150</v>
      </c>
    </row>
    <row r="12" spans="1:15">
      <c r="A12" s="14"/>
      <c r="D12" s="14"/>
      <c r="E12" s="8">
        <v>8</v>
      </c>
      <c r="F12" s="138">
        <f>+'Venda Bens'!D81+'Venda Bens'!F81+'Venda Bens'!H81+'Prest Serv'!D85+'Prest Serv'!F85+'Prest Serv'!H85</f>
        <v>0</v>
      </c>
      <c r="G12" s="143"/>
      <c r="H12" s="143"/>
      <c r="I12" s="139"/>
      <c r="K12" s="14"/>
      <c r="M12" s="10"/>
      <c r="O12" s="53" t="s">
        <v>151</v>
      </c>
    </row>
    <row r="13" spans="1:15">
      <c r="A13" s="14"/>
      <c r="D13" s="14"/>
      <c r="E13" s="8">
        <v>9</v>
      </c>
      <c r="F13" s="138">
        <f>+'Prest Serv'!J36+'Prest Serv'!L36</f>
        <v>0</v>
      </c>
      <c r="G13" s="143"/>
      <c r="H13" s="143"/>
      <c r="I13" s="139"/>
      <c r="K13" s="14"/>
      <c r="M13" s="10"/>
      <c r="O13" s="53" t="s">
        <v>152</v>
      </c>
    </row>
    <row r="14" spans="1:15">
      <c r="A14" s="14"/>
      <c r="D14" s="14"/>
      <c r="E14" s="8">
        <v>10</v>
      </c>
      <c r="F14" s="138">
        <f>+I15+I16+I17</f>
        <v>0</v>
      </c>
      <c r="G14" s="143"/>
      <c r="H14" s="143"/>
      <c r="I14" s="139"/>
      <c r="K14" s="14"/>
      <c r="L14" s="8">
        <v>11</v>
      </c>
      <c r="M14" s="18">
        <f>+M15</f>
        <v>0</v>
      </c>
      <c r="O14" s="53" t="s">
        <v>153</v>
      </c>
    </row>
    <row r="15" spans="1:15">
      <c r="A15" s="14"/>
      <c r="D15" s="14"/>
      <c r="E15" s="8">
        <v>12</v>
      </c>
      <c r="F15" s="62"/>
      <c r="G15" s="63"/>
      <c r="H15" s="63"/>
      <c r="I15" s="64">
        <f>+'Comp Exist'!D106+'Comp Exist'!F106+'Comp Exist'!H106+'Comp Imob'!D47</f>
        <v>0</v>
      </c>
      <c r="K15" s="14"/>
      <c r="L15" s="8">
        <v>13</v>
      </c>
      <c r="M15" s="19">
        <f>+'Comp Exist'!E106+'Comp Exist'!G106+'Comp Exist'!I106+'Comp Imob'!E47</f>
        <v>0</v>
      </c>
      <c r="O15" s="53"/>
    </row>
    <row r="16" spans="1:15">
      <c r="A16" s="14"/>
      <c r="D16" s="14"/>
      <c r="E16" s="8">
        <v>14</v>
      </c>
      <c r="F16" s="62"/>
      <c r="G16" s="63"/>
      <c r="H16" s="63"/>
      <c r="I16" s="64"/>
      <c r="K16" s="14"/>
      <c r="L16" s="67"/>
      <c r="M16" s="21"/>
      <c r="O16" s="53"/>
    </row>
    <row r="17" spans="1:15">
      <c r="A17" s="14"/>
      <c r="D17" s="14"/>
      <c r="E17" s="8">
        <v>15</v>
      </c>
      <c r="F17" s="62"/>
      <c r="G17" s="63"/>
      <c r="H17" s="63"/>
      <c r="I17" s="64"/>
      <c r="K17" s="14"/>
      <c r="L17" s="67"/>
      <c r="M17" s="21"/>
      <c r="O17" s="53"/>
    </row>
    <row r="18" spans="1:15">
      <c r="A18" s="14"/>
      <c r="D18" s="14"/>
      <c r="E18" s="8">
        <v>16</v>
      </c>
      <c r="F18" s="62"/>
      <c r="G18" s="63"/>
      <c r="H18" s="63"/>
      <c r="I18" s="64">
        <f>+FSE!E66+FSE!G66+FSE!I66</f>
        <v>0</v>
      </c>
      <c r="K18" s="14"/>
      <c r="L18" s="8">
        <v>17</v>
      </c>
      <c r="M18" s="18">
        <f>+FSE!F66+FSE!H66+FSE!J66</f>
        <v>0</v>
      </c>
      <c r="O18" s="53"/>
    </row>
    <row r="19" spans="1:15" ht="13.5" thickBot="1">
      <c r="A19" s="14"/>
      <c r="D19" s="14"/>
      <c r="E19" s="9"/>
      <c r="F19" s="9"/>
      <c r="G19" s="12"/>
      <c r="H19" s="12"/>
      <c r="I19" s="11"/>
      <c r="K19" s="14"/>
      <c r="M19" s="10"/>
      <c r="O19" s="53" t="s">
        <v>154</v>
      </c>
    </row>
    <row r="20" spans="1:15" ht="3.75" customHeight="1">
      <c r="A20" s="14"/>
      <c r="D20" s="14"/>
      <c r="E20" s="9"/>
      <c r="F20" s="10"/>
      <c r="G20" s="9"/>
      <c r="H20" s="9"/>
      <c r="I20" s="9"/>
      <c r="K20" s="14"/>
      <c r="M20" s="10"/>
      <c r="O20" s="137" t="s">
        <v>155</v>
      </c>
    </row>
    <row r="21" spans="1:15">
      <c r="A21" s="14"/>
      <c r="D21" s="14"/>
      <c r="E21" s="9"/>
      <c r="F21" s="10"/>
      <c r="G21" s="9"/>
      <c r="H21" s="8">
        <v>20</v>
      </c>
      <c r="I21" s="140">
        <f>'Comp Imob'!E24+'Comp Imob'!E37+'Comp Imob'!E47</f>
        <v>0</v>
      </c>
      <c r="J21" s="142"/>
      <c r="K21" s="14"/>
      <c r="M21" s="10"/>
      <c r="O21" s="137"/>
    </row>
    <row r="22" spans="1:15">
      <c r="A22" s="14"/>
      <c r="D22" s="14"/>
      <c r="E22" s="9"/>
      <c r="F22" s="10"/>
      <c r="G22" s="9"/>
      <c r="H22" s="8">
        <v>21</v>
      </c>
      <c r="I22" s="138">
        <f>'Comp Exist'!E82+'Comp Exist'!E106</f>
        <v>0</v>
      </c>
      <c r="J22" s="139"/>
      <c r="K22" s="14"/>
      <c r="M22" s="10"/>
      <c r="O22" t="s">
        <v>156</v>
      </c>
    </row>
    <row r="23" spans="1:15">
      <c r="A23" s="14"/>
      <c r="D23" s="14"/>
      <c r="E23" s="9"/>
      <c r="F23" s="10"/>
      <c r="G23" s="9"/>
      <c r="H23" s="8">
        <v>23</v>
      </c>
      <c r="I23" s="138">
        <f>'Comp Exist'!G82+'Comp Exist'!G106</f>
        <v>0</v>
      </c>
      <c r="J23" s="139"/>
      <c r="K23" s="14"/>
      <c r="M23" s="10"/>
      <c r="O23" t="s">
        <v>157</v>
      </c>
    </row>
    <row r="24" spans="1:15">
      <c r="A24" s="14"/>
      <c r="D24" s="14"/>
      <c r="E24" s="9"/>
      <c r="F24" s="10"/>
      <c r="G24" s="9"/>
      <c r="H24" s="8">
        <v>22</v>
      </c>
      <c r="I24" s="138">
        <f>'Comp Exist'!I82+'Comp Exist'!I106+'Comp Exist'!I96</f>
        <v>0</v>
      </c>
      <c r="J24" s="139"/>
      <c r="K24" s="14"/>
      <c r="M24" s="10"/>
      <c r="O24" t="s">
        <v>158</v>
      </c>
    </row>
    <row r="25" spans="1:15">
      <c r="A25" s="14"/>
      <c r="D25" s="14"/>
      <c r="E25" s="9"/>
      <c r="F25" s="10"/>
      <c r="G25" s="9"/>
      <c r="H25" s="8">
        <v>24</v>
      </c>
      <c r="I25" s="138">
        <f>FSE!F58+FSE!H58+FSE!J58+FSE!J66</f>
        <v>0</v>
      </c>
      <c r="J25" s="139"/>
      <c r="K25" s="14"/>
      <c r="M25" s="10"/>
      <c r="O25" t="s">
        <v>159</v>
      </c>
    </row>
    <row r="26" spans="1:15">
      <c r="A26" s="14"/>
      <c r="D26" s="14"/>
      <c r="E26" s="9"/>
      <c r="F26" s="10"/>
      <c r="G26" s="9"/>
      <c r="H26" s="8">
        <v>40</v>
      </c>
      <c r="I26" s="138">
        <f>Devoluções!F44+Devoluções!H44+Devoluções!J44</f>
        <v>0</v>
      </c>
      <c r="J26" s="139"/>
      <c r="K26" s="14"/>
      <c r="L26" s="8">
        <v>41</v>
      </c>
      <c r="M26" s="18">
        <f>Devoluções!F22+Devoluções!H22+Devoluções!J22</f>
        <v>0</v>
      </c>
    </row>
    <row r="27" spans="1:15">
      <c r="A27" s="14"/>
      <c r="D27" s="14"/>
      <c r="E27" s="9"/>
      <c r="F27" s="10"/>
      <c r="G27" s="9"/>
      <c r="H27" s="8">
        <v>61</v>
      </c>
      <c r="I27" s="138">
        <f>M59</f>
        <v>0</v>
      </c>
      <c r="J27" s="139"/>
      <c r="K27" s="14"/>
      <c r="M27" s="10"/>
    </row>
    <row r="28" spans="1:15">
      <c r="A28" s="14"/>
      <c r="D28" s="14"/>
      <c r="E28" s="9"/>
      <c r="F28" s="10"/>
      <c r="G28" s="9"/>
      <c r="H28" s="8">
        <v>65</v>
      </c>
      <c r="I28" s="138"/>
      <c r="J28" s="139"/>
      <c r="K28" s="14"/>
      <c r="L28" s="8">
        <v>66</v>
      </c>
      <c r="M28" s="18"/>
    </row>
    <row r="29" spans="1:15">
      <c r="A29" s="14"/>
      <c r="D29" s="14"/>
      <c r="E29" s="9"/>
      <c r="F29" s="10"/>
      <c r="G29" s="9"/>
      <c r="H29" s="8">
        <v>67</v>
      </c>
      <c r="I29" s="138"/>
      <c r="J29" s="139"/>
      <c r="K29" s="14"/>
      <c r="L29" s="8">
        <v>68</v>
      </c>
      <c r="M29" s="19"/>
    </row>
    <row r="30" spans="1:15">
      <c r="A30" s="14"/>
      <c r="D30" s="14"/>
      <c r="E30" s="9"/>
      <c r="F30" s="10"/>
      <c r="G30" s="9"/>
      <c r="H30" s="8">
        <v>81</v>
      </c>
      <c r="I30" s="138">
        <f>M58</f>
        <v>0</v>
      </c>
      <c r="J30" s="139"/>
      <c r="K30" s="14"/>
      <c r="M30" s="10"/>
    </row>
    <row r="31" spans="1:15" ht="13.5" thickBot="1">
      <c r="A31" s="14"/>
      <c r="D31" s="14"/>
      <c r="E31" s="9"/>
      <c r="F31" s="10"/>
      <c r="G31" s="9"/>
      <c r="H31" s="9"/>
      <c r="I31" s="9"/>
      <c r="K31" s="17"/>
      <c r="L31" s="12"/>
      <c r="M31" s="11"/>
    </row>
    <row r="32" spans="1:15">
      <c r="A32" s="22"/>
      <c r="B32" s="160" t="s">
        <v>10</v>
      </c>
      <c r="C32" s="160"/>
      <c r="D32" s="160"/>
      <c r="E32" s="160"/>
      <c r="F32" s="160"/>
      <c r="G32" s="15"/>
      <c r="H32" s="160" t="s">
        <v>11</v>
      </c>
      <c r="I32" s="160"/>
      <c r="J32" s="160"/>
      <c r="L32" s="160" t="s">
        <v>14</v>
      </c>
      <c r="M32" s="162"/>
    </row>
    <row r="33" spans="1:13">
      <c r="A33" s="14"/>
      <c r="B33" s="8">
        <v>90</v>
      </c>
      <c r="C33" s="155">
        <f>SUM(F8:I13)+F14+I18</f>
        <v>0</v>
      </c>
      <c r="D33" s="156"/>
      <c r="E33" s="156"/>
      <c r="F33" s="156"/>
      <c r="G33" s="9"/>
      <c r="H33" s="16">
        <v>91</v>
      </c>
      <c r="I33" s="155">
        <f>SUM(I21:J30)</f>
        <v>0</v>
      </c>
      <c r="J33" s="163"/>
      <c r="L33" s="8">
        <v>92</v>
      </c>
      <c r="M33" s="21">
        <f>SUM(M8:M14)+SUM(M18:M29)</f>
        <v>0</v>
      </c>
    </row>
    <row r="34" spans="1:13" ht="4.5" customHeight="1" thickBot="1">
      <c r="A34" s="14"/>
      <c r="M34" s="11"/>
    </row>
    <row r="35" spans="1:13">
      <c r="A35" s="22"/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20"/>
    </row>
    <row r="36" spans="1:13">
      <c r="A36" s="14"/>
      <c r="B36" s="9"/>
      <c r="C36" s="9"/>
      <c r="D36" s="9"/>
      <c r="E36" s="9"/>
      <c r="F36" s="161" t="s">
        <v>13</v>
      </c>
      <c r="G36" s="161"/>
      <c r="H36" s="161"/>
      <c r="I36" s="161"/>
      <c r="J36" s="161"/>
      <c r="K36" s="9"/>
      <c r="L36" s="8">
        <v>93</v>
      </c>
      <c r="M36" s="23">
        <f>IF(M33&gt;I33,M33-I33,0)</f>
        <v>0</v>
      </c>
    </row>
    <row r="37" spans="1:13" ht="3.75" customHeight="1" thickBot="1">
      <c r="A37" s="17"/>
      <c r="M37" s="11"/>
    </row>
    <row r="38" spans="1:13">
      <c r="A38" s="22"/>
      <c r="B38" s="157" t="s">
        <v>15</v>
      </c>
      <c r="C38" s="157"/>
      <c r="D38" s="157"/>
      <c r="E38" s="157"/>
      <c r="F38" s="157"/>
      <c r="G38" s="157"/>
      <c r="H38" s="157"/>
      <c r="I38" s="157"/>
      <c r="J38" s="15"/>
      <c r="K38" s="15"/>
      <c r="L38" s="157" t="s">
        <v>16</v>
      </c>
      <c r="M38" s="159"/>
    </row>
    <row r="39" spans="1:13">
      <c r="A39" s="14"/>
      <c r="B39" s="8">
        <v>94</v>
      </c>
      <c r="C39" s="155">
        <f>IF(I33&gt;M33,I33-M33,0)</f>
        <v>0</v>
      </c>
      <c r="D39" s="158"/>
      <c r="E39" s="158"/>
      <c r="F39" s="158"/>
      <c r="L39" s="8">
        <v>96</v>
      </c>
      <c r="M39" s="23">
        <f>C39</f>
        <v>0</v>
      </c>
    </row>
    <row r="40" spans="1:13" ht="5.25" customHeight="1" thickBot="1">
      <c r="A40" s="14"/>
      <c r="L40" s="12"/>
      <c r="M40" s="11"/>
    </row>
    <row r="41" spans="1:13">
      <c r="A41" s="22"/>
      <c r="B41" s="70" t="s">
        <v>127</v>
      </c>
      <c r="C41" s="70"/>
      <c r="D41" s="70"/>
      <c r="E41" s="70"/>
      <c r="F41" s="70"/>
      <c r="G41" s="70"/>
      <c r="H41" s="70"/>
      <c r="I41" s="70"/>
      <c r="J41" s="15"/>
      <c r="K41" s="15"/>
      <c r="L41" s="70"/>
      <c r="M41" s="71"/>
    </row>
    <row r="42" spans="1:13">
      <c r="A42" s="14"/>
      <c r="B42" s="164" t="s">
        <v>128</v>
      </c>
      <c r="C42" s="164"/>
      <c r="D42" s="164"/>
      <c r="E42" s="164"/>
      <c r="F42" s="164"/>
      <c r="G42" s="164"/>
      <c r="H42" s="164"/>
      <c r="I42" s="164"/>
      <c r="J42" s="9"/>
      <c r="K42" s="9"/>
      <c r="L42" s="68" t="s">
        <v>129</v>
      </c>
      <c r="M42" s="69"/>
    </row>
    <row r="43" spans="1:13">
      <c r="A43" s="14"/>
      <c r="B43" s="7">
        <v>97</v>
      </c>
      <c r="C43" s="155">
        <v>0</v>
      </c>
      <c r="D43" s="158"/>
      <c r="E43" s="158"/>
      <c r="F43" s="158"/>
      <c r="L43" s="8">
        <v>98</v>
      </c>
      <c r="M43" s="23">
        <v>0</v>
      </c>
    </row>
    <row r="44" spans="1:13" ht="5.25" customHeight="1" thickBot="1">
      <c r="A44" s="14"/>
      <c r="L44" s="12"/>
      <c r="M44" s="11"/>
    </row>
    <row r="45" spans="1:13">
      <c r="A45" s="22"/>
      <c r="B45" s="70" t="s">
        <v>130</v>
      </c>
      <c r="C45" s="70"/>
      <c r="D45" s="70"/>
      <c r="E45" s="70"/>
      <c r="F45" s="70"/>
      <c r="G45" s="70"/>
      <c r="H45" s="70"/>
      <c r="I45" s="70"/>
      <c r="J45" s="15"/>
      <c r="K45" s="15"/>
      <c r="L45" s="70"/>
      <c r="M45" s="71"/>
    </row>
    <row r="46" spans="1:13">
      <c r="A46" s="14"/>
      <c r="B46" s="164" t="s">
        <v>131</v>
      </c>
      <c r="C46" s="164"/>
      <c r="D46" s="164"/>
      <c r="E46" s="164"/>
      <c r="F46" s="164"/>
      <c r="G46" s="164"/>
      <c r="H46" s="164"/>
      <c r="I46" s="164"/>
      <c r="J46" s="9"/>
      <c r="K46" s="9"/>
      <c r="L46" s="68" t="s">
        <v>132</v>
      </c>
      <c r="M46" s="69"/>
    </row>
    <row r="47" spans="1:13">
      <c r="A47" s="14"/>
      <c r="B47" s="8">
        <v>99</v>
      </c>
      <c r="C47" s="155">
        <v>0</v>
      </c>
      <c r="D47" s="158"/>
      <c r="E47" s="158"/>
      <c r="F47" s="158"/>
      <c r="L47" s="8">
        <v>100</v>
      </c>
      <c r="M47" s="23">
        <v>0</v>
      </c>
    </row>
    <row r="48" spans="1:13">
      <c r="A48" s="14"/>
      <c r="B48" s="164" t="s">
        <v>133</v>
      </c>
      <c r="C48" s="164"/>
      <c r="D48" s="164"/>
      <c r="E48" s="164"/>
      <c r="F48" s="164"/>
      <c r="G48" s="164"/>
      <c r="H48" s="164"/>
      <c r="I48" s="164"/>
      <c r="J48" s="9"/>
      <c r="K48" s="9"/>
      <c r="L48" s="68" t="s">
        <v>134</v>
      </c>
      <c r="M48" s="69"/>
    </row>
    <row r="49" spans="1:13">
      <c r="A49" s="14"/>
      <c r="B49" s="8">
        <v>101</v>
      </c>
      <c r="C49" s="155">
        <v>0</v>
      </c>
      <c r="D49" s="158"/>
      <c r="E49" s="158"/>
      <c r="F49" s="158"/>
      <c r="L49" s="8">
        <v>102</v>
      </c>
      <c r="M49" s="23">
        <f>+'Comp Exist'!D96+'Comp Exist'!F96+'Comp Exist'!H96+'Comp Imob'!D37</f>
        <v>0</v>
      </c>
    </row>
    <row r="50" spans="1:13" ht="5.25" customHeight="1" thickBot="1">
      <c r="A50" s="14"/>
      <c r="L50" s="12"/>
      <c r="M50" s="11"/>
    </row>
    <row r="51" spans="1:13">
      <c r="A51" s="22"/>
      <c r="B51" s="61" t="s">
        <v>135</v>
      </c>
      <c r="C51" s="72"/>
      <c r="D51" s="72"/>
      <c r="E51" s="72"/>
      <c r="F51" s="72"/>
      <c r="G51" s="72"/>
      <c r="H51" s="72"/>
      <c r="I51" s="72"/>
      <c r="J51" s="72"/>
      <c r="K51" s="72"/>
      <c r="L51" s="72"/>
      <c r="M51" s="73"/>
    </row>
    <row r="52" spans="1:13">
      <c r="A52" s="14"/>
      <c r="B52" s="8">
        <v>103</v>
      </c>
      <c r="C52" s="155">
        <v>0</v>
      </c>
      <c r="D52" s="158"/>
      <c r="E52" s="158"/>
      <c r="F52" s="158"/>
      <c r="L52" s="66"/>
      <c r="M52" s="23"/>
    </row>
    <row r="53" spans="1:13" ht="5.25" customHeight="1" thickBot="1">
      <c r="A53" s="14"/>
      <c r="L53" s="12"/>
      <c r="M53" s="11"/>
    </row>
    <row r="54" spans="1:13">
      <c r="A54" s="22"/>
      <c r="B54" s="61" t="s">
        <v>136</v>
      </c>
      <c r="C54" s="72"/>
      <c r="D54" s="72"/>
      <c r="E54" s="72"/>
      <c r="F54" s="72"/>
      <c r="G54" s="72"/>
      <c r="H54" s="72"/>
      <c r="I54" s="72"/>
      <c r="J54" s="72"/>
      <c r="K54" s="72"/>
      <c r="L54" s="72"/>
      <c r="M54" s="73"/>
    </row>
    <row r="55" spans="1:13">
      <c r="A55" s="14"/>
      <c r="B55" s="8">
        <v>104</v>
      </c>
      <c r="C55" s="155">
        <v>0</v>
      </c>
      <c r="D55" s="158"/>
      <c r="E55" s="158"/>
      <c r="F55" s="158"/>
      <c r="L55" s="8">
        <v>105</v>
      </c>
      <c r="M55" s="23">
        <f>+C43+M43+C47+M47+C49+M49+C52+C55</f>
        <v>0</v>
      </c>
    </row>
    <row r="56" spans="1:13" ht="5.25" customHeight="1" thickBot="1">
      <c r="A56" s="14"/>
      <c r="L56" s="12"/>
      <c r="M56" s="11"/>
    </row>
    <row r="57" spans="1:13">
      <c r="A57" s="15"/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</row>
    <row r="58" spans="1:13">
      <c r="A58" s="153" t="s">
        <v>30</v>
      </c>
      <c r="B58" s="153"/>
      <c r="C58" s="153"/>
      <c r="D58" s="153"/>
      <c r="E58" s="153"/>
      <c r="F58" s="153"/>
      <c r="G58" s="153"/>
      <c r="H58" s="153"/>
      <c r="I58" s="153"/>
      <c r="J58" s="154" t="s">
        <v>17</v>
      </c>
      <c r="K58" s="154"/>
      <c r="L58" s="154"/>
      <c r="M58" s="39">
        <v>0</v>
      </c>
    </row>
    <row r="59" spans="1:13">
      <c r="A59" s="153" t="s">
        <v>18</v>
      </c>
      <c r="B59" s="153"/>
      <c r="C59" s="153"/>
      <c r="D59" s="153"/>
      <c r="E59" s="153"/>
      <c r="F59" s="153"/>
      <c r="G59" s="153"/>
      <c r="H59" s="153"/>
      <c r="I59" s="153"/>
      <c r="J59" s="154" t="s">
        <v>17</v>
      </c>
      <c r="K59" s="154"/>
      <c r="L59" s="154"/>
      <c r="M59" s="39">
        <v>0</v>
      </c>
    </row>
    <row r="60" spans="1:13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</row>
    <row r="61" spans="1:13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</row>
  </sheetData>
  <sheetProtection selectLockedCells="1"/>
  <mergeCells count="46">
    <mergeCell ref="H32:J32"/>
    <mergeCell ref="I33:J33"/>
    <mergeCell ref="C55:F55"/>
    <mergeCell ref="B42:I42"/>
    <mergeCell ref="B48:I48"/>
    <mergeCell ref="C49:F49"/>
    <mergeCell ref="B46:I46"/>
    <mergeCell ref="C47:F47"/>
    <mergeCell ref="C52:F52"/>
    <mergeCell ref="C43:F43"/>
    <mergeCell ref="A59:I59"/>
    <mergeCell ref="J59:L59"/>
    <mergeCell ref="A58:I58"/>
    <mergeCell ref="J58:L58"/>
    <mergeCell ref="I26:J26"/>
    <mergeCell ref="I27:J27"/>
    <mergeCell ref="I28:J28"/>
    <mergeCell ref="I29:J29"/>
    <mergeCell ref="I30:J30"/>
    <mergeCell ref="C33:F33"/>
    <mergeCell ref="B38:I38"/>
    <mergeCell ref="C39:F39"/>
    <mergeCell ref="L38:M38"/>
    <mergeCell ref="B32:F32"/>
    <mergeCell ref="F36:J36"/>
    <mergeCell ref="L32:M32"/>
    <mergeCell ref="A1:M1"/>
    <mergeCell ref="F12:I12"/>
    <mergeCell ref="F13:I13"/>
    <mergeCell ref="F14:I14"/>
    <mergeCell ref="A3:I3"/>
    <mergeCell ref="E4:M4"/>
    <mergeCell ref="D7:F7"/>
    <mergeCell ref="D6:I6"/>
    <mergeCell ref="K6:M6"/>
    <mergeCell ref="O7:O8"/>
    <mergeCell ref="O20:O21"/>
    <mergeCell ref="I25:J25"/>
    <mergeCell ref="F8:I8"/>
    <mergeCell ref="F9:I9"/>
    <mergeCell ref="F10:I10"/>
    <mergeCell ref="F11:I11"/>
    <mergeCell ref="I21:J21"/>
    <mergeCell ref="I24:J24"/>
    <mergeCell ref="I22:J22"/>
    <mergeCell ref="I23:J23"/>
  </mergeCells>
  <phoneticPr fontId="2" type="noConversion"/>
  <dataValidations count="1">
    <dataValidation type="list" allowBlank="1" showInputMessage="1" showErrorMessage="1" sqref="E4:M4">
      <formula1>$O$4:$O$26</formula1>
    </dataValidation>
  </dataValidations>
  <pageMargins left="0.66" right="0.75" top="0.5" bottom="1" header="0.5" footer="0.5"/>
  <pageSetup paperSize="9" orientation="portrait" horizontalDpi="4294967295" verticalDpi="4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P116"/>
  <sheetViews>
    <sheetView topLeftCell="D1" workbookViewId="0">
      <pane ySplit="2" topLeftCell="A81" activePane="bottomLeft" state="frozen"/>
      <selection pane="bottomLeft" activeCell="H92" sqref="H92"/>
    </sheetView>
  </sheetViews>
  <sheetFormatPr defaultRowHeight="12.75"/>
  <cols>
    <col min="1" max="1" width="6.7109375" customWidth="1"/>
    <col min="2" max="2" width="5.5703125" customWidth="1"/>
    <col min="3" max="3" width="28.7109375" style="88" customWidth="1"/>
    <col min="4" max="4" width="13.28515625" customWidth="1"/>
    <col min="5" max="5" width="9.7109375" customWidth="1"/>
    <col min="6" max="6" width="13.28515625" customWidth="1"/>
    <col min="7" max="7" width="9.7109375" customWidth="1"/>
    <col min="8" max="8" width="13.28515625" customWidth="1"/>
    <col min="9" max="9" width="9.85546875" customWidth="1"/>
    <col min="10" max="10" width="14.140625" customWidth="1"/>
    <col min="11" max="11" width="12.140625" customWidth="1"/>
    <col min="13" max="13" width="9.7109375" bestFit="1" customWidth="1"/>
    <col min="14" max="14" width="11.28515625" customWidth="1"/>
    <col min="15" max="15" width="9.7109375" bestFit="1" customWidth="1"/>
    <col min="16" max="16" width="9.140625" style="50"/>
  </cols>
  <sheetData>
    <row r="1" spans="1:16">
      <c r="A1" s="166"/>
      <c r="B1" s="166"/>
      <c r="C1" s="167"/>
      <c r="D1" s="165" t="s">
        <v>0</v>
      </c>
      <c r="E1" s="165"/>
      <c r="F1" s="165" t="s">
        <v>2</v>
      </c>
      <c r="G1" s="165"/>
      <c r="H1" s="165" t="s">
        <v>1</v>
      </c>
      <c r="I1" s="165"/>
      <c r="J1" s="104"/>
      <c r="K1" s="104"/>
    </row>
    <row r="2" spans="1:16">
      <c r="A2" s="1" t="s">
        <v>4</v>
      </c>
      <c r="B2" s="1" t="s">
        <v>22</v>
      </c>
      <c r="C2" s="1" t="s">
        <v>5</v>
      </c>
      <c r="D2" s="2" t="s">
        <v>3</v>
      </c>
      <c r="E2" s="3">
        <v>0.06</v>
      </c>
      <c r="F2" s="2" t="s">
        <v>3</v>
      </c>
      <c r="G2" s="3">
        <v>0.13</v>
      </c>
      <c r="H2" s="2" t="s">
        <v>3</v>
      </c>
      <c r="I2" s="3">
        <v>0.23</v>
      </c>
      <c r="J2" s="105"/>
      <c r="K2" s="105"/>
    </row>
    <row r="3" spans="1:16" ht="20.25">
      <c r="A3" s="168" t="s">
        <v>167</v>
      </c>
      <c r="B3" s="169"/>
      <c r="C3" s="169"/>
      <c r="D3" s="169"/>
      <c r="E3" s="169"/>
      <c r="F3" s="169"/>
      <c r="G3" s="169"/>
      <c r="H3" s="169"/>
      <c r="I3" s="170"/>
      <c r="J3" s="106"/>
      <c r="K3" s="106"/>
    </row>
    <row r="4" spans="1:16">
      <c r="A4" s="171"/>
      <c r="B4" s="172"/>
      <c r="C4" s="172"/>
      <c r="D4" s="172"/>
      <c r="E4" s="172"/>
      <c r="F4" s="172"/>
      <c r="G4" s="172"/>
      <c r="H4" s="172"/>
      <c r="I4" s="173"/>
      <c r="J4" s="109" t="s">
        <v>163</v>
      </c>
      <c r="K4" s="109" t="s">
        <v>164</v>
      </c>
      <c r="N4" s="48" t="s">
        <v>161</v>
      </c>
    </row>
    <row r="5" spans="1:16">
      <c r="A5" s="27"/>
      <c r="B5" s="34"/>
      <c r="C5" s="92"/>
      <c r="D5" s="41"/>
      <c r="E5" s="202">
        <f t="shared" ref="E5:E25" si="0">D5*0.06</f>
        <v>0</v>
      </c>
      <c r="F5" s="99"/>
      <c r="G5" s="99"/>
      <c r="H5" s="41"/>
      <c r="I5" s="202">
        <f>H5*0.23</f>
        <v>0</v>
      </c>
      <c r="J5" s="83">
        <f>SUM(D5+E5+F5+G5+H5+I5)</f>
        <v>0</v>
      </c>
      <c r="K5" s="83"/>
      <c r="L5" s="42">
        <f t="shared" ref="L5:L52" si="1">D5*6%</f>
        <v>0</v>
      </c>
      <c r="M5" s="42">
        <f t="shared" ref="M5:M52" si="2">H5*23%</f>
        <v>0</v>
      </c>
      <c r="N5" s="90">
        <f t="shared" ref="N5:N52" si="3">E5-L5</f>
        <v>0</v>
      </c>
      <c r="O5" s="90">
        <f>I5-M5</f>
        <v>0</v>
      </c>
      <c r="P5" s="51"/>
    </row>
    <row r="6" spans="1:16">
      <c r="A6" s="27"/>
      <c r="B6" s="34"/>
      <c r="C6" s="92"/>
      <c r="D6" s="41"/>
      <c r="E6" s="202">
        <f t="shared" si="0"/>
        <v>0</v>
      </c>
      <c r="F6" s="99"/>
      <c r="G6" s="99"/>
      <c r="H6" s="41"/>
      <c r="I6" s="202">
        <f t="shared" ref="I6:I52" si="4">H6*0.23</f>
        <v>0</v>
      </c>
      <c r="J6" s="83">
        <f t="shared" ref="J6:J52" si="5">SUM(D6+E6+F6+G6+H6+I6)</f>
        <v>0</v>
      </c>
      <c r="K6" s="83"/>
      <c r="L6" s="42">
        <f t="shared" si="1"/>
        <v>0</v>
      </c>
      <c r="M6" s="42">
        <f t="shared" si="2"/>
        <v>0</v>
      </c>
      <c r="N6" s="90">
        <f t="shared" si="3"/>
        <v>0</v>
      </c>
      <c r="O6" s="90">
        <f t="shared" ref="O6:O52" si="6">I6-M6</f>
        <v>0</v>
      </c>
      <c r="P6" s="51"/>
    </row>
    <row r="7" spans="1:16">
      <c r="A7" s="27"/>
      <c r="B7" s="34"/>
      <c r="C7" s="92"/>
      <c r="D7" s="41"/>
      <c r="E7" s="202">
        <f t="shared" si="0"/>
        <v>0</v>
      </c>
      <c r="F7" s="99"/>
      <c r="G7" s="99"/>
      <c r="H7" s="41"/>
      <c r="I7" s="202">
        <f t="shared" si="4"/>
        <v>0</v>
      </c>
      <c r="J7" s="83">
        <f t="shared" si="5"/>
        <v>0</v>
      </c>
      <c r="K7" s="83"/>
      <c r="L7" s="42">
        <f t="shared" si="1"/>
        <v>0</v>
      </c>
      <c r="M7" s="42">
        <f t="shared" si="2"/>
        <v>0</v>
      </c>
      <c r="N7" s="90">
        <f t="shared" si="3"/>
        <v>0</v>
      </c>
      <c r="O7" s="90">
        <f t="shared" si="6"/>
        <v>0</v>
      </c>
      <c r="P7" s="51"/>
    </row>
    <row r="8" spans="1:16">
      <c r="A8" s="27"/>
      <c r="B8" s="34"/>
      <c r="C8" s="92"/>
      <c r="D8" s="41"/>
      <c r="E8" s="202">
        <f t="shared" si="0"/>
        <v>0</v>
      </c>
      <c r="F8" s="99"/>
      <c r="G8" s="99"/>
      <c r="H8" s="41"/>
      <c r="I8" s="202">
        <f t="shared" si="4"/>
        <v>0</v>
      </c>
      <c r="J8" s="83">
        <f t="shared" si="5"/>
        <v>0</v>
      </c>
      <c r="K8" s="83"/>
      <c r="L8" s="42">
        <f t="shared" si="1"/>
        <v>0</v>
      </c>
      <c r="M8" s="42">
        <f t="shared" si="2"/>
        <v>0</v>
      </c>
      <c r="N8" s="90">
        <f t="shared" si="3"/>
        <v>0</v>
      </c>
      <c r="O8" s="90">
        <f t="shared" si="6"/>
        <v>0</v>
      </c>
      <c r="P8" s="51"/>
    </row>
    <row r="9" spans="1:16">
      <c r="A9" s="27"/>
      <c r="B9" s="34"/>
      <c r="C9" s="92"/>
      <c r="D9" s="41"/>
      <c r="E9" s="202">
        <f t="shared" si="0"/>
        <v>0</v>
      </c>
      <c r="F9" s="99"/>
      <c r="G9" s="99"/>
      <c r="H9" s="41"/>
      <c r="I9" s="202">
        <f t="shared" si="4"/>
        <v>0</v>
      </c>
      <c r="J9" s="83">
        <f t="shared" si="5"/>
        <v>0</v>
      </c>
      <c r="K9" s="83"/>
      <c r="L9" s="42">
        <f t="shared" si="1"/>
        <v>0</v>
      </c>
      <c r="M9" s="42">
        <f t="shared" si="2"/>
        <v>0</v>
      </c>
      <c r="N9" s="90">
        <f t="shared" si="3"/>
        <v>0</v>
      </c>
      <c r="O9" s="90">
        <f t="shared" si="6"/>
        <v>0</v>
      </c>
      <c r="P9" s="51"/>
    </row>
    <row r="10" spans="1:16">
      <c r="A10" s="27"/>
      <c r="B10" s="34"/>
      <c r="C10" s="92"/>
      <c r="D10" s="41"/>
      <c r="E10" s="202">
        <f t="shared" si="0"/>
        <v>0</v>
      </c>
      <c r="F10" s="99"/>
      <c r="G10" s="99"/>
      <c r="H10" s="41"/>
      <c r="I10" s="202">
        <f t="shared" si="4"/>
        <v>0</v>
      </c>
      <c r="J10" s="83">
        <f t="shared" si="5"/>
        <v>0</v>
      </c>
      <c r="K10" s="83"/>
      <c r="L10" s="42">
        <f t="shared" si="1"/>
        <v>0</v>
      </c>
      <c r="M10" s="42">
        <f t="shared" si="2"/>
        <v>0</v>
      </c>
      <c r="N10" s="90">
        <f t="shared" si="3"/>
        <v>0</v>
      </c>
      <c r="O10" s="90">
        <f t="shared" si="6"/>
        <v>0</v>
      </c>
      <c r="P10" s="51"/>
    </row>
    <row r="11" spans="1:16">
      <c r="A11" s="27"/>
      <c r="B11" s="34"/>
      <c r="C11" s="92"/>
      <c r="D11" s="41"/>
      <c r="E11" s="202">
        <f t="shared" si="0"/>
        <v>0</v>
      </c>
      <c r="F11" s="99"/>
      <c r="G11" s="99"/>
      <c r="H11" s="41"/>
      <c r="I11" s="202">
        <f t="shared" si="4"/>
        <v>0</v>
      </c>
      <c r="J11" s="83">
        <f t="shared" si="5"/>
        <v>0</v>
      </c>
      <c r="K11" s="83"/>
      <c r="L11" s="42">
        <f t="shared" si="1"/>
        <v>0</v>
      </c>
      <c r="M11" s="42">
        <f t="shared" si="2"/>
        <v>0</v>
      </c>
      <c r="N11" s="90">
        <f t="shared" si="3"/>
        <v>0</v>
      </c>
      <c r="O11" s="90">
        <f t="shared" si="6"/>
        <v>0</v>
      </c>
      <c r="P11" s="51"/>
    </row>
    <row r="12" spans="1:16">
      <c r="A12" s="27"/>
      <c r="B12" s="34"/>
      <c r="C12" s="92"/>
      <c r="D12" s="41"/>
      <c r="E12" s="202">
        <f t="shared" si="0"/>
        <v>0</v>
      </c>
      <c r="F12" s="99"/>
      <c r="G12" s="99"/>
      <c r="H12" s="41"/>
      <c r="I12" s="202">
        <f t="shared" si="4"/>
        <v>0</v>
      </c>
      <c r="J12" s="83">
        <f t="shared" si="5"/>
        <v>0</v>
      </c>
      <c r="K12" s="83"/>
      <c r="L12" s="42">
        <f t="shared" si="1"/>
        <v>0</v>
      </c>
      <c r="M12" s="42">
        <f t="shared" si="2"/>
        <v>0</v>
      </c>
      <c r="N12" s="90">
        <f t="shared" si="3"/>
        <v>0</v>
      </c>
      <c r="O12" s="90">
        <f t="shared" si="6"/>
        <v>0</v>
      </c>
      <c r="P12" s="51"/>
    </row>
    <row r="13" spans="1:16">
      <c r="A13" s="27"/>
      <c r="B13" s="34"/>
      <c r="C13" s="92"/>
      <c r="D13" s="41"/>
      <c r="E13" s="202">
        <f t="shared" si="0"/>
        <v>0</v>
      </c>
      <c r="F13" s="99"/>
      <c r="G13" s="99"/>
      <c r="H13" s="41"/>
      <c r="I13" s="202">
        <f t="shared" si="4"/>
        <v>0</v>
      </c>
      <c r="J13" s="83">
        <f t="shared" si="5"/>
        <v>0</v>
      </c>
      <c r="K13" s="83"/>
      <c r="L13" s="42">
        <f t="shared" si="1"/>
        <v>0</v>
      </c>
      <c r="M13" s="42">
        <f t="shared" si="2"/>
        <v>0</v>
      </c>
      <c r="N13" s="90">
        <f t="shared" si="3"/>
        <v>0</v>
      </c>
      <c r="O13" s="90">
        <f t="shared" si="6"/>
        <v>0</v>
      </c>
      <c r="P13" s="51"/>
    </row>
    <row r="14" spans="1:16">
      <c r="A14" s="27"/>
      <c r="B14" s="34"/>
      <c r="C14" s="92"/>
      <c r="D14" s="41"/>
      <c r="E14" s="202">
        <f t="shared" si="0"/>
        <v>0</v>
      </c>
      <c r="F14" s="99"/>
      <c r="G14" s="99"/>
      <c r="H14" s="41"/>
      <c r="I14" s="202">
        <f t="shared" si="4"/>
        <v>0</v>
      </c>
      <c r="J14" s="83">
        <f t="shared" si="5"/>
        <v>0</v>
      </c>
      <c r="K14" s="83"/>
      <c r="L14" s="42">
        <f t="shared" si="1"/>
        <v>0</v>
      </c>
      <c r="M14" s="42">
        <f t="shared" si="2"/>
        <v>0</v>
      </c>
      <c r="N14" s="90">
        <f t="shared" si="3"/>
        <v>0</v>
      </c>
      <c r="O14" s="90">
        <f t="shared" si="6"/>
        <v>0</v>
      </c>
      <c r="P14" s="51"/>
    </row>
    <row r="15" spans="1:16">
      <c r="A15" s="27"/>
      <c r="B15" s="34"/>
      <c r="C15" s="92"/>
      <c r="D15" s="41"/>
      <c r="E15" s="202">
        <f t="shared" si="0"/>
        <v>0</v>
      </c>
      <c r="F15" s="99"/>
      <c r="G15" s="99"/>
      <c r="H15" s="41"/>
      <c r="I15" s="202">
        <f t="shared" si="4"/>
        <v>0</v>
      </c>
      <c r="J15" s="83">
        <f t="shared" si="5"/>
        <v>0</v>
      </c>
      <c r="K15" s="83"/>
      <c r="L15" s="42">
        <f t="shared" si="1"/>
        <v>0</v>
      </c>
      <c r="M15" s="42">
        <f t="shared" si="2"/>
        <v>0</v>
      </c>
      <c r="N15" s="90">
        <f t="shared" si="3"/>
        <v>0</v>
      </c>
      <c r="O15" s="90">
        <f t="shared" si="6"/>
        <v>0</v>
      </c>
      <c r="P15" s="51"/>
    </row>
    <row r="16" spans="1:16">
      <c r="A16" s="27"/>
      <c r="B16" s="34"/>
      <c r="C16" s="92"/>
      <c r="D16" s="41"/>
      <c r="E16" s="202">
        <f t="shared" si="0"/>
        <v>0</v>
      </c>
      <c r="F16" s="99"/>
      <c r="G16" s="99"/>
      <c r="H16" s="41"/>
      <c r="I16" s="202">
        <f t="shared" si="4"/>
        <v>0</v>
      </c>
      <c r="J16" s="83">
        <f t="shared" si="5"/>
        <v>0</v>
      </c>
      <c r="K16" s="83"/>
      <c r="L16" s="42">
        <f t="shared" si="1"/>
        <v>0</v>
      </c>
      <c r="M16" s="42">
        <f t="shared" si="2"/>
        <v>0</v>
      </c>
      <c r="N16" s="90">
        <f t="shared" si="3"/>
        <v>0</v>
      </c>
      <c r="O16" s="90">
        <f t="shared" si="6"/>
        <v>0</v>
      </c>
      <c r="P16" s="51"/>
    </row>
    <row r="17" spans="1:16">
      <c r="A17" s="27"/>
      <c r="B17" s="34"/>
      <c r="C17" s="92"/>
      <c r="D17" s="41"/>
      <c r="E17" s="202">
        <f t="shared" si="0"/>
        <v>0</v>
      </c>
      <c r="F17" s="99"/>
      <c r="G17" s="99"/>
      <c r="H17" s="41"/>
      <c r="I17" s="202">
        <f t="shared" si="4"/>
        <v>0</v>
      </c>
      <c r="J17" s="83">
        <f t="shared" si="5"/>
        <v>0</v>
      </c>
      <c r="K17" s="83"/>
      <c r="L17" s="42">
        <f t="shared" si="1"/>
        <v>0</v>
      </c>
      <c r="M17" s="42">
        <f t="shared" si="2"/>
        <v>0</v>
      </c>
      <c r="N17" s="90">
        <f t="shared" si="3"/>
        <v>0</v>
      </c>
      <c r="O17" s="90">
        <f t="shared" si="6"/>
        <v>0</v>
      </c>
      <c r="P17" s="51"/>
    </row>
    <row r="18" spans="1:16">
      <c r="A18" s="27"/>
      <c r="B18" s="34"/>
      <c r="C18" s="92"/>
      <c r="D18" s="41"/>
      <c r="E18" s="202">
        <f t="shared" si="0"/>
        <v>0</v>
      </c>
      <c r="F18" s="99"/>
      <c r="G18" s="99"/>
      <c r="H18" s="41"/>
      <c r="I18" s="202">
        <f t="shared" si="4"/>
        <v>0</v>
      </c>
      <c r="J18" s="83">
        <f t="shared" si="5"/>
        <v>0</v>
      </c>
      <c r="K18" s="83"/>
      <c r="L18" s="42">
        <f t="shared" si="1"/>
        <v>0</v>
      </c>
      <c r="M18" s="42">
        <f t="shared" si="2"/>
        <v>0</v>
      </c>
      <c r="N18" s="90">
        <f t="shared" si="3"/>
        <v>0</v>
      </c>
      <c r="O18" s="90">
        <f t="shared" si="6"/>
        <v>0</v>
      </c>
      <c r="P18" s="51"/>
    </row>
    <row r="19" spans="1:16">
      <c r="A19" s="27"/>
      <c r="B19" s="34"/>
      <c r="C19" s="92"/>
      <c r="D19" s="41"/>
      <c r="E19" s="202">
        <f t="shared" si="0"/>
        <v>0</v>
      </c>
      <c r="F19" s="99"/>
      <c r="G19" s="99"/>
      <c r="H19" s="41"/>
      <c r="I19" s="202">
        <f t="shared" si="4"/>
        <v>0</v>
      </c>
      <c r="J19" s="83">
        <f t="shared" si="5"/>
        <v>0</v>
      </c>
      <c r="K19" s="83"/>
      <c r="L19" s="42">
        <f t="shared" si="1"/>
        <v>0</v>
      </c>
      <c r="M19" s="42">
        <f t="shared" si="2"/>
        <v>0</v>
      </c>
      <c r="N19" s="90">
        <f t="shared" si="3"/>
        <v>0</v>
      </c>
      <c r="O19" s="90">
        <f t="shared" si="6"/>
        <v>0</v>
      </c>
      <c r="P19" s="51"/>
    </row>
    <row r="20" spans="1:16">
      <c r="A20" s="27"/>
      <c r="B20" s="34"/>
      <c r="C20" s="92"/>
      <c r="D20" s="41"/>
      <c r="E20" s="202">
        <f t="shared" si="0"/>
        <v>0</v>
      </c>
      <c r="F20" s="99"/>
      <c r="G20" s="99"/>
      <c r="H20" s="41"/>
      <c r="I20" s="202">
        <f t="shared" si="4"/>
        <v>0</v>
      </c>
      <c r="J20" s="83">
        <f t="shared" si="5"/>
        <v>0</v>
      </c>
      <c r="K20" s="83"/>
      <c r="L20" s="42">
        <f t="shared" si="1"/>
        <v>0</v>
      </c>
      <c r="M20" s="42">
        <f t="shared" si="2"/>
        <v>0</v>
      </c>
      <c r="N20" s="90">
        <f t="shared" si="3"/>
        <v>0</v>
      </c>
      <c r="O20" s="90">
        <f t="shared" si="6"/>
        <v>0</v>
      </c>
      <c r="P20" s="51"/>
    </row>
    <row r="21" spans="1:16">
      <c r="A21" s="27"/>
      <c r="B21" s="34"/>
      <c r="C21" s="92"/>
      <c r="D21" s="41"/>
      <c r="E21" s="202">
        <f t="shared" si="0"/>
        <v>0</v>
      </c>
      <c r="F21" s="99"/>
      <c r="G21" s="99"/>
      <c r="H21" s="41"/>
      <c r="I21" s="202">
        <f t="shared" si="4"/>
        <v>0</v>
      </c>
      <c r="J21" s="83">
        <f t="shared" si="5"/>
        <v>0</v>
      </c>
      <c r="K21" s="83"/>
      <c r="L21" s="42">
        <f t="shared" si="1"/>
        <v>0</v>
      </c>
      <c r="M21" s="42">
        <f t="shared" si="2"/>
        <v>0</v>
      </c>
      <c r="N21" s="90">
        <f t="shared" si="3"/>
        <v>0</v>
      </c>
      <c r="O21" s="90">
        <f t="shared" si="6"/>
        <v>0</v>
      </c>
      <c r="P21" s="51"/>
    </row>
    <row r="22" spans="1:16">
      <c r="A22" s="27"/>
      <c r="B22" s="34"/>
      <c r="C22" s="92"/>
      <c r="D22" s="41"/>
      <c r="E22" s="202">
        <f t="shared" si="0"/>
        <v>0</v>
      </c>
      <c r="F22" s="99"/>
      <c r="G22" s="99"/>
      <c r="H22" s="41"/>
      <c r="I22" s="202">
        <f t="shared" si="4"/>
        <v>0</v>
      </c>
      <c r="J22" s="83">
        <f t="shared" si="5"/>
        <v>0</v>
      </c>
      <c r="K22" s="83"/>
      <c r="L22" s="42">
        <f t="shared" si="1"/>
        <v>0</v>
      </c>
      <c r="M22" s="42">
        <f t="shared" si="2"/>
        <v>0</v>
      </c>
      <c r="N22" s="90">
        <f t="shared" si="3"/>
        <v>0</v>
      </c>
      <c r="O22" s="90">
        <f t="shared" si="6"/>
        <v>0</v>
      </c>
      <c r="P22" s="51"/>
    </row>
    <row r="23" spans="1:16">
      <c r="A23" s="27"/>
      <c r="B23" s="34"/>
      <c r="C23" s="92"/>
      <c r="D23" s="41"/>
      <c r="E23" s="202">
        <f t="shared" si="0"/>
        <v>0</v>
      </c>
      <c r="F23" s="99"/>
      <c r="G23" s="99"/>
      <c r="H23" s="41"/>
      <c r="I23" s="202">
        <f t="shared" si="4"/>
        <v>0</v>
      </c>
      <c r="J23" s="83">
        <f t="shared" si="5"/>
        <v>0</v>
      </c>
      <c r="K23" s="83"/>
      <c r="L23" s="42">
        <f t="shared" si="1"/>
        <v>0</v>
      </c>
      <c r="M23" s="42">
        <f t="shared" si="2"/>
        <v>0</v>
      </c>
      <c r="N23" s="90">
        <f t="shared" si="3"/>
        <v>0</v>
      </c>
      <c r="O23" s="90">
        <f t="shared" si="6"/>
        <v>0</v>
      </c>
      <c r="P23" s="51"/>
    </row>
    <row r="24" spans="1:16">
      <c r="A24" s="27"/>
      <c r="B24" s="34"/>
      <c r="C24" s="92"/>
      <c r="D24" s="41"/>
      <c r="E24" s="202">
        <f t="shared" si="0"/>
        <v>0</v>
      </c>
      <c r="F24" s="99"/>
      <c r="G24" s="99"/>
      <c r="H24" s="41"/>
      <c r="I24" s="202">
        <f t="shared" si="4"/>
        <v>0</v>
      </c>
      <c r="J24" s="83">
        <f t="shared" si="5"/>
        <v>0</v>
      </c>
      <c r="K24" s="83"/>
      <c r="L24" s="42">
        <f t="shared" si="1"/>
        <v>0</v>
      </c>
      <c r="M24" s="42">
        <f t="shared" si="2"/>
        <v>0</v>
      </c>
      <c r="N24" s="90">
        <f t="shared" si="3"/>
        <v>0</v>
      </c>
      <c r="O24" s="90">
        <f t="shared" si="6"/>
        <v>0</v>
      </c>
      <c r="P24" s="51"/>
    </row>
    <row r="25" spans="1:16">
      <c r="A25" s="27"/>
      <c r="B25" s="34"/>
      <c r="C25" s="92"/>
      <c r="D25" s="41"/>
      <c r="E25" s="202">
        <f t="shared" si="0"/>
        <v>0</v>
      </c>
      <c r="F25" s="99"/>
      <c r="G25" s="99"/>
      <c r="H25" s="41"/>
      <c r="I25" s="202">
        <f t="shared" si="4"/>
        <v>0</v>
      </c>
      <c r="J25" s="83">
        <f t="shared" si="5"/>
        <v>0</v>
      </c>
      <c r="K25" s="83"/>
      <c r="L25" s="42">
        <f t="shared" si="1"/>
        <v>0</v>
      </c>
      <c r="M25" s="42">
        <f t="shared" si="2"/>
        <v>0</v>
      </c>
      <c r="N25" s="90">
        <f t="shared" si="3"/>
        <v>0</v>
      </c>
      <c r="O25" s="90">
        <f t="shared" si="6"/>
        <v>0</v>
      </c>
      <c r="P25" s="51"/>
    </row>
    <row r="26" spans="1:16">
      <c r="A26" s="27"/>
      <c r="B26" s="34"/>
      <c r="C26" s="92"/>
      <c r="D26" s="41"/>
      <c r="E26" s="202">
        <f>D26*0.06</f>
        <v>0</v>
      </c>
      <c r="F26" s="99"/>
      <c r="G26" s="99"/>
      <c r="H26" s="41"/>
      <c r="I26" s="202">
        <f t="shared" si="4"/>
        <v>0</v>
      </c>
      <c r="J26" s="83">
        <f t="shared" si="5"/>
        <v>0</v>
      </c>
      <c r="K26" s="83"/>
      <c r="L26" s="42">
        <f t="shared" si="1"/>
        <v>0</v>
      </c>
      <c r="M26" s="42">
        <f t="shared" si="2"/>
        <v>0</v>
      </c>
      <c r="N26" s="90">
        <f t="shared" si="3"/>
        <v>0</v>
      </c>
      <c r="O26" s="90">
        <f t="shared" si="6"/>
        <v>0</v>
      </c>
      <c r="P26" s="51"/>
    </row>
    <row r="27" spans="1:16">
      <c r="A27" s="27"/>
      <c r="B27" s="34"/>
      <c r="C27" s="92"/>
      <c r="D27" s="41"/>
      <c r="E27" s="202">
        <f t="shared" ref="E27:E52" si="7">D27*0.06</f>
        <v>0</v>
      </c>
      <c r="F27" s="99"/>
      <c r="G27" s="99"/>
      <c r="H27" s="41"/>
      <c r="I27" s="202">
        <f t="shared" si="4"/>
        <v>0</v>
      </c>
      <c r="J27" s="83">
        <f t="shared" si="5"/>
        <v>0</v>
      </c>
      <c r="K27" s="83"/>
      <c r="L27" s="42">
        <f t="shared" si="1"/>
        <v>0</v>
      </c>
      <c r="M27" s="42">
        <f t="shared" si="2"/>
        <v>0</v>
      </c>
      <c r="N27" s="90">
        <f t="shared" si="3"/>
        <v>0</v>
      </c>
      <c r="O27" s="90">
        <f t="shared" si="6"/>
        <v>0</v>
      </c>
      <c r="P27" s="51"/>
    </row>
    <row r="28" spans="1:16">
      <c r="A28" s="27"/>
      <c r="B28" s="34"/>
      <c r="C28" s="92"/>
      <c r="D28" s="41"/>
      <c r="E28" s="202">
        <f t="shared" si="7"/>
        <v>0</v>
      </c>
      <c r="F28" s="99"/>
      <c r="G28" s="99"/>
      <c r="H28" s="41"/>
      <c r="I28" s="202">
        <f t="shared" si="4"/>
        <v>0</v>
      </c>
      <c r="J28" s="83">
        <f t="shared" si="5"/>
        <v>0</v>
      </c>
      <c r="K28" s="83"/>
      <c r="L28" s="42">
        <f t="shared" si="1"/>
        <v>0</v>
      </c>
      <c r="M28" s="42">
        <f t="shared" si="2"/>
        <v>0</v>
      </c>
      <c r="N28" s="90">
        <f t="shared" si="3"/>
        <v>0</v>
      </c>
      <c r="O28" s="90">
        <f t="shared" si="6"/>
        <v>0</v>
      </c>
      <c r="P28" s="51"/>
    </row>
    <row r="29" spans="1:16">
      <c r="A29" s="27"/>
      <c r="B29" s="34"/>
      <c r="C29" s="92"/>
      <c r="D29" s="41"/>
      <c r="E29" s="202">
        <f t="shared" si="7"/>
        <v>0</v>
      </c>
      <c r="F29" s="99"/>
      <c r="G29" s="99"/>
      <c r="H29" s="41"/>
      <c r="I29" s="202">
        <f t="shared" si="4"/>
        <v>0</v>
      </c>
      <c r="J29" s="83">
        <f t="shared" si="5"/>
        <v>0</v>
      </c>
      <c r="K29" s="83"/>
      <c r="L29" s="42">
        <f t="shared" si="1"/>
        <v>0</v>
      </c>
      <c r="M29" s="42">
        <f t="shared" si="2"/>
        <v>0</v>
      </c>
      <c r="N29" s="90">
        <f t="shared" si="3"/>
        <v>0</v>
      </c>
      <c r="O29" s="90">
        <f t="shared" si="6"/>
        <v>0</v>
      </c>
      <c r="P29" s="51"/>
    </row>
    <row r="30" spans="1:16">
      <c r="A30" s="27"/>
      <c r="B30" s="34"/>
      <c r="C30" s="92"/>
      <c r="D30" s="41"/>
      <c r="E30" s="202">
        <f t="shared" si="7"/>
        <v>0</v>
      </c>
      <c r="F30" s="99"/>
      <c r="G30" s="99"/>
      <c r="H30" s="41"/>
      <c r="I30" s="202">
        <f t="shared" si="4"/>
        <v>0</v>
      </c>
      <c r="J30" s="83">
        <f t="shared" si="5"/>
        <v>0</v>
      </c>
      <c r="K30" s="83"/>
      <c r="L30" s="42">
        <f t="shared" si="1"/>
        <v>0</v>
      </c>
      <c r="M30" s="42">
        <f t="shared" si="2"/>
        <v>0</v>
      </c>
      <c r="N30" s="90">
        <f t="shared" si="3"/>
        <v>0</v>
      </c>
      <c r="O30" s="90">
        <f t="shared" si="6"/>
        <v>0</v>
      </c>
      <c r="P30" s="51"/>
    </row>
    <row r="31" spans="1:16">
      <c r="A31" s="27"/>
      <c r="B31" s="34"/>
      <c r="C31" s="92"/>
      <c r="D31" s="41"/>
      <c r="E31" s="202">
        <f t="shared" si="7"/>
        <v>0</v>
      </c>
      <c r="F31" s="99"/>
      <c r="G31" s="99"/>
      <c r="H31" s="41"/>
      <c r="I31" s="202">
        <f t="shared" si="4"/>
        <v>0</v>
      </c>
      <c r="J31" s="83">
        <f t="shared" si="5"/>
        <v>0</v>
      </c>
      <c r="K31" s="83"/>
      <c r="L31" s="42">
        <f t="shared" si="1"/>
        <v>0</v>
      </c>
      <c r="M31" s="42">
        <f t="shared" si="2"/>
        <v>0</v>
      </c>
      <c r="N31" s="90">
        <f t="shared" si="3"/>
        <v>0</v>
      </c>
      <c r="O31" s="90">
        <f t="shared" si="6"/>
        <v>0</v>
      </c>
      <c r="P31" s="51"/>
    </row>
    <row r="32" spans="1:16">
      <c r="A32" s="27"/>
      <c r="B32" s="34"/>
      <c r="C32" s="92"/>
      <c r="D32" s="41"/>
      <c r="E32" s="202">
        <f t="shared" si="7"/>
        <v>0</v>
      </c>
      <c r="F32" s="99"/>
      <c r="G32" s="99"/>
      <c r="H32" s="41"/>
      <c r="I32" s="202">
        <f t="shared" si="4"/>
        <v>0</v>
      </c>
      <c r="J32" s="83">
        <f t="shared" si="5"/>
        <v>0</v>
      </c>
      <c r="K32" s="83"/>
      <c r="L32" s="42">
        <f t="shared" si="1"/>
        <v>0</v>
      </c>
      <c r="M32" s="42">
        <f t="shared" si="2"/>
        <v>0</v>
      </c>
      <c r="N32" s="90">
        <f t="shared" si="3"/>
        <v>0</v>
      </c>
      <c r="O32" s="90">
        <f t="shared" si="6"/>
        <v>0</v>
      </c>
      <c r="P32" s="51"/>
    </row>
    <row r="33" spans="1:16">
      <c r="A33" s="27"/>
      <c r="B33" s="34"/>
      <c r="C33" s="92"/>
      <c r="D33" s="41"/>
      <c r="E33" s="202">
        <f t="shared" si="7"/>
        <v>0</v>
      </c>
      <c r="F33" s="99"/>
      <c r="G33" s="99"/>
      <c r="H33" s="41"/>
      <c r="I33" s="202">
        <f t="shared" si="4"/>
        <v>0</v>
      </c>
      <c r="J33" s="83">
        <f t="shared" si="5"/>
        <v>0</v>
      </c>
      <c r="K33" s="83"/>
      <c r="L33" s="42">
        <f t="shared" si="1"/>
        <v>0</v>
      </c>
      <c r="M33" s="42">
        <f t="shared" si="2"/>
        <v>0</v>
      </c>
      <c r="N33" s="90">
        <f t="shared" si="3"/>
        <v>0</v>
      </c>
      <c r="O33" s="90">
        <f t="shared" si="6"/>
        <v>0</v>
      </c>
      <c r="P33" s="51"/>
    </row>
    <row r="34" spans="1:16">
      <c r="A34" s="27"/>
      <c r="B34" s="34"/>
      <c r="C34" s="92"/>
      <c r="D34" s="41"/>
      <c r="E34" s="202">
        <f t="shared" si="7"/>
        <v>0</v>
      </c>
      <c r="F34" s="99"/>
      <c r="G34" s="99"/>
      <c r="H34" s="41"/>
      <c r="I34" s="202">
        <f t="shared" si="4"/>
        <v>0</v>
      </c>
      <c r="J34" s="83">
        <f t="shared" si="5"/>
        <v>0</v>
      </c>
      <c r="K34" s="83"/>
      <c r="L34" s="42">
        <f t="shared" si="1"/>
        <v>0</v>
      </c>
      <c r="M34" s="42">
        <f t="shared" si="2"/>
        <v>0</v>
      </c>
      <c r="N34" s="90">
        <f t="shared" si="3"/>
        <v>0</v>
      </c>
      <c r="O34" s="90">
        <f t="shared" si="6"/>
        <v>0</v>
      </c>
      <c r="P34" s="51"/>
    </row>
    <row r="35" spans="1:16">
      <c r="A35" s="27"/>
      <c r="B35" s="34"/>
      <c r="C35" s="92"/>
      <c r="D35" s="41"/>
      <c r="E35" s="202">
        <f t="shared" si="7"/>
        <v>0</v>
      </c>
      <c r="F35" s="99"/>
      <c r="G35" s="99"/>
      <c r="H35" s="41"/>
      <c r="I35" s="202">
        <f t="shared" si="4"/>
        <v>0</v>
      </c>
      <c r="J35" s="83">
        <f t="shared" si="5"/>
        <v>0</v>
      </c>
      <c r="K35" s="83"/>
      <c r="L35" s="42">
        <f t="shared" si="1"/>
        <v>0</v>
      </c>
      <c r="M35" s="42">
        <f t="shared" si="2"/>
        <v>0</v>
      </c>
      <c r="N35" s="90">
        <f t="shared" si="3"/>
        <v>0</v>
      </c>
      <c r="O35" s="90">
        <f t="shared" si="6"/>
        <v>0</v>
      </c>
      <c r="P35" s="51"/>
    </row>
    <row r="36" spans="1:16">
      <c r="A36" s="27"/>
      <c r="B36" s="34"/>
      <c r="C36" s="92"/>
      <c r="D36" s="41"/>
      <c r="E36" s="202">
        <f t="shared" si="7"/>
        <v>0</v>
      </c>
      <c r="F36" s="99"/>
      <c r="G36" s="99"/>
      <c r="H36" s="41"/>
      <c r="I36" s="202">
        <f t="shared" si="4"/>
        <v>0</v>
      </c>
      <c r="J36" s="83">
        <f t="shared" si="5"/>
        <v>0</v>
      </c>
      <c r="K36" s="83"/>
      <c r="L36" s="42">
        <f t="shared" si="1"/>
        <v>0</v>
      </c>
      <c r="M36" s="42">
        <f t="shared" si="2"/>
        <v>0</v>
      </c>
      <c r="N36" s="90">
        <f t="shared" si="3"/>
        <v>0</v>
      </c>
      <c r="O36" s="90">
        <f t="shared" si="6"/>
        <v>0</v>
      </c>
      <c r="P36" s="51"/>
    </row>
    <row r="37" spans="1:16">
      <c r="A37" s="27"/>
      <c r="B37" s="34"/>
      <c r="C37" s="92"/>
      <c r="D37" s="41"/>
      <c r="E37" s="202">
        <f t="shared" si="7"/>
        <v>0</v>
      </c>
      <c r="F37" s="99"/>
      <c r="G37" s="99"/>
      <c r="H37" s="41"/>
      <c r="I37" s="202">
        <f t="shared" si="4"/>
        <v>0</v>
      </c>
      <c r="J37" s="83">
        <f t="shared" si="5"/>
        <v>0</v>
      </c>
      <c r="K37" s="83"/>
      <c r="L37" s="42">
        <f t="shared" si="1"/>
        <v>0</v>
      </c>
      <c r="M37" s="42">
        <f t="shared" si="2"/>
        <v>0</v>
      </c>
      <c r="N37" s="90">
        <f t="shared" si="3"/>
        <v>0</v>
      </c>
      <c r="O37" s="90">
        <f t="shared" si="6"/>
        <v>0</v>
      </c>
      <c r="P37" s="51"/>
    </row>
    <row r="38" spans="1:16">
      <c r="A38" s="27"/>
      <c r="B38" s="34"/>
      <c r="C38" s="92"/>
      <c r="D38" s="41"/>
      <c r="E38" s="202">
        <f t="shared" si="7"/>
        <v>0</v>
      </c>
      <c r="F38" s="99"/>
      <c r="G38" s="99"/>
      <c r="H38" s="41"/>
      <c r="I38" s="202">
        <f t="shared" si="4"/>
        <v>0</v>
      </c>
      <c r="J38" s="83">
        <f t="shared" si="5"/>
        <v>0</v>
      </c>
      <c r="K38" s="83"/>
      <c r="L38" s="42">
        <f t="shared" si="1"/>
        <v>0</v>
      </c>
      <c r="M38" s="42">
        <f t="shared" si="2"/>
        <v>0</v>
      </c>
      <c r="N38" s="90">
        <f t="shared" si="3"/>
        <v>0</v>
      </c>
      <c r="O38" s="90">
        <f t="shared" si="6"/>
        <v>0</v>
      </c>
      <c r="P38" s="51"/>
    </row>
    <row r="39" spans="1:16">
      <c r="A39" s="27"/>
      <c r="B39" s="34"/>
      <c r="C39" s="92"/>
      <c r="D39" s="41"/>
      <c r="E39" s="202">
        <f t="shared" si="7"/>
        <v>0</v>
      </c>
      <c r="F39" s="99"/>
      <c r="G39" s="99"/>
      <c r="H39" s="41"/>
      <c r="I39" s="202">
        <f t="shared" si="4"/>
        <v>0</v>
      </c>
      <c r="J39" s="83">
        <f t="shared" si="5"/>
        <v>0</v>
      </c>
      <c r="K39" s="83"/>
      <c r="L39" s="42">
        <f t="shared" si="1"/>
        <v>0</v>
      </c>
      <c r="M39" s="42">
        <f t="shared" si="2"/>
        <v>0</v>
      </c>
      <c r="N39" s="90">
        <f t="shared" si="3"/>
        <v>0</v>
      </c>
      <c r="O39" s="90">
        <f t="shared" si="6"/>
        <v>0</v>
      </c>
      <c r="P39" s="51"/>
    </row>
    <row r="40" spans="1:16">
      <c r="A40" s="27"/>
      <c r="B40" s="34"/>
      <c r="C40" s="92"/>
      <c r="D40" s="41"/>
      <c r="E40" s="202">
        <f t="shared" si="7"/>
        <v>0</v>
      </c>
      <c r="F40" s="99"/>
      <c r="G40" s="99"/>
      <c r="H40" s="41"/>
      <c r="I40" s="202">
        <f t="shared" si="4"/>
        <v>0</v>
      </c>
      <c r="J40" s="83">
        <f t="shared" si="5"/>
        <v>0</v>
      </c>
      <c r="K40" s="83"/>
      <c r="L40" s="42">
        <f t="shared" si="1"/>
        <v>0</v>
      </c>
      <c r="M40" s="42">
        <f t="shared" si="2"/>
        <v>0</v>
      </c>
      <c r="N40" s="90">
        <f t="shared" si="3"/>
        <v>0</v>
      </c>
      <c r="O40" s="90">
        <f t="shared" si="6"/>
        <v>0</v>
      </c>
      <c r="P40" s="51"/>
    </row>
    <row r="41" spans="1:16">
      <c r="A41" s="27"/>
      <c r="B41" s="34"/>
      <c r="C41" s="92"/>
      <c r="D41" s="41"/>
      <c r="E41" s="202">
        <f t="shared" si="7"/>
        <v>0</v>
      </c>
      <c r="F41" s="99"/>
      <c r="G41" s="99"/>
      <c r="H41" s="41"/>
      <c r="I41" s="202">
        <f t="shared" si="4"/>
        <v>0</v>
      </c>
      <c r="J41" s="83">
        <f t="shared" si="5"/>
        <v>0</v>
      </c>
      <c r="K41" s="83"/>
      <c r="L41" s="42">
        <f t="shared" si="1"/>
        <v>0</v>
      </c>
      <c r="M41" s="42">
        <f t="shared" si="2"/>
        <v>0</v>
      </c>
      <c r="N41" s="90">
        <f t="shared" si="3"/>
        <v>0</v>
      </c>
      <c r="O41" s="90">
        <f t="shared" si="6"/>
        <v>0</v>
      </c>
      <c r="P41" s="51"/>
    </row>
    <row r="42" spans="1:16">
      <c r="A42" s="27"/>
      <c r="B42" s="34"/>
      <c r="C42" s="92"/>
      <c r="D42" s="41"/>
      <c r="E42" s="202">
        <f t="shared" si="7"/>
        <v>0</v>
      </c>
      <c r="F42" s="99"/>
      <c r="G42" s="99"/>
      <c r="H42" s="41"/>
      <c r="I42" s="202">
        <f t="shared" si="4"/>
        <v>0</v>
      </c>
      <c r="J42" s="83">
        <f t="shared" si="5"/>
        <v>0</v>
      </c>
      <c r="K42" s="83"/>
      <c r="L42" s="42">
        <f t="shared" si="1"/>
        <v>0</v>
      </c>
      <c r="M42" s="42">
        <f t="shared" si="2"/>
        <v>0</v>
      </c>
      <c r="N42" s="90">
        <f t="shared" si="3"/>
        <v>0</v>
      </c>
      <c r="O42" s="90">
        <f t="shared" si="6"/>
        <v>0</v>
      </c>
      <c r="P42" s="51"/>
    </row>
    <row r="43" spans="1:16">
      <c r="A43" s="27"/>
      <c r="B43" s="34"/>
      <c r="C43" s="92"/>
      <c r="D43" s="41"/>
      <c r="E43" s="202">
        <f t="shared" si="7"/>
        <v>0</v>
      </c>
      <c r="F43" s="99"/>
      <c r="G43" s="99"/>
      <c r="H43" s="41"/>
      <c r="I43" s="202">
        <f t="shared" si="4"/>
        <v>0</v>
      </c>
      <c r="J43" s="83">
        <f t="shared" si="5"/>
        <v>0</v>
      </c>
      <c r="K43" s="83"/>
      <c r="L43" s="42">
        <f t="shared" si="1"/>
        <v>0</v>
      </c>
      <c r="M43" s="42">
        <f t="shared" si="2"/>
        <v>0</v>
      </c>
      <c r="N43" s="90">
        <f t="shared" si="3"/>
        <v>0</v>
      </c>
      <c r="O43" s="90">
        <f t="shared" si="6"/>
        <v>0</v>
      </c>
      <c r="P43" s="51"/>
    </row>
    <row r="44" spans="1:16">
      <c r="A44" s="27"/>
      <c r="B44" s="34"/>
      <c r="C44" s="92"/>
      <c r="D44" s="41"/>
      <c r="E44" s="202">
        <f t="shared" si="7"/>
        <v>0</v>
      </c>
      <c r="F44" s="99"/>
      <c r="G44" s="99"/>
      <c r="H44" s="41"/>
      <c r="I44" s="202">
        <f t="shared" si="4"/>
        <v>0</v>
      </c>
      <c r="J44" s="83">
        <f t="shared" si="5"/>
        <v>0</v>
      </c>
      <c r="K44" s="83"/>
      <c r="L44" s="42">
        <f t="shared" si="1"/>
        <v>0</v>
      </c>
      <c r="M44" s="42">
        <f t="shared" si="2"/>
        <v>0</v>
      </c>
      <c r="N44" s="90">
        <f t="shared" si="3"/>
        <v>0</v>
      </c>
      <c r="O44" s="90">
        <f t="shared" si="6"/>
        <v>0</v>
      </c>
      <c r="P44" s="51"/>
    </row>
    <row r="45" spans="1:16">
      <c r="A45" s="27"/>
      <c r="B45" s="34"/>
      <c r="C45" s="92"/>
      <c r="D45" s="41"/>
      <c r="E45" s="202">
        <f t="shared" si="7"/>
        <v>0</v>
      </c>
      <c r="F45" s="99"/>
      <c r="G45" s="99"/>
      <c r="H45" s="41"/>
      <c r="I45" s="202">
        <f t="shared" si="4"/>
        <v>0</v>
      </c>
      <c r="J45" s="83">
        <f t="shared" si="5"/>
        <v>0</v>
      </c>
      <c r="K45" s="83"/>
      <c r="L45" s="42">
        <f t="shared" si="1"/>
        <v>0</v>
      </c>
      <c r="M45" s="42">
        <f t="shared" si="2"/>
        <v>0</v>
      </c>
      <c r="N45" s="90">
        <f t="shared" si="3"/>
        <v>0</v>
      </c>
      <c r="O45" s="90">
        <f t="shared" si="6"/>
        <v>0</v>
      </c>
      <c r="P45" s="51"/>
    </row>
    <row r="46" spans="1:16">
      <c r="A46" s="27"/>
      <c r="B46" s="34"/>
      <c r="C46" s="92"/>
      <c r="D46" s="41"/>
      <c r="E46" s="202">
        <f t="shared" si="7"/>
        <v>0</v>
      </c>
      <c r="F46" s="99"/>
      <c r="G46" s="99"/>
      <c r="H46" s="41"/>
      <c r="I46" s="202">
        <f t="shared" si="4"/>
        <v>0</v>
      </c>
      <c r="J46" s="83">
        <f t="shared" si="5"/>
        <v>0</v>
      </c>
      <c r="K46" s="83"/>
      <c r="L46" s="42">
        <f t="shared" si="1"/>
        <v>0</v>
      </c>
      <c r="M46" s="42">
        <f t="shared" si="2"/>
        <v>0</v>
      </c>
      <c r="N46" s="90">
        <f t="shared" si="3"/>
        <v>0</v>
      </c>
      <c r="O46" s="90">
        <f t="shared" si="6"/>
        <v>0</v>
      </c>
      <c r="P46" s="51"/>
    </row>
    <row r="47" spans="1:16">
      <c r="A47" s="27"/>
      <c r="B47" s="34"/>
      <c r="C47" s="92"/>
      <c r="D47" s="41"/>
      <c r="E47" s="202">
        <f t="shared" si="7"/>
        <v>0</v>
      </c>
      <c r="F47" s="99"/>
      <c r="G47" s="99"/>
      <c r="H47" s="41"/>
      <c r="I47" s="202">
        <f t="shared" si="4"/>
        <v>0</v>
      </c>
      <c r="J47" s="83">
        <f t="shared" si="5"/>
        <v>0</v>
      </c>
      <c r="K47" s="83"/>
      <c r="L47" s="42">
        <f t="shared" si="1"/>
        <v>0</v>
      </c>
      <c r="M47" s="42">
        <f t="shared" si="2"/>
        <v>0</v>
      </c>
      <c r="N47" s="90">
        <f t="shared" si="3"/>
        <v>0</v>
      </c>
      <c r="O47" s="90">
        <f t="shared" si="6"/>
        <v>0</v>
      </c>
      <c r="P47" s="51"/>
    </row>
    <row r="48" spans="1:16">
      <c r="A48" s="27"/>
      <c r="B48" s="34"/>
      <c r="C48" s="92"/>
      <c r="D48" s="41"/>
      <c r="E48" s="202">
        <f t="shared" si="7"/>
        <v>0</v>
      </c>
      <c r="F48" s="99"/>
      <c r="G48" s="99"/>
      <c r="H48" s="41"/>
      <c r="I48" s="202">
        <f t="shared" si="4"/>
        <v>0</v>
      </c>
      <c r="J48" s="83">
        <f t="shared" si="5"/>
        <v>0</v>
      </c>
      <c r="K48" s="83"/>
      <c r="L48" s="42">
        <f t="shared" si="1"/>
        <v>0</v>
      </c>
      <c r="M48" s="42">
        <f t="shared" si="2"/>
        <v>0</v>
      </c>
      <c r="N48" s="90">
        <f t="shared" si="3"/>
        <v>0</v>
      </c>
      <c r="O48" s="90">
        <f t="shared" si="6"/>
        <v>0</v>
      </c>
      <c r="P48" s="51"/>
    </row>
    <row r="49" spans="1:16">
      <c r="A49" s="27"/>
      <c r="B49" s="34"/>
      <c r="C49" s="92"/>
      <c r="D49" s="41"/>
      <c r="E49" s="202">
        <f t="shared" si="7"/>
        <v>0</v>
      </c>
      <c r="F49" s="99"/>
      <c r="G49" s="99"/>
      <c r="H49" s="41"/>
      <c r="I49" s="202">
        <f t="shared" si="4"/>
        <v>0</v>
      </c>
      <c r="J49" s="83">
        <f t="shared" si="5"/>
        <v>0</v>
      </c>
      <c r="K49" s="83"/>
      <c r="L49" s="42">
        <f t="shared" si="1"/>
        <v>0</v>
      </c>
      <c r="M49" s="42">
        <f t="shared" si="2"/>
        <v>0</v>
      </c>
      <c r="N49" s="90">
        <f t="shared" si="3"/>
        <v>0</v>
      </c>
      <c r="O49" s="90">
        <f t="shared" si="6"/>
        <v>0</v>
      </c>
      <c r="P49" s="51"/>
    </row>
    <row r="50" spans="1:16">
      <c r="A50" s="27"/>
      <c r="B50" s="34"/>
      <c r="C50" s="92"/>
      <c r="D50" s="41"/>
      <c r="E50" s="202">
        <f t="shared" si="7"/>
        <v>0</v>
      </c>
      <c r="F50" s="99"/>
      <c r="G50" s="99"/>
      <c r="H50" s="41"/>
      <c r="I50" s="202">
        <f t="shared" si="4"/>
        <v>0</v>
      </c>
      <c r="J50" s="83">
        <f t="shared" si="5"/>
        <v>0</v>
      </c>
      <c r="K50" s="83"/>
      <c r="L50" s="42">
        <f t="shared" si="1"/>
        <v>0</v>
      </c>
      <c r="M50" s="42">
        <f t="shared" si="2"/>
        <v>0</v>
      </c>
      <c r="N50" s="90">
        <f t="shared" si="3"/>
        <v>0</v>
      </c>
      <c r="O50" s="90">
        <f t="shared" si="6"/>
        <v>0</v>
      </c>
      <c r="P50" s="51"/>
    </row>
    <row r="51" spans="1:16">
      <c r="A51" s="27"/>
      <c r="B51" s="34"/>
      <c r="C51" s="92"/>
      <c r="D51" s="41"/>
      <c r="E51" s="202">
        <f t="shared" si="7"/>
        <v>0</v>
      </c>
      <c r="F51" s="99"/>
      <c r="G51" s="99"/>
      <c r="H51" s="41"/>
      <c r="I51" s="202">
        <f t="shared" si="4"/>
        <v>0</v>
      </c>
      <c r="J51" s="83">
        <f t="shared" si="5"/>
        <v>0</v>
      </c>
      <c r="K51" s="83"/>
      <c r="L51" s="42">
        <f t="shared" si="1"/>
        <v>0</v>
      </c>
      <c r="M51" s="42">
        <f t="shared" si="2"/>
        <v>0</v>
      </c>
      <c r="N51" s="90">
        <f t="shared" si="3"/>
        <v>0</v>
      </c>
      <c r="O51" s="90">
        <f t="shared" si="6"/>
        <v>0</v>
      </c>
      <c r="P51" s="51"/>
    </row>
    <row r="52" spans="1:16">
      <c r="A52" s="27"/>
      <c r="B52" s="34"/>
      <c r="C52" s="92"/>
      <c r="D52" s="41"/>
      <c r="E52" s="202">
        <f t="shared" si="7"/>
        <v>0</v>
      </c>
      <c r="F52" s="99"/>
      <c r="G52" s="99"/>
      <c r="H52" s="41"/>
      <c r="I52" s="202">
        <f t="shared" si="4"/>
        <v>0</v>
      </c>
      <c r="J52" s="83">
        <f t="shared" si="5"/>
        <v>0</v>
      </c>
      <c r="K52" s="83"/>
      <c r="L52" s="42">
        <f t="shared" si="1"/>
        <v>0</v>
      </c>
      <c r="M52" s="42">
        <f t="shared" si="2"/>
        <v>0</v>
      </c>
      <c r="N52" s="90">
        <f t="shared" si="3"/>
        <v>0</v>
      </c>
      <c r="O52" s="90">
        <f t="shared" si="6"/>
        <v>0</v>
      </c>
      <c r="P52" s="51"/>
    </row>
    <row r="53" spans="1:16">
      <c r="A53" s="168" t="s">
        <v>168</v>
      </c>
      <c r="B53" s="169"/>
      <c r="C53" s="169"/>
      <c r="D53" s="169"/>
      <c r="E53" s="169"/>
      <c r="F53" s="169"/>
      <c r="G53" s="169"/>
      <c r="H53" s="169"/>
      <c r="I53" s="170"/>
      <c r="J53" s="83"/>
      <c r="K53" s="83"/>
      <c r="L53" s="42"/>
      <c r="M53" s="42"/>
      <c r="N53" s="90"/>
      <c r="O53" s="90"/>
      <c r="P53" s="51"/>
    </row>
    <row r="54" spans="1:16">
      <c r="A54" s="171"/>
      <c r="B54" s="172"/>
      <c r="C54" s="172"/>
      <c r="D54" s="172"/>
      <c r="E54" s="172"/>
      <c r="F54" s="172"/>
      <c r="G54" s="172"/>
      <c r="H54" s="172"/>
      <c r="I54" s="173"/>
      <c r="J54" s="83"/>
      <c r="K54" s="83"/>
      <c r="L54" s="42"/>
      <c r="M54" s="42"/>
      <c r="N54" s="90"/>
      <c r="O54" s="90"/>
      <c r="P54" s="51"/>
    </row>
    <row r="55" spans="1:16">
      <c r="A55" s="27"/>
      <c r="B55" s="34"/>
      <c r="C55" s="92"/>
      <c r="D55" s="41"/>
      <c r="E55" s="202">
        <f t="shared" ref="E55:E81" si="8">D55*0.06</f>
        <v>0</v>
      </c>
      <c r="F55" s="99"/>
      <c r="G55" s="99"/>
      <c r="H55" s="41"/>
      <c r="I55" s="202">
        <f t="shared" ref="I55:I81" si="9">H55*0.23</f>
        <v>0</v>
      </c>
      <c r="J55" s="83">
        <f t="shared" ref="J55:J82" si="10">SUM(D55+E55+F55+G55+H55+I55)</f>
        <v>0</v>
      </c>
      <c r="K55" s="83"/>
      <c r="L55" s="42">
        <f t="shared" ref="L55:L81" si="11">D55*6%</f>
        <v>0</v>
      </c>
      <c r="M55" s="42">
        <f t="shared" ref="M55:M81" si="12">H55*23%</f>
        <v>0</v>
      </c>
      <c r="N55" s="90">
        <f t="shared" ref="N55:N81" si="13">E55-L55</f>
        <v>0</v>
      </c>
      <c r="O55" s="90">
        <f t="shared" ref="O55:O81" si="14">I55-M55</f>
        <v>0</v>
      </c>
      <c r="P55" s="51"/>
    </row>
    <row r="56" spans="1:16">
      <c r="A56" s="27"/>
      <c r="B56" s="34"/>
      <c r="C56" s="92"/>
      <c r="D56" s="41"/>
      <c r="E56" s="202">
        <f t="shared" si="8"/>
        <v>0</v>
      </c>
      <c r="F56" s="99"/>
      <c r="G56" s="99"/>
      <c r="H56" s="41"/>
      <c r="I56" s="202">
        <f t="shared" si="9"/>
        <v>0</v>
      </c>
      <c r="J56" s="83">
        <f t="shared" si="10"/>
        <v>0</v>
      </c>
      <c r="K56" s="83"/>
      <c r="L56" s="42">
        <f t="shared" si="11"/>
        <v>0</v>
      </c>
      <c r="M56" s="42">
        <f t="shared" si="12"/>
        <v>0</v>
      </c>
      <c r="N56" s="90">
        <f t="shared" si="13"/>
        <v>0</v>
      </c>
      <c r="O56" s="90">
        <f t="shared" si="14"/>
        <v>0</v>
      </c>
      <c r="P56" s="51"/>
    </row>
    <row r="57" spans="1:16">
      <c r="A57" s="27"/>
      <c r="B57" s="34"/>
      <c r="C57" s="92"/>
      <c r="D57" s="41"/>
      <c r="E57" s="202">
        <f t="shared" si="8"/>
        <v>0</v>
      </c>
      <c r="F57" s="99"/>
      <c r="G57" s="99"/>
      <c r="H57" s="41"/>
      <c r="I57" s="202">
        <f t="shared" si="9"/>
        <v>0</v>
      </c>
      <c r="J57" s="83">
        <f t="shared" si="10"/>
        <v>0</v>
      </c>
      <c r="K57" s="83"/>
      <c r="L57" s="42">
        <f t="shared" si="11"/>
        <v>0</v>
      </c>
      <c r="M57" s="42">
        <f t="shared" si="12"/>
        <v>0</v>
      </c>
      <c r="N57" s="90">
        <f t="shared" si="13"/>
        <v>0</v>
      </c>
      <c r="O57" s="90">
        <f t="shared" si="14"/>
        <v>0</v>
      </c>
      <c r="P57" s="51"/>
    </row>
    <row r="58" spans="1:16">
      <c r="A58" s="27"/>
      <c r="B58" s="34"/>
      <c r="C58" s="92"/>
      <c r="D58" s="41"/>
      <c r="E58" s="202">
        <f t="shared" si="8"/>
        <v>0</v>
      </c>
      <c r="F58" s="99"/>
      <c r="G58" s="99"/>
      <c r="H58" s="41"/>
      <c r="I58" s="202">
        <f t="shared" si="9"/>
        <v>0</v>
      </c>
      <c r="J58" s="83">
        <f t="shared" si="10"/>
        <v>0</v>
      </c>
      <c r="K58" s="83"/>
      <c r="L58" s="42">
        <f t="shared" si="11"/>
        <v>0</v>
      </c>
      <c r="M58" s="42">
        <f t="shared" si="12"/>
        <v>0</v>
      </c>
      <c r="N58" s="90">
        <f t="shared" si="13"/>
        <v>0</v>
      </c>
      <c r="O58" s="90">
        <f t="shared" si="14"/>
        <v>0</v>
      </c>
      <c r="P58" s="51"/>
    </row>
    <row r="59" spans="1:16">
      <c r="A59" s="27"/>
      <c r="B59" s="34"/>
      <c r="C59" s="92"/>
      <c r="D59" s="41"/>
      <c r="E59" s="202">
        <f t="shared" si="8"/>
        <v>0</v>
      </c>
      <c r="F59" s="99"/>
      <c r="G59" s="99"/>
      <c r="H59" s="41"/>
      <c r="I59" s="202">
        <f t="shared" si="9"/>
        <v>0</v>
      </c>
      <c r="J59" s="83">
        <f t="shared" si="10"/>
        <v>0</v>
      </c>
      <c r="K59" s="83"/>
      <c r="L59" s="42">
        <f t="shared" si="11"/>
        <v>0</v>
      </c>
      <c r="M59" s="42">
        <f t="shared" si="12"/>
        <v>0</v>
      </c>
      <c r="N59" s="90">
        <f t="shared" si="13"/>
        <v>0</v>
      </c>
      <c r="O59" s="90">
        <f t="shared" si="14"/>
        <v>0</v>
      </c>
      <c r="P59" s="51"/>
    </row>
    <row r="60" spans="1:16">
      <c r="A60" s="27"/>
      <c r="B60" s="34"/>
      <c r="C60" s="92"/>
      <c r="D60" s="41"/>
      <c r="E60" s="202">
        <f t="shared" si="8"/>
        <v>0</v>
      </c>
      <c r="F60" s="99"/>
      <c r="G60" s="99"/>
      <c r="H60" s="41"/>
      <c r="I60" s="202">
        <f t="shared" si="9"/>
        <v>0</v>
      </c>
      <c r="J60" s="83">
        <f t="shared" si="10"/>
        <v>0</v>
      </c>
      <c r="K60" s="83"/>
      <c r="L60" s="42">
        <f t="shared" si="11"/>
        <v>0</v>
      </c>
      <c r="M60" s="42">
        <f t="shared" si="12"/>
        <v>0</v>
      </c>
      <c r="N60" s="90">
        <f t="shared" si="13"/>
        <v>0</v>
      </c>
      <c r="O60" s="90">
        <f t="shared" si="14"/>
        <v>0</v>
      </c>
      <c r="P60" s="51"/>
    </row>
    <row r="61" spans="1:16">
      <c r="A61" s="27"/>
      <c r="B61" s="34"/>
      <c r="C61" s="92"/>
      <c r="D61" s="41"/>
      <c r="E61" s="202">
        <f t="shared" si="8"/>
        <v>0</v>
      </c>
      <c r="F61" s="99"/>
      <c r="G61" s="99"/>
      <c r="H61" s="41"/>
      <c r="I61" s="202">
        <f t="shared" si="9"/>
        <v>0</v>
      </c>
      <c r="J61" s="83">
        <f t="shared" si="10"/>
        <v>0</v>
      </c>
      <c r="K61" s="83"/>
      <c r="L61" s="42">
        <f t="shared" si="11"/>
        <v>0</v>
      </c>
      <c r="M61" s="42">
        <f t="shared" si="12"/>
        <v>0</v>
      </c>
      <c r="N61" s="90">
        <f t="shared" si="13"/>
        <v>0</v>
      </c>
      <c r="O61" s="90">
        <f t="shared" si="14"/>
        <v>0</v>
      </c>
      <c r="P61" s="51"/>
    </row>
    <row r="62" spans="1:16">
      <c r="A62" s="27"/>
      <c r="B62" s="34"/>
      <c r="C62" s="92"/>
      <c r="D62" s="41"/>
      <c r="E62" s="202">
        <f t="shared" si="8"/>
        <v>0</v>
      </c>
      <c r="F62" s="99"/>
      <c r="G62" s="99"/>
      <c r="H62" s="41"/>
      <c r="I62" s="202">
        <f t="shared" si="9"/>
        <v>0</v>
      </c>
      <c r="J62" s="83">
        <f t="shared" si="10"/>
        <v>0</v>
      </c>
      <c r="K62" s="83"/>
      <c r="L62" s="42">
        <f t="shared" si="11"/>
        <v>0</v>
      </c>
      <c r="M62" s="42">
        <f t="shared" si="12"/>
        <v>0</v>
      </c>
      <c r="N62" s="90">
        <f t="shared" si="13"/>
        <v>0</v>
      </c>
      <c r="O62" s="90">
        <f t="shared" si="14"/>
        <v>0</v>
      </c>
      <c r="P62" s="51"/>
    </row>
    <row r="63" spans="1:16">
      <c r="A63" s="27"/>
      <c r="B63" s="34"/>
      <c r="C63" s="92"/>
      <c r="D63" s="41"/>
      <c r="E63" s="202">
        <f t="shared" si="8"/>
        <v>0</v>
      </c>
      <c r="F63" s="99"/>
      <c r="G63" s="99"/>
      <c r="H63" s="41"/>
      <c r="I63" s="202">
        <f t="shared" si="9"/>
        <v>0</v>
      </c>
      <c r="J63" s="83">
        <f t="shared" si="10"/>
        <v>0</v>
      </c>
      <c r="K63" s="83"/>
      <c r="L63" s="42">
        <f t="shared" si="11"/>
        <v>0</v>
      </c>
      <c r="M63" s="42">
        <f t="shared" si="12"/>
        <v>0</v>
      </c>
      <c r="N63" s="90">
        <f t="shared" si="13"/>
        <v>0</v>
      </c>
      <c r="O63" s="90">
        <f t="shared" si="14"/>
        <v>0</v>
      </c>
      <c r="P63" s="51"/>
    </row>
    <row r="64" spans="1:16">
      <c r="A64" s="27"/>
      <c r="B64" s="34"/>
      <c r="C64" s="92"/>
      <c r="D64" s="41"/>
      <c r="E64" s="202">
        <f t="shared" si="8"/>
        <v>0</v>
      </c>
      <c r="F64" s="99"/>
      <c r="G64" s="99"/>
      <c r="H64" s="41"/>
      <c r="I64" s="202">
        <f t="shared" si="9"/>
        <v>0</v>
      </c>
      <c r="J64" s="83">
        <f t="shared" si="10"/>
        <v>0</v>
      </c>
      <c r="K64" s="83"/>
      <c r="L64" s="42">
        <f t="shared" si="11"/>
        <v>0</v>
      </c>
      <c r="M64" s="42">
        <f t="shared" si="12"/>
        <v>0</v>
      </c>
      <c r="N64" s="90">
        <f t="shared" si="13"/>
        <v>0</v>
      </c>
      <c r="O64" s="90">
        <f t="shared" si="14"/>
        <v>0</v>
      </c>
      <c r="P64" s="51"/>
    </row>
    <row r="65" spans="1:16">
      <c r="A65" s="27"/>
      <c r="B65" s="34"/>
      <c r="C65" s="92"/>
      <c r="D65" s="41"/>
      <c r="E65" s="202">
        <f t="shared" si="8"/>
        <v>0</v>
      </c>
      <c r="F65" s="99"/>
      <c r="G65" s="99"/>
      <c r="H65" s="41"/>
      <c r="I65" s="202">
        <f t="shared" si="9"/>
        <v>0</v>
      </c>
      <c r="J65" s="83">
        <f t="shared" si="10"/>
        <v>0</v>
      </c>
      <c r="K65" s="83"/>
      <c r="L65" s="42">
        <f t="shared" si="11"/>
        <v>0</v>
      </c>
      <c r="M65" s="42">
        <f t="shared" si="12"/>
        <v>0</v>
      </c>
      <c r="N65" s="90">
        <f t="shared" si="13"/>
        <v>0</v>
      </c>
      <c r="O65" s="90">
        <f t="shared" si="14"/>
        <v>0</v>
      </c>
      <c r="P65" s="51"/>
    </row>
    <row r="66" spans="1:16">
      <c r="A66" s="27"/>
      <c r="B66" s="34"/>
      <c r="C66" s="92"/>
      <c r="D66" s="41"/>
      <c r="E66" s="202">
        <f t="shared" si="8"/>
        <v>0</v>
      </c>
      <c r="F66" s="99"/>
      <c r="G66" s="99"/>
      <c r="H66" s="41"/>
      <c r="I66" s="202">
        <f t="shared" si="9"/>
        <v>0</v>
      </c>
      <c r="J66" s="83">
        <f t="shared" si="10"/>
        <v>0</v>
      </c>
      <c r="K66" s="83"/>
      <c r="L66" s="42">
        <f t="shared" si="11"/>
        <v>0</v>
      </c>
      <c r="M66" s="42">
        <f t="shared" si="12"/>
        <v>0</v>
      </c>
      <c r="N66" s="90">
        <f t="shared" si="13"/>
        <v>0</v>
      </c>
      <c r="O66" s="90">
        <f t="shared" si="14"/>
        <v>0</v>
      </c>
      <c r="P66" s="51"/>
    </row>
    <row r="67" spans="1:16">
      <c r="A67" s="27"/>
      <c r="B67" s="34"/>
      <c r="C67" s="92"/>
      <c r="D67" s="41"/>
      <c r="E67" s="202">
        <f t="shared" si="8"/>
        <v>0</v>
      </c>
      <c r="F67" s="99"/>
      <c r="G67" s="99"/>
      <c r="H67" s="41"/>
      <c r="I67" s="202">
        <f t="shared" si="9"/>
        <v>0</v>
      </c>
      <c r="J67" s="83">
        <f t="shared" si="10"/>
        <v>0</v>
      </c>
      <c r="K67" s="83"/>
      <c r="L67" s="42">
        <f t="shared" si="11"/>
        <v>0</v>
      </c>
      <c r="M67" s="42">
        <f t="shared" si="12"/>
        <v>0</v>
      </c>
      <c r="N67" s="90">
        <f t="shared" si="13"/>
        <v>0</v>
      </c>
      <c r="O67" s="90">
        <f t="shared" si="14"/>
        <v>0</v>
      </c>
      <c r="P67" s="51"/>
    </row>
    <row r="68" spans="1:16">
      <c r="A68" s="27"/>
      <c r="B68" s="34"/>
      <c r="C68" s="92"/>
      <c r="D68" s="41"/>
      <c r="E68" s="202">
        <f t="shared" si="8"/>
        <v>0</v>
      </c>
      <c r="F68" s="99"/>
      <c r="G68" s="99"/>
      <c r="H68" s="41"/>
      <c r="I68" s="202">
        <f t="shared" si="9"/>
        <v>0</v>
      </c>
      <c r="J68" s="83">
        <f t="shared" si="10"/>
        <v>0</v>
      </c>
      <c r="K68" s="83"/>
      <c r="L68" s="42">
        <f t="shared" si="11"/>
        <v>0</v>
      </c>
      <c r="M68" s="42">
        <f t="shared" si="12"/>
        <v>0</v>
      </c>
      <c r="N68" s="90">
        <f t="shared" si="13"/>
        <v>0</v>
      </c>
      <c r="O68" s="90">
        <f t="shared" si="14"/>
        <v>0</v>
      </c>
      <c r="P68" s="51"/>
    </row>
    <row r="69" spans="1:16">
      <c r="A69" s="27"/>
      <c r="B69" s="34"/>
      <c r="C69" s="92"/>
      <c r="D69" s="41"/>
      <c r="E69" s="202">
        <f t="shared" si="8"/>
        <v>0</v>
      </c>
      <c r="F69" s="99"/>
      <c r="G69" s="99"/>
      <c r="H69" s="41"/>
      <c r="I69" s="202">
        <f t="shared" si="9"/>
        <v>0</v>
      </c>
      <c r="J69" s="83">
        <f t="shared" si="10"/>
        <v>0</v>
      </c>
      <c r="K69" s="83"/>
      <c r="L69" s="42">
        <f t="shared" si="11"/>
        <v>0</v>
      </c>
      <c r="M69" s="42">
        <f t="shared" si="12"/>
        <v>0</v>
      </c>
      <c r="N69" s="90">
        <f t="shared" si="13"/>
        <v>0</v>
      </c>
      <c r="O69" s="90">
        <f t="shared" si="14"/>
        <v>0</v>
      </c>
      <c r="P69" s="51"/>
    </row>
    <row r="70" spans="1:16">
      <c r="A70" s="27"/>
      <c r="B70" s="34"/>
      <c r="C70" s="92"/>
      <c r="D70" s="41"/>
      <c r="E70" s="202">
        <f t="shared" si="8"/>
        <v>0</v>
      </c>
      <c r="F70" s="99"/>
      <c r="G70" s="99"/>
      <c r="H70" s="41"/>
      <c r="I70" s="202">
        <f t="shared" si="9"/>
        <v>0</v>
      </c>
      <c r="J70" s="83">
        <f t="shared" si="10"/>
        <v>0</v>
      </c>
      <c r="K70" s="83"/>
      <c r="L70" s="42">
        <f t="shared" si="11"/>
        <v>0</v>
      </c>
      <c r="M70" s="42">
        <f t="shared" si="12"/>
        <v>0</v>
      </c>
      <c r="N70" s="90">
        <f t="shared" si="13"/>
        <v>0</v>
      </c>
      <c r="O70" s="90">
        <f t="shared" si="14"/>
        <v>0</v>
      </c>
      <c r="P70" s="51"/>
    </row>
    <row r="71" spans="1:16">
      <c r="A71" s="27"/>
      <c r="B71" s="34"/>
      <c r="C71" s="92"/>
      <c r="D71" s="41"/>
      <c r="E71" s="202">
        <f t="shared" si="8"/>
        <v>0</v>
      </c>
      <c r="F71" s="99"/>
      <c r="G71" s="99"/>
      <c r="H71" s="41"/>
      <c r="I71" s="202">
        <f t="shared" si="9"/>
        <v>0</v>
      </c>
      <c r="J71" s="83">
        <f t="shared" si="10"/>
        <v>0</v>
      </c>
      <c r="K71" s="83"/>
      <c r="L71" s="42">
        <f t="shared" si="11"/>
        <v>0</v>
      </c>
      <c r="M71" s="42">
        <f t="shared" si="12"/>
        <v>0</v>
      </c>
      <c r="N71" s="90">
        <f t="shared" si="13"/>
        <v>0</v>
      </c>
      <c r="O71" s="90">
        <f t="shared" si="14"/>
        <v>0</v>
      </c>
      <c r="P71" s="51"/>
    </row>
    <row r="72" spans="1:16">
      <c r="A72" s="27"/>
      <c r="B72" s="34"/>
      <c r="C72" s="92"/>
      <c r="D72" s="41"/>
      <c r="E72" s="202">
        <f t="shared" si="8"/>
        <v>0</v>
      </c>
      <c r="F72" s="99"/>
      <c r="G72" s="99"/>
      <c r="H72" s="41"/>
      <c r="I72" s="202">
        <f t="shared" si="9"/>
        <v>0</v>
      </c>
      <c r="J72" s="83">
        <f t="shared" si="10"/>
        <v>0</v>
      </c>
      <c r="K72" s="83"/>
      <c r="L72" s="42">
        <f t="shared" si="11"/>
        <v>0</v>
      </c>
      <c r="M72" s="42">
        <f t="shared" si="12"/>
        <v>0</v>
      </c>
      <c r="N72" s="90">
        <f t="shared" si="13"/>
        <v>0</v>
      </c>
      <c r="O72" s="90">
        <f t="shared" si="14"/>
        <v>0</v>
      </c>
      <c r="P72" s="51"/>
    </row>
    <row r="73" spans="1:16">
      <c r="A73" s="27"/>
      <c r="B73" s="34"/>
      <c r="C73" s="92"/>
      <c r="D73" s="41"/>
      <c r="E73" s="202">
        <f t="shared" si="8"/>
        <v>0</v>
      </c>
      <c r="F73" s="99"/>
      <c r="G73" s="99"/>
      <c r="H73" s="41"/>
      <c r="I73" s="202">
        <f t="shared" si="9"/>
        <v>0</v>
      </c>
      <c r="J73" s="83">
        <f t="shared" si="10"/>
        <v>0</v>
      </c>
      <c r="K73" s="83"/>
      <c r="L73" s="42">
        <f t="shared" si="11"/>
        <v>0</v>
      </c>
      <c r="M73" s="42">
        <f t="shared" si="12"/>
        <v>0</v>
      </c>
      <c r="N73" s="90">
        <f t="shared" si="13"/>
        <v>0</v>
      </c>
      <c r="O73" s="90">
        <f t="shared" si="14"/>
        <v>0</v>
      </c>
      <c r="P73" s="51"/>
    </row>
    <row r="74" spans="1:16">
      <c r="A74" s="27"/>
      <c r="B74" s="34"/>
      <c r="C74" s="92"/>
      <c r="D74" s="41"/>
      <c r="E74" s="202">
        <f t="shared" si="8"/>
        <v>0</v>
      </c>
      <c r="F74" s="99"/>
      <c r="G74" s="99"/>
      <c r="H74" s="41"/>
      <c r="I74" s="202">
        <f t="shared" si="9"/>
        <v>0</v>
      </c>
      <c r="J74" s="83">
        <f t="shared" si="10"/>
        <v>0</v>
      </c>
      <c r="K74" s="83"/>
      <c r="L74" s="42">
        <f t="shared" si="11"/>
        <v>0</v>
      </c>
      <c r="M74" s="42">
        <f t="shared" si="12"/>
        <v>0</v>
      </c>
      <c r="N74" s="90">
        <f t="shared" si="13"/>
        <v>0</v>
      </c>
      <c r="O74" s="90">
        <f t="shared" si="14"/>
        <v>0</v>
      </c>
      <c r="P74" s="51"/>
    </row>
    <row r="75" spans="1:16">
      <c r="A75" s="27"/>
      <c r="B75" s="34"/>
      <c r="C75" s="92"/>
      <c r="D75" s="41"/>
      <c r="E75" s="202">
        <f t="shared" si="8"/>
        <v>0</v>
      </c>
      <c r="F75" s="99"/>
      <c r="G75" s="99"/>
      <c r="H75" s="41"/>
      <c r="I75" s="202">
        <f t="shared" si="9"/>
        <v>0</v>
      </c>
      <c r="J75" s="83">
        <f t="shared" si="10"/>
        <v>0</v>
      </c>
      <c r="K75" s="83"/>
      <c r="L75" s="42">
        <f t="shared" si="11"/>
        <v>0</v>
      </c>
      <c r="M75" s="42">
        <f t="shared" si="12"/>
        <v>0</v>
      </c>
      <c r="N75" s="90">
        <f t="shared" si="13"/>
        <v>0</v>
      </c>
      <c r="O75" s="90">
        <f t="shared" si="14"/>
        <v>0</v>
      </c>
      <c r="P75" s="51"/>
    </row>
    <row r="76" spans="1:16">
      <c r="A76" s="27"/>
      <c r="B76" s="34"/>
      <c r="C76" s="92"/>
      <c r="D76" s="41"/>
      <c r="E76" s="202">
        <f t="shared" si="8"/>
        <v>0</v>
      </c>
      <c r="F76" s="99"/>
      <c r="G76" s="99"/>
      <c r="H76" s="41"/>
      <c r="I76" s="202">
        <f t="shared" si="9"/>
        <v>0</v>
      </c>
      <c r="J76" s="83">
        <f t="shared" si="10"/>
        <v>0</v>
      </c>
      <c r="K76" s="83"/>
      <c r="L76" s="42">
        <f t="shared" si="11"/>
        <v>0</v>
      </c>
      <c r="M76" s="42">
        <f t="shared" si="12"/>
        <v>0</v>
      </c>
      <c r="N76" s="90">
        <f t="shared" si="13"/>
        <v>0</v>
      </c>
      <c r="O76" s="90">
        <f t="shared" si="14"/>
        <v>0</v>
      </c>
      <c r="P76" s="51"/>
    </row>
    <row r="77" spans="1:16">
      <c r="A77" s="27"/>
      <c r="B77" s="34"/>
      <c r="C77" s="92"/>
      <c r="D77" s="41"/>
      <c r="E77" s="202">
        <f t="shared" si="8"/>
        <v>0</v>
      </c>
      <c r="F77" s="99"/>
      <c r="G77" s="99"/>
      <c r="H77" s="41"/>
      <c r="I77" s="202">
        <f t="shared" si="9"/>
        <v>0</v>
      </c>
      <c r="J77" s="83">
        <f t="shared" si="10"/>
        <v>0</v>
      </c>
      <c r="K77" s="83"/>
      <c r="L77" s="42">
        <f t="shared" si="11"/>
        <v>0</v>
      </c>
      <c r="M77" s="42">
        <f t="shared" si="12"/>
        <v>0</v>
      </c>
      <c r="N77" s="90">
        <f t="shared" si="13"/>
        <v>0</v>
      </c>
      <c r="O77" s="90">
        <f t="shared" si="14"/>
        <v>0</v>
      </c>
      <c r="P77" s="51"/>
    </row>
    <row r="78" spans="1:16">
      <c r="A78" s="27"/>
      <c r="B78" s="34"/>
      <c r="C78" s="84"/>
      <c r="D78" s="41"/>
      <c r="E78" s="202">
        <f t="shared" si="8"/>
        <v>0</v>
      </c>
      <c r="F78" s="99"/>
      <c r="G78" s="99"/>
      <c r="H78" s="41"/>
      <c r="I78" s="202">
        <f t="shared" si="9"/>
        <v>0</v>
      </c>
      <c r="J78" s="83">
        <f t="shared" si="10"/>
        <v>0</v>
      </c>
      <c r="K78" s="83"/>
      <c r="L78" s="42">
        <f t="shared" si="11"/>
        <v>0</v>
      </c>
      <c r="M78" s="42">
        <f t="shared" si="12"/>
        <v>0</v>
      </c>
      <c r="N78" s="90">
        <f t="shared" si="13"/>
        <v>0</v>
      </c>
      <c r="O78" s="90">
        <f t="shared" si="14"/>
        <v>0</v>
      </c>
      <c r="P78" s="51"/>
    </row>
    <row r="79" spans="1:16">
      <c r="A79" s="27"/>
      <c r="B79" s="34"/>
      <c r="C79" s="84"/>
      <c r="D79" s="41"/>
      <c r="E79" s="202">
        <f t="shared" si="8"/>
        <v>0</v>
      </c>
      <c r="F79" s="99"/>
      <c r="G79" s="99"/>
      <c r="H79" s="41"/>
      <c r="I79" s="202">
        <f t="shared" si="9"/>
        <v>0</v>
      </c>
      <c r="J79" s="83">
        <f t="shared" si="10"/>
        <v>0</v>
      </c>
      <c r="K79" s="83"/>
      <c r="L79" s="42">
        <f t="shared" si="11"/>
        <v>0</v>
      </c>
      <c r="M79" s="42">
        <f t="shared" si="12"/>
        <v>0</v>
      </c>
      <c r="N79" s="90">
        <f t="shared" si="13"/>
        <v>0</v>
      </c>
      <c r="O79" s="90">
        <f t="shared" si="14"/>
        <v>0</v>
      </c>
      <c r="P79" s="51"/>
    </row>
    <row r="80" spans="1:16">
      <c r="A80" s="27"/>
      <c r="B80" s="34"/>
      <c r="C80" s="84"/>
      <c r="D80" s="41"/>
      <c r="E80" s="202">
        <f t="shared" si="8"/>
        <v>0</v>
      </c>
      <c r="F80" s="99"/>
      <c r="G80" s="99"/>
      <c r="H80" s="41"/>
      <c r="I80" s="202">
        <f t="shared" si="9"/>
        <v>0</v>
      </c>
      <c r="J80" s="83">
        <f t="shared" si="10"/>
        <v>0</v>
      </c>
      <c r="K80" s="83"/>
      <c r="L80" s="42">
        <f t="shared" si="11"/>
        <v>0</v>
      </c>
      <c r="M80" s="42">
        <f t="shared" si="12"/>
        <v>0</v>
      </c>
      <c r="N80" s="90">
        <f t="shared" si="13"/>
        <v>0</v>
      </c>
      <c r="O80" s="90">
        <f t="shared" si="14"/>
        <v>0</v>
      </c>
      <c r="P80" s="51"/>
    </row>
    <row r="81" spans="1:16">
      <c r="A81" s="27"/>
      <c r="B81" s="34"/>
      <c r="C81" s="84"/>
      <c r="D81" s="26"/>
      <c r="E81" s="202">
        <f t="shared" si="8"/>
        <v>0</v>
      </c>
      <c r="F81" s="99"/>
      <c r="G81" s="99"/>
      <c r="H81" s="26"/>
      <c r="I81" s="202">
        <f t="shared" si="9"/>
        <v>0</v>
      </c>
      <c r="J81" s="83">
        <f t="shared" si="10"/>
        <v>0</v>
      </c>
      <c r="K81" s="40"/>
      <c r="L81" s="42">
        <f t="shared" si="11"/>
        <v>0</v>
      </c>
      <c r="M81" s="42">
        <f t="shared" si="12"/>
        <v>0</v>
      </c>
      <c r="N81" s="90">
        <f t="shared" si="13"/>
        <v>0</v>
      </c>
      <c r="O81" s="90">
        <f t="shared" si="14"/>
        <v>0</v>
      </c>
      <c r="P81" s="51"/>
    </row>
    <row r="82" spans="1:16">
      <c r="A82" s="28" t="s">
        <v>6</v>
      </c>
      <c r="B82" s="28"/>
      <c r="C82" s="86"/>
      <c r="D82" s="30">
        <f t="shared" ref="D82:I82" si="15">SUM(D5:D81)</f>
        <v>0</v>
      </c>
      <c r="E82" s="30">
        <f t="shared" si="15"/>
        <v>0</v>
      </c>
      <c r="F82" s="30">
        <f t="shared" si="15"/>
        <v>0</v>
      </c>
      <c r="G82" s="30">
        <f t="shared" si="15"/>
        <v>0</v>
      </c>
      <c r="H82" s="30">
        <f t="shared" si="15"/>
        <v>0</v>
      </c>
      <c r="I82" s="30">
        <f t="shared" si="15"/>
        <v>0</v>
      </c>
      <c r="J82" s="111">
        <f t="shared" si="10"/>
        <v>0</v>
      </c>
      <c r="K82" s="108"/>
      <c r="N82" s="42"/>
      <c r="O82" s="42"/>
      <c r="P82" s="51"/>
    </row>
    <row r="83" spans="1:16">
      <c r="A83" s="124"/>
      <c r="B83" s="124"/>
      <c r="C83" s="125"/>
      <c r="D83" s="126"/>
      <c r="E83" s="126"/>
      <c r="F83" s="126"/>
      <c r="G83" s="126"/>
      <c r="H83" s="126"/>
      <c r="I83" s="126"/>
      <c r="J83" s="111"/>
      <c r="K83" s="108"/>
      <c r="N83" s="42"/>
      <c r="O83" s="42"/>
      <c r="P83" s="51"/>
    </row>
    <row r="84" spans="1:16">
      <c r="A84" s="124"/>
      <c r="B84" s="124"/>
      <c r="C84" s="125"/>
      <c r="D84" s="126"/>
      <c r="E84" s="126"/>
      <c r="F84" s="126"/>
      <c r="G84" s="126"/>
      <c r="H84" s="126"/>
      <c r="I84" s="126"/>
      <c r="J84" s="111"/>
      <c r="K84" s="76"/>
      <c r="N84" s="42"/>
      <c r="O84" s="42"/>
      <c r="P84" s="51"/>
    </row>
    <row r="85" spans="1:16">
      <c r="A85" s="124"/>
      <c r="B85" s="124"/>
      <c r="C85" s="125"/>
      <c r="D85" s="126"/>
      <c r="E85" s="126"/>
      <c r="F85" s="126"/>
      <c r="G85" s="126"/>
      <c r="H85" s="126"/>
      <c r="I85" s="126"/>
      <c r="J85" s="111"/>
      <c r="K85" s="76"/>
      <c r="N85" s="42"/>
      <c r="O85" s="42"/>
      <c r="P85" s="51"/>
    </row>
    <row r="86" spans="1:16">
      <c r="A86" s="166"/>
      <c r="B86" s="166"/>
      <c r="C86" s="167"/>
      <c r="D86" s="165" t="s">
        <v>0</v>
      </c>
      <c r="E86" s="165"/>
      <c r="F86" s="165" t="s">
        <v>2</v>
      </c>
      <c r="G86" s="165"/>
      <c r="H86" s="165" t="s">
        <v>179</v>
      </c>
      <c r="I86" s="165"/>
      <c r="J86" s="113" t="s">
        <v>180</v>
      </c>
      <c r="K86" s="76"/>
      <c r="N86" s="42"/>
      <c r="O86" s="42"/>
      <c r="P86" s="51"/>
    </row>
    <row r="87" spans="1:16">
      <c r="A87" s="1" t="s">
        <v>4</v>
      </c>
      <c r="B87" s="1" t="s">
        <v>22</v>
      </c>
      <c r="C87" s="1" t="s">
        <v>5</v>
      </c>
      <c r="D87" s="113" t="s">
        <v>3</v>
      </c>
      <c r="E87" s="3">
        <v>0.06</v>
      </c>
      <c r="F87" s="113" t="s">
        <v>3</v>
      </c>
      <c r="G87" s="3">
        <v>0.13</v>
      </c>
      <c r="H87" s="113" t="s">
        <v>3</v>
      </c>
      <c r="I87" s="127" t="s">
        <v>174</v>
      </c>
      <c r="J87" s="127" t="s">
        <v>181</v>
      </c>
      <c r="K87" s="76"/>
      <c r="N87" s="42"/>
      <c r="O87" s="42"/>
      <c r="P87" s="51"/>
    </row>
    <row r="88" spans="1:16" ht="20.25">
      <c r="A88" s="168" t="s">
        <v>188</v>
      </c>
      <c r="B88" s="169"/>
      <c r="C88" s="169"/>
      <c r="D88" s="169"/>
      <c r="E88" s="169"/>
      <c r="F88" s="169"/>
      <c r="G88" s="169"/>
      <c r="H88" s="169"/>
      <c r="I88" s="170"/>
      <c r="J88" s="106"/>
      <c r="K88" s="76"/>
      <c r="N88" s="42"/>
      <c r="O88" s="42"/>
      <c r="P88" s="51"/>
    </row>
    <row r="89" spans="1:16" ht="20.25">
      <c r="A89" s="171"/>
      <c r="B89" s="172"/>
      <c r="C89" s="172"/>
      <c r="D89" s="172"/>
      <c r="E89" s="172"/>
      <c r="F89" s="172"/>
      <c r="G89" s="172"/>
      <c r="H89" s="172"/>
      <c r="I89" s="173"/>
      <c r="J89" s="106"/>
      <c r="K89" s="76"/>
      <c r="N89" s="48" t="s">
        <v>161</v>
      </c>
      <c r="O89" s="42"/>
      <c r="P89" s="51"/>
    </row>
    <row r="90" spans="1:16">
      <c r="A90" s="77"/>
      <c r="B90" s="77"/>
      <c r="C90" s="87"/>
      <c r="D90" s="79"/>
      <c r="E90" s="203">
        <f>D90*0.06</f>
        <v>0</v>
      </c>
      <c r="F90" s="200"/>
      <c r="G90" s="200"/>
      <c r="H90" s="79"/>
      <c r="I90" s="203">
        <f>H90*0.23</f>
        <v>0</v>
      </c>
      <c r="J90" s="203">
        <f>I90</f>
        <v>0</v>
      </c>
      <c r="K90" s="76"/>
      <c r="M90" s="45">
        <f>H90*23%</f>
        <v>0</v>
      </c>
      <c r="N90" s="90">
        <f t="shared" ref="N90:N95" si="16">I90-M90</f>
        <v>0</v>
      </c>
      <c r="O90" s="42"/>
      <c r="P90" s="51"/>
    </row>
    <row r="91" spans="1:16">
      <c r="A91" s="77"/>
      <c r="B91" s="77"/>
      <c r="C91" s="87"/>
      <c r="D91" s="79"/>
      <c r="E91" s="203">
        <f t="shared" ref="E91:E95" si="17">D91*0.06</f>
        <v>0</v>
      </c>
      <c r="F91" s="200"/>
      <c r="G91" s="200"/>
      <c r="H91" s="79"/>
      <c r="I91" s="203">
        <f t="shared" ref="I91:I95" si="18">H91*0.23</f>
        <v>0</v>
      </c>
      <c r="J91" s="203">
        <f t="shared" ref="J91:J95" si="19">I91</f>
        <v>0</v>
      </c>
      <c r="K91" s="76"/>
      <c r="M91" s="45">
        <f t="shared" ref="M91:M95" si="20">H91*23%</f>
        <v>0</v>
      </c>
      <c r="N91" s="90">
        <f t="shared" si="16"/>
        <v>0</v>
      </c>
      <c r="O91" s="42"/>
      <c r="P91" s="51"/>
    </row>
    <row r="92" spans="1:16">
      <c r="A92" s="77"/>
      <c r="B92" s="77"/>
      <c r="C92" s="87"/>
      <c r="D92" s="79"/>
      <c r="E92" s="203">
        <f t="shared" si="17"/>
        <v>0</v>
      </c>
      <c r="F92" s="200"/>
      <c r="G92" s="200"/>
      <c r="H92" s="79"/>
      <c r="I92" s="203">
        <f t="shared" si="18"/>
        <v>0</v>
      </c>
      <c r="J92" s="203">
        <f t="shared" si="19"/>
        <v>0</v>
      </c>
      <c r="K92" s="76"/>
      <c r="M92" s="45">
        <f t="shared" si="20"/>
        <v>0</v>
      </c>
      <c r="N92" s="90">
        <f t="shared" si="16"/>
        <v>0</v>
      </c>
      <c r="O92" s="42"/>
      <c r="P92" s="51"/>
    </row>
    <row r="93" spans="1:16">
      <c r="A93" s="77"/>
      <c r="B93" s="77"/>
      <c r="C93" s="87"/>
      <c r="D93" s="79"/>
      <c r="E93" s="203">
        <f t="shared" si="17"/>
        <v>0</v>
      </c>
      <c r="F93" s="200"/>
      <c r="G93" s="200"/>
      <c r="H93" s="79"/>
      <c r="I93" s="203">
        <f t="shared" si="18"/>
        <v>0</v>
      </c>
      <c r="J93" s="203">
        <f t="shared" si="19"/>
        <v>0</v>
      </c>
      <c r="K93" s="76"/>
      <c r="M93" s="45">
        <f t="shared" si="20"/>
        <v>0</v>
      </c>
      <c r="N93" s="90">
        <f t="shared" si="16"/>
        <v>0</v>
      </c>
      <c r="O93" s="42"/>
      <c r="P93" s="51"/>
    </row>
    <row r="94" spans="1:16">
      <c r="A94" s="77"/>
      <c r="B94" s="77"/>
      <c r="C94" s="87"/>
      <c r="D94" s="79"/>
      <c r="E94" s="203">
        <f t="shared" si="17"/>
        <v>0</v>
      </c>
      <c r="F94" s="200"/>
      <c r="G94" s="200"/>
      <c r="H94" s="79"/>
      <c r="I94" s="203">
        <f t="shared" si="18"/>
        <v>0</v>
      </c>
      <c r="J94" s="203">
        <f t="shared" si="19"/>
        <v>0</v>
      </c>
      <c r="K94" s="76"/>
      <c r="M94" s="45">
        <f t="shared" si="20"/>
        <v>0</v>
      </c>
      <c r="N94" s="90">
        <f t="shared" si="16"/>
        <v>0</v>
      </c>
      <c r="O94" s="42"/>
      <c r="P94" s="51"/>
    </row>
    <row r="95" spans="1:16">
      <c r="A95" s="77"/>
      <c r="B95" s="77"/>
      <c r="C95" s="87"/>
      <c r="D95" s="79"/>
      <c r="E95" s="203">
        <f t="shared" si="17"/>
        <v>0</v>
      </c>
      <c r="F95" s="200"/>
      <c r="G95" s="200"/>
      <c r="H95" s="79"/>
      <c r="I95" s="203">
        <f t="shared" si="18"/>
        <v>0</v>
      </c>
      <c r="J95" s="203">
        <f t="shared" si="19"/>
        <v>0</v>
      </c>
      <c r="K95" s="76"/>
      <c r="M95" s="45">
        <f t="shared" si="20"/>
        <v>0</v>
      </c>
      <c r="N95" s="90">
        <f t="shared" si="16"/>
        <v>0</v>
      </c>
      <c r="O95" s="42"/>
      <c r="P95" s="51"/>
    </row>
    <row r="96" spans="1:16">
      <c r="A96" s="28" t="s">
        <v>6</v>
      </c>
      <c r="B96" s="28"/>
      <c r="C96" s="86"/>
      <c r="D96" s="30">
        <f t="shared" ref="D96:I96" si="21">SUM(D90:D95)</f>
        <v>0</v>
      </c>
      <c r="E96" s="30">
        <f t="shared" si="21"/>
        <v>0</v>
      </c>
      <c r="F96" s="30">
        <f t="shared" si="21"/>
        <v>0</v>
      </c>
      <c r="G96" s="30">
        <f t="shared" si="21"/>
        <v>0</v>
      </c>
      <c r="H96" s="30">
        <f t="shared" si="21"/>
        <v>0</v>
      </c>
      <c r="I96" s="30">
        <f t="shared" si="21"/>
        <v>0</v>
      </c>
      <c r="J96" s="30">
        <f t="shared" ref="J96" si="22">SUM(J90:J95)</f>
        <v>0</v>
      </c>
      <c r="K96" s="108"/>
      <c r="N96" s="42"/>
      <c r="O96" s="42"/>
      <c r="P96" s="51"/>
    </row>
    <row r="97" spans="1:16">
      <c r="A97" s="174"/>
      <c r="B97" s="174"/>
      <c r="C97" s="174"/>
      <c r="D97" s="174"/>
      <c r="E97" s="174"/>
      <c r="F97" s="174"/>
      <c r="G97" s="174"/>
      <c r="H97" s="174"/>
      <c r="I97" s="174"/>
      <c r="J97" s="98"/>
      <c r="K97" s="98"/>
      <c r="M97" s="42"/>
      <c r="N97" s="42"/>
      <c r="P97" s="51"/>
    </row>
    <row r="98" spans="1:16" ht="20.25">
      <c r="A98" s="168" t="s">
        <v>138</v>
      </c>
      <c r="B98" s="169"/>
      <c r="C98" s="169"/>
      <c r="D98" s="169"/>
      <c r="E98" s="169"/>
      <c r="F98" s="169"/>
      <c r="G98" s="169"/>
      <c r="H98" s="169"/>
      <c r="I98" s="170"/>
      <c r="J98" s="106"/>
      <c r="K98" s="106"/>
      <c r="P98" s="51"/>
    </row>
    <row r="99" spans="1:16" ht="20.25">
      <c r="A99" s="171"/>
      <c r="B99" s="172"/>
      <c r="C99" s="172"/>
      <c r="D99" s="172"/>
      <c r="E99" s="172"/>
      <c r="F99" s="172"/>
      <c r="G99" s="172"/>
      <c r="H99" s="172"/>
      <c r="I99" s="173"/>
      <c r="J99" s="106"/>
      <c r="K99" s="106"/>
      <c r="N99" s="48" t="s">
        <v>161</v>
      </c>
      <c r="O99" s="42"/>
      <c r="P99" s="51"/>
    </row>
    <row r="100" spans="1:16">
      <c r="A100" s="27"/>
      <c r="B100" s="34"/>
      <c r="C100" s="85"/>
      <c r="D100" s="26"/>
      <c r="E100" s="203">
        <f t="shared" ref="E100:E105" si="23">D100*0.06</f>
        <v>0</v>
      </c>
      <c r="F100" s="201"/>
      <c r="G100" s="201"/>
      <c r="H100" s="26"/>
      <c r="I100" s="202">
        <f>H100*0.23</f>
        <v>0</v>
      </c>
      <c r="J100" s="40"/>
      <c r="K100" s="40"/>
      <c r="M100" s="45">
        <f>H100*23%</f>
        <v>0</v>
      </c>
      <c r="N100" s="90">
        <f t="shared" ref="N100:N105" si="24">I100-M100</f>
        <v>0</v>
      </c>
      <c r="P100" s="51"/>
    </row>
    <row r="101" spans="1:16">
      <c r="A101" s="27"/>
      <c r="B101" s="34"/>
      <c r="C101" s="85"/>
      <c r="D101" s="26"/>
      <c r="E101" s="203">
        <f t="shared" si="23"/>
        <v>0</v>
      </c>
      <c r="F101" s="201"/>
      <c r="G101" s="201"/>
      <c r="H101" s="26"/>
      <c r="I101" s="202">
        <f t="shared" ref="I101:I105" si="25">H101*0.23</f>
        <v>0</v>
      </c>
      <c r="J101" s="40"/>
      <c r="K101" s="40"/>
      <c r="M101" s="45">
        <f t="shared" ref="M101:M105" si="26">H101*23%</f>
        <v>0</v>
      </c>
      <c r="N101" s="90">
        <f t="shared" si="24"/>
        <v>0</v>
      </c>
      <c r="P101" s="51"/>
    </row>
    <row r="102" spans="1:16">
      <c r="A102" s="27"/>
      <c r="B102" s="34"/>
      <c r="C102" s="85"/>
      <c r="D102" s="26"/>
      <c r="E102" s="203">
        <f t="shared" si="23"/>
        <v>0</v>
      </c>
      <c r="F102" s="201"/>
      <c r="G102" s="201"/>
      <c r="H102" s="26"/>
      <c r="I102" s="202">
        <f t="shared" si="25"/>
        <v>0</v>
      </c>
      <c r="J102" s="40"/>
      <c r="K102" s="40"/>
      <c r="M102" s="45">
        <f t="shared" si="26"/>
        <v>0</v>
      </c>
      <c r="N102" s="90">
        <f t="shared" si="24"/>
        <v>0</v>
      </c>
      <c r="P102" s="51"/>
    </row>
    <row r="103" spans="1:16">
      <c r="A103" s="27"/>
      <c r="B103" s="34"/>
      <c r="C103" s="85"/>
      <c r="D103" s="26"/>
      <c r="E103" s="203">
        <f t="shared" si="23"/>
        <v>0</v>
      </c>
      <c r="F103" s="201"/>
      <c r="G103" s="201"/>
      <c r="H103" s="26"/>
      <c r="I103" s="202">
        <f t="shared" si="25"/>
        <v>0</v>
      </c>
      <c r="J103" s="40"/>
      <c r="K103" s="40"/>
      <c r="M103" s="45">
        <f t="shared" si="26"/>
        <v>0</v>
      </c>
      <c r="N103" s="90">
        <f t="shared" si="24"/>
        <v>0</v>
      </c>
      <c r="P103" s="51"/>
    </row>
    <row r="104" spans="1:16">
      <c r="A104" s="27"/>
      <c r="B104" s="34"/>
      <c r="C104" s="85"/>
      <c r="D104" s="26"/>
      <c r="E104" s="203">
        <f t="shared" si="23"/>
        <v>0</v>
      </c>
      <c r="F104" s="201"/>
      <c r="G104" s="201"/>
      <c r="H104" s="26"/>
      <c r="I104" s="202">
        <f t="shared" si="25"/>
        <v>0</v>
      </c>
      <c r="J104" s="40"/>
      <c r="K104" s="40"/>
      <c r="M104" s="45">
        <f t="shared" si="26"/>
        <v>0</v>
      </c>
      <c r="N104" s="90">
        <f t="shared" si="24"/>
        <v>0</v>
      </c>
      <c r="P104" s="51"/>
    </row>
    <row r="105" spans="1:16">
      <c r="A105" s="27"/>
      <c r="B105" s="34"/>
      <c r="C105" s="85"/>
      <c r="D105" s="26"/>
      <c r="E105" s="203">
        <f t="shared" si="23"/>
        <v>0</v>
      </c>
      <c r="F105" s="201"/>
      <c r="G105" s="201"/>
      <c r="H105" s="26"/>
      <c r="I105" s="202">
        <f t="shared" si="25"/>
        <v>0</v>
      </c>
      <c r="J105" s="40"/>
      <c r="K105" s="40"/>
      <c r="M105" s="45">
        <f t="shared" si="26"/>
        <v>0</v>
      </c>
      <c r="N105" s="90">
        <f t="shared" si="24"/>
        <v>0</v>
      </c>
      <c r="P105" s="51"/>
    </row>
    <row r="106" spans="1:16">
      <c r="A106" s="28" t="s">
        <v>6</v>
      </c>
      <c r="B106" s="28"/>
      <c r="C106" s="86"/>
      <c r="D106" s="30">
        <f t="shared" ref="D106:I106" si="27">SUM(D100:D105)</f>
        <v>0</v>
      </c>
      <c r="E106" s="30">
        <f t="shared" si="27"/>
        <v>0</v>
      </c>
      <c r="F106" s="30">
        <f t="shared" si="27"/>
        <v>0</v>
      </c>
      <c r="G106" s="30">
        <f t="shared" si="27"/>
        <v>0</v>
      </c>
      <c r="H106" s="30">
        <f t="shared" si="27"/>
        <v>0</v>
      </c>
      <c r="I106" s="30">
        <f t="shared" si="27"/>
        <v>0</v>
      </c>
      <c r="J106" s="108"/>
      <c r="K106" s="108"/>
      <c r="P106" s="51"/>
    </row>
    <row r="107" spans="1:16">
      <c r="P107" s="51"/>
    </row>
    <row r="108" spans="1:16" ht="20.25">
      <c r="A108" s="168" t="s">
        <v>137</v>
      </c>
      <c r="B108" s="169"/>
      <c r="C108" s="169"/>
      <c r="D108" s="169"/>
      <c r="E108" s="169"/>
      <c r="F108" s="169"/>
      <c r="G108" s="169"/>
      <c r="H108" s="169"/>
      <c r="I108" s="170"/>
      <c r="J108" s="106"/>
      <c r="K108" s="106"/>
      <c r="P108" s="51"/>
    </row>
    <row r="109" spans="1:16" ht="20.25">
      <c r="A109" s="171"/>
      <c r="B109" s="172"/>
      <c r="C109" s="172"/>
      <c r="D109" s="172"/>
      <c r="E109" s="172"/>
      <c r="F109" s="172"/>
      <c r="G109" s="172"/>
      <c r="H109" s="172"/>
      <c r="I109" s="173"/>
      <c r="J109" s="106"/>
      <c r="K109" s="106"/>
      <c r="O109" s="42"/>
      <c r="P109" s="51"/>
    </row>
    <row r="110" spans="1:16">
      <c r="A110" s="27"/>
      <c r="B110" s="34"/>
      <c r="C110" s="85"/>
      <c r="D110" s="26"/>
      <c r="E110" s="26"/>
      <c r="F110" s="26"/>
      <c r="G110" s="26"/>
      <c r="H110" s="26"/>
      <c r="I110" s="26"/>
      <c r="J110" s="40"/>
      <c r="K110" s="40"/>
      <c r="M110" s="45">
        <f>H110*20%</f>
        <v>0</v>
      </c>
      <c r="P110" s="51"/>
    </row>
    <row r="111" spans="1:16">
      <c r="A111" s="27"/>
      <c r="B111" s="34"/>
      <c r="C111" s="85"/>
      <c r="D111" s="26"/>
      <c r="E111" s="26"/>
      <c r="F111" s="26"/>
      <c r="G111" s="26"/>
      <c r="H111" s="26"/>
      <c r="I111" s="26"/>
      <c r="J111" s="40"/>
      <c r="K111" s="40"/>
      <c r="M111" s="45">
        <f>H111*20%</f>
        <v>0</v>
      </c>
      <c r="P111" s="51"/>
    </row>
    <row r="112" spans="1:16">
      <c r="A112" s="27"/>
      <c r="B112" s="34"/>
      <c r="C112" s="85"/>
      <c r="D112" s="26"/>
      <c r="E112" s="26"/>
      <c r="F112" s="26"/>
      <c r="G112" s="26"/>
      <c r="H112" s="26"/>
      <c r="I112" s="26"/>
      <c r="J112" s="40"/>
      <c r="K112" s="40"/>
      <c r="P112" s="51"/>
    </row>
    <row r="113" spans="1:16">
      <c r="A113" s="27"/>
      <c r="B113" s="34"/>
      <c r="C113" s="85"/>
      <c r="D113" s="26"/>
      <c r="E113" s="26"/>
      <c r="F113" s="26"/>
      <c r="G113" s="26"/>
      <c r="H113" s="26"/>
      <c r="I113" s="26"/>
      <c r="J113" s="40"/>
      <c r="K113" s="40"/>
      <c r="P113" s="51"/>
    </row>
    <row r="114" spans="1:16">
      <c r="A114" s="27"/>
      <c r="B114" s="34"/>
      <c r="C114" s="85"/>
      <c r="D114" s="26"/>
      <c r="E114" s="26"/>
      <c r="F114" s="26"/>
      <c r="G114" s="26"/>
      <c r="H114" s="26"/>
      <c r="I114" s="26"/>
      <c r="J114" s="40"/>
      <c r="K114" s="40"/>
      <c r="P114" s="51"/>
    </row>
    <row r="115" spans="1:16">
      <c r="A115" s="27"/>
      <c r="B115" s="34"/>
      <c r="C115" s="85"/>
      <c r="D115" s="26"/>
      <c r="E115" s="26"/>
      <c r="F115" s="26"/>
      <c r="G115" s="26"/>
      <c r="H115" s="26"/>
      <c r="I115" s="26"/>
      <c r="J115" s="40"/>
      <c r="K115" s="40"/>
      <c r="P115" s="51"/>
    </row>
    <row r="116" spans="1:16">
      <c r="A116" s="28" t="s">
        <v>6</v>
      </c>
      <c r="B116" s="28"/>
      <c r="C116" s="86"/>
      <c r="D116" s="30">
        <f t="shared" ref="D116:I116" si="28">SUM(D110:D115)</f>
        <v>0</v>
      </c>
      <c r="E116" s="30">
        <f t="shared" si="28"/>
        <v>0</v>
      </c>
      <c r="F116" s="30">
        <f t="shared" si="28"/>
        <v>0</v>
      </c>
      <c r="G116" s="30">
        <f t="shared" si="28"/>
        <v>0</v>
      </c>
      <c r="H116" s="30">
        <f t="shared" si="28"/>
        <v>0</v>
      </c>
      <c r="I116" s="30">
        <f t="shared" si="28"/>
        <v>0</v>
      </c>
      <c r="J116" s="108"/>
      <c r="K116" s="108"/>
      <c r="P116" s="51"/>
    </row>
  </sheetData>
  <mergeCells count="14">
    <mergeCell ref="A108:I109"/>
    <mergeCell ref="A88:I89"/>
    <mergeCell ref="A3:I4"/>
    <mergeCell ref="A98:I99"/>
    <mergeCell ref="A97:I97"/>
    <mergeCell ref="A86:C86"/>
    <mergeCell ref="D86:E86"/>
    <mergeCell ref="F86:G86"/>
    <mergeCell ref="H86:I86"/>
    <mergeCell ref="F1:G1"/>
    <mergeCell ref="H1:I1"/>
    <mergeCell ref="A1:C1"/>
    <mergeCell ref="D1:E1"/>
    <mergeCell ref="A53:I54"/>
  </mergeCells>
  <phoneticPr fontId="2" type="noConversion"/>
  <pageMargins left="0.2" right="0.2" top="0.36" bottom="0.24" header="0.2" footer="0.22"/>
  <pageSetup paperSize="9" orientation="portrait" horizontalDpi="400" verticalDpi="4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I64"/>
  <sheetViews>
    <sheetView workbookViewId="0">
      <pane ySplit="2" topLeftCell="A25" activePane="bottomLeft" state="frozen"/>
      <selection pane="bottomLeft" activeCell="F43" sqref="F43"/>
    </sheetView>
  </sheetViews>
  <sheetFormatPr defaultRowHeight="12.75"/>
  <cols>
    <col min="1" max="1" width="6.7109375" customWidth="1"/>
    <col min="2" max="2" width="5.7109375" customWidth="1"/>
    <col min="3" max="3" width="24" customWidth="1"/>
    <col min="4" max="4" width="13" customWidth="1"/>
    <col min="5" max="5" width="9.85546875" customWidth="1"/>
    <col min="6" max="6" width="11.5703125" bestFit="1" customWidth="1"/>
    <col min="8" max="8" width="12.28515625" customWidth="1"/>
    <col min="9" max="9" width="2.28515625" style="50" hidden="1" customWidth="1"/>
  </cols>
  <sheetData>
    <row r="1" spans="1:9">
      <c r="A1" s="166"/>
      <c r="B1" s="166"/>
      <c r="C1" s="167"/>
      <c r="D1" s="165" t="s">
        <v>1</v>
      </c>
      <c r="E1" s="165"/>
    </row>
    <row r="2" spans="1:9">
      <c r="A2" s="1" t="s">
        <v>4</v>
      </c>
      <c r="B2" s="1" t="s">
        <v>22</v>
      </c>
      <c r="C2" s="1" t="s">
        <v>5</v>
      </c>
      <c r="D2" s="2" t="s">
        <v>3</v>
      </c>
      <c r="E2" s="3">
        <v>0.23</v>
      </c>
    </row>
    <row r="3" spans="1:9">
      <c r="A3" s="168" t="s">
        <v>19</v>
      </c>
      <c r="B3" s="169"/>
      <c r="C3" s="169"/>
      <c r="D3" s="169"/>
      <c r="E3" s="170"/>
    </row>
    <row r="4" spans="1:9">
      <c r="A4" s="171"/>
      <c r="B4" s="172"/>
      <c r="C4" s="172"/>
      <c r="D4" s="172"/>
      <c r="E4" s="173"/>
      <c r="H4" s="48" t="s">
        <v>161</v>
      </c>
    </row>
    <row r="5" spans="1:9">
      <c r="A5" s="27"/>
      <c r="B5" s="34"/>
      <c r="C5" s="25"/>
      <c r="D5" s="26"/>
      <c r="E5" s="202">
        <f>D5*0.23</f>
        <v>0</v>
      </c>
      <c r="G5" s="42">
        <f>D5*0.23</f>
        <v>0</v>
      </c>
      <c r="H5" s="90">
        <f t="shared" ref="H5:H23" si="0">E5-G5</f>
        <v>0</v>
      </c>
      <c r="I5" s="51" t="s">
        <v>90</v>
      </c>
    </row>
    <row r="6" spans="1:9">
      <c r="A6" s="27"/>
      <c r="B6" s="34"/>
      <c r="C6" s="25"/>
      <c r="D6" s="26"/>
      <c r="E6" s="202">
        <f t="shared" ref="E6:E23" si="1">D6*0.23</f>
        <v>0</v>
      </c>
      <c r="F6" s="95"/>
      <c r="G6" s="42">
        <f t="shared" ref="G6:G23" si="2">D6*0.23</f>
        <v>0</v>
      </c>
      <c r="H6" s="90">
        <f t="shared" si="0"/>
        <v>0</v>
      </c>
      <c r="I6" s="51" t="s">
        <v>91</v>
      </c>
    </row>
    <row r="7" spans="1:9">
      <c r="A7" s="27"/>
      <c r="B7" s="34"/>
      <c r="C7" s="25"/>
      <c r="D7" s="26"/>
      <c r="E7" s="202">
        <f t="shared" si="1"/>
        <v>0</v>
      </c>
      <c r="G7" s="42">
        <f t="shared" si="2"/>
        <v>0</v>
      </c>
      <c r="H7" s="90">
        <f t="shared" si="0"/>
        <v>0</v>
      </c>
      <c r="I7" s="51"/>
    </row>
    <row r="8" spans="1:9">
      <c r="A8" s="27"/>
      <c r="B8" s="34"/>
      <c r="C8" s="25"/>
      <c r="D8" s="26"/>
      <c r="E8" s="202">
        <f t="shared" si="1"/>
        <v>0</v>
      </c>
      <c r="G8" s="42">
        <f t="shared" si="2"/>
        <v>0</v>
      </c>
      <c r="H8" s="90">
        <f t="shared" si="0"/>
        <v>0</v>
      </c>
      <c r="I8" s="51"/>
    </row>
    <row r="9" spans="1:9">
      <c r="A9" s="27"/>
      <c r="B9" s="34"/>
      <c r="C9" s="25"/>
      <c r="D9" s="26"/>
      <c r="E9" s="202">
        <f t="shared" si="1"/>
        <v>0</v>
      </c>
      <c r="G9" s="42">
        <f t="shared" si="2"/>
        <v>0</v>
      </c>
      <c r="H9" s="90">
        <f t="shared" si="0"/>
        <v>0</v>
      </c>
      <c r="I9" s="51" t="s">
        <v>92</v>
      </c>
    </row>
    <row r="10" spans="1:9">
      <c r="A10" s="27"/>
      <c r="B10" s="34"/>
      <c r="C10" s="25"/>
      <c r="D10" s="26"/>
      <c r="E10" s="202">
        <f t="shared" si="1"/>
        <v>0</v>
      </c>
      <c r="G10" s="42">
        <f t="shared" si="2"/>
        <v>0</v>
      </c>
      <c r="H10" s="90">
        <f t="shared" si="0"/>
        <v>0</v>
      </c>
      <c r="I10" s="51" t="s">
        <v>107</v>
      </c>
    </row>
    <row r="11" spans="1:9">
      <c r="A11" s="27"/>
      <c r="B11" s="34"/>
      <c r="C11" s="25"/>
      <c r="D11" s="26"/>
      <c r="E11" s="202">
        <f t="shared" si="1"/>
        <v>0</v>
      </c>
      <c r="G11" s="42">
        <f t="shared" si="2"/>
        <v>0</v>
      </c>
      <c r="H11" s="90">
        <f t="shared" si="0"/>
        <v>0</v>
      </c>
      <c r="I11" s="51" t="s">
        <v>108</v>
      </c>
    </row>
    <row r="12" spans="1:9">
      <c r="A12" s="27"/>
      <c r="B12" s="34"/>
      <c r="C12" s="25"/>
      <c r="D12" s="26"/>
      <c r="E12" s="202">
        <f t="shared" si="1"/>
        <v>0</v>
      </c>
      <c r="G12" s="42">
        <f t="shared" si="2"/>
        <v>0</v>
      </c>
      <c r="H12" s="90">
        <f t="shared" si="0"/>
        <v>0</v>
      </c>
      <c r="I12" s="51" t="s">
        <v>109</v>
      </c>
    </row>
    <row r="13" spans="1:9">
      <c r="A13" s="27"/>
      <c r="B13" s="34"/>
      <c r="C13" s="25"/>
      <c r="D13" s="26"/>
      <c r="E13" s="202">
        <f t="shared" si="1"/>
        <v>0</v>
      </c>
      <c r="G13" s="42">
        <f t="shared" si="2"/>
        <v>0</v>
      </c>
      <c r="H13" s="90">
        <f t="shared" si="0"/>
        <v>0</v>
      </c>
      <c r="I13" s="51" t="s">
        <v>110</v>
      </c>
    </row>
    <row r="14" spans="1:9">
      <c r="A14" s="27"/>
      <c r="B14" s="34"/>
      <c r="C14" s="25"/>
      <c r="D14" s="26"/>
      <c r="E14" s="202">
        <f t="shared" si="1"/>
        <v>0</v>
      </c>
      <c r="G14" s="42">
        <f t="shared" si="2"/>
        <v>0</v>
      </c>
      <c r="H14" s="90">
        <f t="shared" si="0"/>
        <v>0</v>
      </c>
      <c r="I14" s="51" t="s">
        <v>125</v>
      </c>
    </row>
    <row r="15" spans="1:9">
      <c r="A15" s="27"/>
      <c r="B15" s="34"/>
      <c r="C15" s="25"/>
      <c r="D15" s="26"/>
      <c r="E15" s="202">
        <f t="shared" si="1"/>
        <v>0</v>
      </c>
      <c r="G15" s="42">
        <f t="shared" si="2"/>
        <v>0</v>
      </c>
      <c r="H15" s="90">
        <f t="shared" si="0"/>
        <v>0</v>
      </c>
      <c r="I15" s="51" t="s">
        <v>111</v>
      </c>
    </row>
    <row r="16" spans="1:9">
      <c r="A16" s="27"/>
      <c r="B16" s="34"/>
      <c r="C16" s="25"/>
      <c r="D16" s="26"/>
      <c r="E16" s="202">
        <f t="shared" si="1"/>
        <v>0</v>
      </c>
      <c r="G16" s="42">
        <f t="shared" si="2"/>
        <v>0</v>
      </c>
      <c r="H16" s="90">
        <f t="shared" si="0"/>
        <v>0</v>
      </c>
      <c r="I16" s="51" t="s">
        <v>36</v>
      </c>
    </row>
    <row r="17" spans="1:9">
      <c r="A17" s="27"/>
      <c r="B17" s="34"/>
      <c r="C17" s="25"/>
      <c r="D17" s="26"/>
      <c r="E17" s="202">
        <f t="shared" si="1"/>
        <v>0</v>
      </c>
      <c r="G17" s="42">
        <f t="shared" si="2"/>
        <v>0</v>
      </c>
      <c r="H17" s="90">
        <f t="shared" si="0"/>
        <v>0</v>
      </c>
      <c r="I17" s="51" t="s">
        <v>112</v>
      </c>
    </row>
    <row r="18" spans="1:9">
      <c r="A18" s="27"/>
      <c r="B18" s="34"/>
      <c r="C18" s="25"/>
      <c r="D18" s="26"/>
      <c r="E18" s="202">
        <f t="shared" si="1"/>
        <v>0</v>
      </c>
      <c r="G18" s="42">
        <f t="shared" si="2"/>
        <v>0</v>
      </c>
      <c r="H18" s="90">
        <f t="shared" si="0"/>
        <v>0</v>
      </c>
      <c r="I18" s="51" t="s">
        <v>113</v>
      </c>
    </row>
    <row r="19" spans="1:9">
      <c r="A19" s="27"/>
      <c r="B19" s="34"/>
      <c r="C19" s="25"/>
      <c r="D19" s="26"/>
      <c r="E19" s="202">
        <f t="shared" si="1"/>
        <v>0</v>
      </c>
      <c r="G19" s="42">
        <f t="shared" si="2"/>
        <v>0</v>
      </c>
      <c r="H19" s="90">
        <f t="shared" si="0"/>
        <v>0</v>
      </c>
      <c r="I19" s="51" t="s">
        <v>114</v>
      </c>
    </row>
    <row r="20" spans="1:9">
      <c r="A20" s="27"/>
      <c r="B20" s="34"/>
      <c r="C20" s="25"/>
      <c r="D20" s="26"/>
      <c r="E20" s="202">
        <f t="shared" si="1"/>
        <v>0</v>
      </c>
      <c r="G20" s="42">
        <f t="shared" si="2"/>
        <v>0</v>
      </c>
      <c r="H20" s="90">
        <f t="shared" si="0"/>
        <v>0</v>
      </c>
      <c r="I20" s="51" t="s">
        <v>115</v>
      </c>
    </row>
    <row r="21" spans="1:9">
      <c r="A21" s="27"/>
      <c r="B21" s="34"/>
      <c r="C21" s="25"/>
      <c r="D21" s="26"/>
      <c r="E21" s="202">
        <f t="shared" si="1"/>
        <v>0</v>
      </c>
      <c r="G21" s="42">
        <f t="shared" si="2"/>
        <v>0</v>
      </c>
      <c r="H21" s="90">
        <f t="shared" si="0"/>
        <v>0</v>
      </c>
      <c r="I21" s="51" t="s">
        <v>116</v>
      </c>
    </row>
    <row r="22" spans="1:9">
      <c r="A22" s="27"/>
      <c r="B22" s="34"/>
      <c r="C22" s="25"/>
      <c r="D22" s="26"/>
      <c r="E22" s="202">
        <f t="shared" si="1"/>
        <v>0</v>
      </c>
      <c r="G22" s="42">
        <f t="shared" si="2"/>
        <v>0</v>
      </c>
      <c r="H22" s="90">
        <f t="shared" si="0"/>
        <v>0</v>
      </c>
      <c r="I22" s="51" t="s">
        <v>117</v>
      </c>
    </row>
    <row r="23" spans="1:9">
      <c r="A23" s="27"/>
      <c r="B23" s="34"/>
      <c r="C23" s="25"/>
      <c r="D23" s="26"/>
      <c r="E23" s="202">
        <f t="shared" si="1"/>
        <v>0</v>
      </c>
      <c r="G23" s="42">
        <f t="shared" si="2"/>
        <v>0</v>
      </c>
      <c r="H23" s="90">
        <f t="shared" si="0"/>
        <v>0</v>
      </c>
      <c r="I23" s="51" t="s">
        <v>118</v>
      </c>
    </row>
    <row r="24" spans="1:9">
      <c r="A24" s="28" t="s">
        <v>6</v>
      </c>
      <c r="B24" s="28"/>
      <c r="C24" s="29"/>
      <c r="D24" s="30">
        <f>SUM(D5:D23)</f>
        <v>0</v>
      </c>
      <c r="E24" s="30">
        <f>SUM(E5:E23)</f>
        <v>0</v>
      </c>
      <c r="I24" s="51" t="s">
        <v>119</v>
      </c>
    </row>
    <row r="25" spans="1:9">
      <c r="A25" s="128"/>
      <c r="B25" s="128"/>
      <c r="C25" s="129"/>
      <c r="D25" s="130"/>
      <c r="E25" s="130"/>
      <c r="I25" s="51"/>
    </row>
    <row r="26" spans="1:9">
      <c r="A26" s="128"/>
      <c r="B26" s="128"/>
      <c r="C26" s="129"/>
      <c r="D26" s="130"/>
      <c r="E26" s="130"/>
      <c r="I26" s="51"/>
    </row>
    <row r="27" spans="1:9">
      <c r="A27" s="166"/>
      <c r="B27" s="166"/>
      <c r="C27" s="167"/>
      <c r="D27" s="165" t="s">
        <v>179</v>
      </c>
      <c r="E27" s="165"/>
      <c r="F27" s="113" t="s">
        <v>180</v>
      </c>
      <c r="I27" s="51"/>
    </row>
    <row r="28" spans="1:9">
      <c r="A28" s="1" t="s">
        <v>4</v>
      </c>
      <c r="B28" s="1" t="s">
        <v>22</v>
      </c>
      <c r="C28" s="1" t="s">
        <v>5</v>
      </c>
      <c r="D28" s="113" t="s">
        <v>3</v>
      </c>
      <c r="E28" s="127" t="s">
        <v>174</v>
      </c>
      <c r="F28" s="127" t="s">
        <v>181</v>
      </c>
      <c r="I28" s="51" t="s">
        <v>120</v>
      </c>
    </row>
    <row r="29" spans="1:9" ht="12.75" customHeight="1">
      <c r="A29" s="177" t="s">
        <v>139</v>
      </c>
      <c r="B29" s="177"/>
      <c r="C29" s="177"/>
      <c r="D29" s="177"/>
      <c r="E29" s="177"/>
      <c r="I29"/>
    </row>
    <row r="30" spans="1:9" ht="12.75" customHeight="1">
      <c r="A30" s="177"/>
      <c r="B30" s="177"/>
      <c r="C30" s="177"/>
      <c r="D30" s="177"/>
      <c r="E30" s="177"/>
      <c r="H30" s="48" t="s">
        <v>161</v>
      </c>
      <c r="I30"/>
    </row>
    <row r="31" spans="1:9">
      <c r="A31" s="77"/>
      <c r="B31" s="77"/>
      <c r="C31" s="78"/>
      <c r="D31" s="79"/>
      <c r="E31" s="202">
        <f t="shared" ref="E31:E36" si="3">D31*0.23</f>
        <v>0</v>
      </c>
      <c r="F31" s="203">
        <f>E31</f>
        <v>0</v>
      </c>
      <c r="G31" s="42">
        <f>D31*0.23</f>
        <v>0</v>
      </c>
      <c r="H31" s="90">
        <f t="shared" ref="H31:H32" si="4">E31-G31</f>
        <v>0</v>
      </c>
      <c r="I31"/>
    </row>
    <row r="32" spans="1:9">
      <c r="A32" s="77"/>
      <c r="B32" s="77"/>
      <c r="C32" s="78"/>
      <c r="D32" s="79"/>
      <c r="E32" s="202">
        <f t="shared" si="3"/>
        <v>0</v>
      </c>
      <c r="F32" s="203">
        <f t="shared" ref="F32:F36" si="5">E32</f>
        <v>0</v>
      </c>
      <c r="G32" s="42">
        <f t="shared" ref="G32:G36" si="6">D32*0.23</f>
        <v>0</v>
      </c>
      <c r="H32" s="90">
        <f t="shared" ref="H32:H36" si="7">E32-G32</f>
        <v>0</v>
      </c>
      <c r="I32"/>
    </row>
    <row r="33" spans="1:9">
      <c r="A33" s="77"/>
      <c r="B33" s="77"/>
      <c r="C33" s="78"/>
      <c r="D33" s="79"/>
      <c r="E33" s="202">
        <f t="shared" si="3"/>
        <v>0</v>
      </c>
      <c r="F33" s="203">
        <f t="shared" si="5"/>
        <v>0</v>
      </c>
      <c r="G33" s="42">
        <f t="shared" si="6"/>
        <v>0</v>
      </c>
      <c r="H33" s="90">
        <f t="shared" si="7"/>
        <v>0</v>
      </c>
      <c r="I33"/>
    </row>
    <row r="34" spans="1:9">
      <c r="A34" s="77"/>
      <c r="B34" s="77"/>
      <c r="C34" s="78"/>
      <c r="D34" s="79"/>
      <c r="E34" s="202">
        <f t="shared" si="3"/>
        <v>0</v>
      </c>
      <c r="F34" s="203">
        <f t="shared" si="5"/>
        <v>0</v>
      </c>
      <c r="G34" s="42">
        <f t="shared" si="6"/>
        <v>0</v>
      </c>
      <c r="H34" s="90">
        <f t="shared" si="7"/>
        <v>0</v>
      </c>
      <c r="I34"/>
    </row>
    <row r="35" spans="1:9">
      <c r="A35" s="77"/>
      <c r="B35" s="77"/>
      <c r="C35" s="78"/>
      <c r="D35" s="79"/>
      <c r="E35" s="202">
        <f t="shared" si="3"/>
        <v>0</v>
      </c>
      <c r="F35" s="203">
        <f t="shared" si="5"/>
        <v>0</v>
      </c>
      <c r="G35" s="42">
        <f t="shared" si="6"/>
        <v>0</v>
      </c>
      <c r="H35" s="90">
        <f t="shared" si="7"/>
        <v>0</v>
      </c>
      <c r="I35"/>
    </row>
    <row r="36" spans="1:9">
      <c r="A36" s="77"/>
      <c r="B36" s="77"/>
      <c r="C36" s="78"/>
      <c r="D36" s="79"/>
      <c r="E36" s="202">
        <f t="shared" si="3"/>
        <v>0</v>
      </c>
      <c r="F36" s="203">
        <f t="shared" si="5"/>
        <v>0</v>
      </c>
      <c r="G36" s="42">
        <f t="shared" si="6"/>
        <v>0</v>
      </c>
      <c r="H36" s="90">
        <f t="shared" si="7"/>
        <v>0</v>
      </c>
      <c r="I36"/>
    </row>
    <row r="37" spans="1:9">
      <c r="A37" s="28" t="s">
        <v>6</v>
      </c>
      <c r="B37" s="28"/>
      <c r="C37" s="29"/>
      <c r="D37" s="30">
        <f>SUM(D31:D36)</f>
        <v>0</v>
      </c>
      <c r="E37" s="30">
        <f>SUM(E31:E36)</f>
        <v>0</v>
      </c>
      <c r="F37" s="30">
        <f>SUM(F31:F36)</f>
        <v>0</v>
      </c>
      <c r="I37"/>
    </row>
    <row r="38" spans="1:9">
      <c r="A38" s="174"/>
      <c r="B38" s="174"/>
      <c r="C38" s="174"/>
      <c r="D38" s="174"/>
      <c r="E38" s="174"/>
      <c r="F38" s="176"/>
      <c r="G38" s="176"/>
      <c r="H38" s="176"/>
      <c r="I38" s="174"/>
    </row>
    <row r="39" spans="1:9" ht="12.75" customHeight="1">
      <c r="A39" s="178" t="s">
        <v>140</v>
      </c>
      <c r="B39" s="179"/>
      <c r="C39" s="179"/>
      <c r="D39" s="179"/>
      <c r="E39" s="180"/>
      <c r="F39" s="9"/>
      <c r="G39" s="9"/>
      <c r="H39" s="9"/>
      <c r="I39"/>
    </row>
    <row r="40" spans="1:9" ht="22.5" customHeight="1">
      <c r="A40" s="181"/>
      <c r="B40" s="182"/>
      <c r="C40" s="182"/>
      <c r="D40" s="182"/>
      <c r="E40" s="183"/>
      <c r="H40" s="48" t="s">
        <v>161</v>
      </c>
      <c r="I40"/>
    </row>
    <row r="41" spans="1:9">
      <c r="A41" s="27"/>
      <c r="B41" s="34"/>
      <c r="C41" s="25"/>
      <c r="D41" s="26"/>
      <c r="E41" s="203">
        <f>D41*0.23</f>
        <v>0</v>
      </c>
      <c r="G41" s="42">
        <f>D41*0.23</f>
        <v>0</v>
      </c>
      <c r="H41" s="90">
        <f t="shared" ref="H41:H46" si="8">E41-G41</f>
        <v>0</v>
      </c>
      <c r="I41"/>
    </row>
    <row r="42" spans="1:9">
      <c r="A42" s="27"/>
      <c r="B42" s="34"/>
      <c r="C42" s="25"/>
      <c r="D42" s="26"/>
      <c r="E42" s="203">
        <f t="shared" ref="E42:E46" si="9">D42*0.23</f>
        <v>0</v>
      </c>
      <c r="G42" s="42">
        <f t="shared" ref="G42:G46" si="10">D42*0.23</f>
        <v>0</v>
      </c>
      <c r="H42" s="90">
        <f t="shared" si="8"/>
        <v>0</v>
      </c>
      <c r="I42"/>
    </row>
    <row r="43" spans="1:9">
      <c r="A43" s="27"/>
      <c r="B43" s="34"/>
      <c r="C43" s="25"/>
      <c r="D43" s="26"/>
      <c r="E43" s="203">
        <f t="shared" si="9"/>
        <v>0</v>
      </c>
      <c r="G43" s="42">
        <f t="shared" si="10"/>
        <v>0</v>
      </c>
      <c r="H43" s="90">
        <f t="shared" si="8"/>
        <v>0</v>
      </c>
      <c r="I43"/>
    </row>
    <row r="44" spans="1:9">
      <c r="A44" s="27"/>
      <c r="B44" s="34"/>
      <c r="C44" s="25"/>
      <c r="D44" s="26"/>
      <c r="E44" s="203">
        <f t="shared" si="9"/>
        <v>0</v>
      </c>
      <c r="G44" s="42">
        <f t="shared" si="10"/>
        <v>0</v>
      </c>
      <c r="H44" s="90">
        <f t="shared" si="8"/>
        <v>0</v>
      </c>
      <c r="I44"/>
    </row>
    <row r="45" spans="1:9">
      <c r="A45" s="27"/>
      <c r="B45" s="34"/>
      <c r="C45" s="25"/>
      <c r="D45" s="26"/>
      <c r="E45" s="203">
        <f t="shared" si="9"/>
        <v>0</v>
      </c>
      <c r="G45" s="42">
        <f t="shared" si="10"/>
        <v>0</v>
      </c>
      <c r="H45" s="90">
        <f t="shared" si="8"/>
        <v>0</v>
      </c>
      <c r="I45"/>
    </row>
    <row r="46" spans="1:9">
      <c r="A46" s="27"/>
      <c r="B46" s="34"/>
      <c r="C46" s="25"/>
      <c r="D46" s="26"/>
      <c r="E46" s="203">
        <f t="shared" si="9"/>
        <v>0</v>
      </c>
      <c r="G46" s="42">
        <f t="shared" si="10"/>
        <v>0</v>
      </c>
      <c r="H46" s="90">
        <f t="shared" si="8"/>
        <v>0</v>
      </c>
      <c r="I46"/>
    </row>
    <row r="47" spans="1:9">
      <c r="A47" s="28" t="s">
        <v>6</v>
      </c>
      <c r="B47" s="28"/>
      <c r="C47" s="29"/>
      <c r="D47" s="30">
        <f>SUM(D41:D46)</f>
        <v>0</v>
      </c>
      <c r="E47" s="30">
        <f>SUM(E41:E46)</f>
        <v>0</v>
      </c>
      <c r="I47"/>
    </row>
    <row r="48" spans="1:9">
      <c r="A48" s="175"/>
      <c r="B48" s="175"/>
      <c r="C48" s="175"/>
      <c r="D48" s="175"/>
      <c r="E48" s="175"/>
      <c r="I48"/>
    </row>
    <row r="49" spans="1:9">
      <c r="A49" s="175"/>
      <c r="B49" s="175"/>
      <c r="C49" s="175"/>
      <c r="D49" s="175"/>
      <c r="E49" s="175"/>
      <c r="I49" s="51" t="s">
        <v>122</v>
      </c>
    </row>
    <row r="50" spans="1:9">
      <c r="A50" s="80"/>
      <c r="B50" s="81"/>
      <c r="C50" s="82"/>
      <c r="D50" s="83"/>
      <c r="E50" s="83"/>
      <c r="I50" s="51" t="s">
        <v>37</v>
      </c>
    </row>
    <row r="51" spans="1:9">
      <c r="A51" s="80"/>
      <c r="B51" s="81"/>
      <c r="C51" s="82"/>
      <c r="D51" s="83"/>
      <c r="E51" s="83"/>
      <c r="I51" s="51" t="s">
        <v>123</v>
      </c>
    </row>
    <row r="52" spans="1:9">
      <c r="A52" s="80"/>
      <c r="B52" s="81"/>
      <c r="C52" s="82"/>
      <c r="D52" s="83"/>
      <c r="E52" s="83"/>
      <c r="I52" s="51" t="s">
        <v>33</v>
      </c>
    </row>
    <row r="53" spans="1:9">
      <c r="A53" s="80"/>
      <c r="B53" s="81"/>
      <c r="C53" s="82"/>
      <c r="D53" s="83"/>
      <c r="E53" s="83"/>
      <c r="I53" s="51" t="s">
        <v>124</v>
      </c>
    </row>
    <row r="54" spans="1:9">
      <c r="A54" s="80"/>
      <c r="B54" s="81"/>
      <c r="C54" s="82"/>
      <c r="D54" s="83"/>
      <c r="E54" s="83"/>
    </row>
    <row r="55" spans="1:9">
      <c r="A55" s="80"/>
      <c r="B55" s="81"/>
      <c r="C55" s="82"/>
      <c r="D55" s="83"/>
      <c r="E55" s="83"/>
    </row>
    <row r="56" spans="1:9">
      <c r="A56" s="80"/>
      <c r="B56" s="81"/>
      <c r="C56" s="82"/>
      <c r="D56" s="83"/>
      <c r="E56" s="83"/>
    </row>
    <row r="57" spans="1:9">
      <c r="A57" s="80"/>
      <c r="B57" s="81"/>
      <c r="C57" s="82"/>
      <c r="D57" s="83"/>
      <c r="E57" s="83"/>
    </row>
    <row r="58" spans="1:9">
      <c r="A58" s="80"/>
      <c r="B58" s="81"/>
      <c r="C58" s="82"/>
      <c r="D58" s="83"/>
      <c r="E58" s="83"/>
    </row>
    <row r="59" spans="1:9">
      <c r="A59" s="80"/>
      <c r="B59" s="81"/>
      <c r="C59" s="82"/>
      <c r="D59" s="83"/>
      <c r="E59" s="83"/>
    </row>
    <row r="60" spans="1:9">
      <c r="A60" s="80"/>
      <c r="B60" s="81"/>
      <c r="C60" s="82"/>
      <c r="D60" s="83"/>
      <c r="E60" s="83"/>
    </row>
    <row r="61" spans="1:9">
      <c r="A61" s="80"/>
      <c r="B61" s="81"/>
      <c r="C61" s="82"/>
      <c r="D61" s="83"/>
      <c r="E61" s="83"/>
    </row>
    <row r="62" spans="1:9">
      <c r="A62" s="80"/>
      <c r="B62" s="81"/>
      <c r="C62" s="82"/>
      <c r="D62" s="83"/>
      <c r="E62" s="83"/>
    </row>
    <row r="63" spans="1:9">
      <c r="A63" s="80"/>
      <c r="B63" s="81"/>
      <c r="C63" s="82"/>
      <c r="D63" s="83"/>
      <c r="E63" s="83"/>
    </row>
    <row r="64" spans="1:9">
      <c r="A64" s="74"/>
      <c r="B64" s="74"/>
      <c r="C64" s="75"/>
      <c r="D64" s="76"/>
      <c r="E64" s="76"/>
    </row>
  </sheetData>
  <mergeCells count="9">
    <mergeCell ref="A1:C1"/>
    <mergeCell ref="D1:E1"/>
    <mergeCell ref="A3:E4"/>
    <mergeCell ref="A48:E49"/>
    <mergeCell ref="A38:I38"/>
    <mergeCell ref="A29:E30"/>
    <mergeCell ref="A39:E40"/>
    <mergeCell ref="A27:C27"/>
    <mergeCell ref="D27:E27"/>
  </mergeCells>
  <phoneticPr fontId="2" type="noConversion"/>
  <pageMargins left="0.2" right="0.2" top="0.34" bottom="0.22" header="0.2" footer="0.2"/>
  <pageSetup paperSize="9" orientation="portrait" horizontalDpi="400" verticalDpi="4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R81"/>
  <sheetViews>
    <sheetView showZeros="0" zoomScale="90" workbookViewId="0">
      <pane xSplit="9" ySplit="2" topLeftCell="J37" activePane="bottomRight" state="frozen"/>
      <selection activeCell="H5" sqref="H5:I5"/>
      <selection pane="topRight" activeCell="H5" sqref="H5:I5"/>
      <selection pane="bottomLeft" activeCell="H5" sqref="H5:I5"/>
      <selection pane="bottomRight" activeCell="D65" sqref="D65"/>
    </sheetView>
  </sheetViews>
  <sheetFormatPr defaultRowHeight="12.75"/>
  <cols>
    <col min="1" max="1" width="6.7109375" customWidth="1"/>
    <col min="2" max="2" width="5.5703125" customWidth="1"/>
    <col min="3" max="3" width="19.140625" customWidth="1"/>
    <col min="4" max="4" width="12.7109375" customWidth="1"/>
    <col min="5" max="5" width="9.7109375" customWidth="1"/>
    <col min="6" max="6" width="12.7109375" customWidth="1"/>
    <col min="7" max="7" width="9.7109375" customWidth="1"/>
    <col min="8" max="8" width="12.7109375" customWidth="1"/>
    <col min="9" max="9" width="9.5703125" customWidth="1"/>
    <col min="10" max="10" width="12.28515625" customWidth="1"/>
    <col min="11" max="11" width="15.5703125" customWidth="1"/>
    <col min="12" max="12" width="9.7109375" bestFit="1" customWidth="1"/>
    <col min="13" max="13" width="10.5703125" customWidth="1"/>
    <col min="14" max="14" width="11" customWidth="1"/>
    <col min="15" max="15" width="9.7109375" customWidth="1"/>
    <col min="16" max="16" width="9.7109375" bestFit="1" customWidth="1"/>
  </cols>
  <sheetData>
    <row r="1" spans="1:17">
      <c r="A1" s="166"/>
      <c r="B1" s="166"/>
      <c r="C1" s="167"/>
      <c r="D1" s="165" t="s">
        <v>0</v>
      </c>
      <c r="E1" s="165"/>
      <c r="F1" s="165" t="s">
        <v>2</v>
      </c>
      <c r="G1" s="165"/>
      <c r="H1" s="165" t="s">
        <v>1</v>
      </c>
      <c r="I1" s="165"/>
    </row>
    <row r="2" spans="1:17">
      <c r="A2" s="1" t="s">
        <v>4</v>
      </c>
      <c r="B2" s="1" t="s">
        <v>22</v>
      </c>
      <c r="C2" s="1" t="s">
        <v>23</v>
      </c>
      <c r="D2" s="2" t="s">
        <v>3</v>
      </c>
      <c r="E2" s="3">
        <v>0.06</v>
      </c>
      <c r="F2" s="2" t="s">
        <v>3</v>
      </c>
      <c r="G2" s="3">
        <v>0.13</v>
      </c>
      <c r="H2" s="2" t="s">
        <v>3</v>
      </c>
      <c r="I2" s="3">
        <v>0.23</v>
      </c>
      <c r="O2" s="185"/>
      <c r="P2" s="185"/>
      <c r="Q2" s="185"/>
    </row>
    <row r="3" spans="1:17">
      <c r="A3" s="168" t="s">
        <v>165</v>
      </c>
      <c r="B3" s="169"/>
      <c r="C3" s="169"/>
      <c r="D3" s="169"/>
      <c r="E3" s="169"/>
      <c r="F3" s="169"/>
      <c r="G3" s="169"/>
      <c r="H3" s="169"/>
      <c r="I3" s="170"/>
    </row>
    <row r="4" spans="1:17">
      <c r="A4" s="171"/>
      <c r="B4" s="172"/>
      <c r="C4" s="172"/>
      <c r="D4" s="172"/>
      <c r="E4" s="172"/>
      <c r="F4" s="172"/>
      <c r="G4" s="172"/>
      <c r="H4" s="172"/>
      <c r="I4" s="173"/>
      <c r="J4" s="109" t="s">
        <v>163</v>
      </c>
      <c r="K4" s="109" t="s">
        <v>164</v>
      </c>
      <c r="O4" s="186" t="s">
        <v>162</v>
      </c>
      <c r="P4" s="186"/>
      <c r="Q4" s="186"/>
    </row>
    <row r="5" spans="1:17" ht="15">
      <c r="A5" s="27"/>
      <c r="B5" s="57"/>
      <c r="C5" s="25"/>
      <c r="D5" s="41"/>
      <c r="E5" s="202">
        <f>D5*0.06</f>
        <v>0</v>
      </c>
      <c r="F5" s="41"/>
      <c r="G5" s="202">
        <f>F5*0.13</f>
        <v>0</v>
      </c>
      <c r="H5" s="41"/>
      <c r="I5" s="202">
        <f>H5*0.23</f>
        <v>0</v>
      </c>
      <c r="J5" s="83">
        <f>SUM(D5+E5+F5+G5+H5+I5)</f>
        <v>0</v>
      </c>
      <c r="K5" s="83"/>
      <c r="L5" s="46">
        <f>D5*0.06</f>
        <v>0</v>
      </c>
      <c r="M5" s="46">
        <f>+F5*0.13</f>
        <v>0</v>
      </c>
      <c r="N5" s="46">
        <f t="shared" ref="N5:N14" si="0">+H5*0.23</f>
        <v>0</v>
      </c>
      <c r="O5" s="103">
        <f>+L5-E5</f>
        <v>0</v>
      </c>
      <c r="P5" s="103">
        <f>+M5-G5</f>
        <v>0</v>
      </c>
      <c r="Q5" s="103">
        <f>+O5-L5</f>
        <v>0</v>
      </c>
    </row>
    <row r="6" spans="1:17" ht="15">
      <c r="A6" s="27"/>
      <c r="B6" s="57"/>
      <c r="C6" s="25"/>
      <c r="D6" s="41"/>
      <c r="E6" s="202">
        <f t="shared" ref="E6:E27" si="1">D6*0.06</f>
        <v>0</v>
      </c>
      <c r="F6" s="41"/>
      <c r="G6" s="202">
        <f t="shared" ref="G6:G27" si="2">F6*0.13</f>
        <v>0</v>
      </c>
      <c r="H6" s="41"/>
      <c r="I6" s="202">
        <f t="shared" ref="I6:I27" si="3">H6*0.23</f>
        <v>0</v>
      </c>
      <c r="J6" s="83">
        <f t="shared" ref="J6:J27" si="4">SUM(D6+E6+F6+G6+H6+I6)</f>
        <v>0</v>
      </c>
      <c r="K6" s="83"/>
      <c r="L6" s="46">
        <f t="shared" ref="L6:L50" si="5">D6*0.06</f>
        <v>0</v>
      </c>
      <c r="M6" s="46">
        <f t="shared" ref="M6:M49" si="6">+F6*0.13</f>
        <v>0</v>
      </c>
      <c r="N6" s="46">
        <f t="shared" si="0"/>
        <v>0</v>
      </c>
      <c r="O6" s="103">
        <f t="shared" ref="O6:O51" si="7">+L6-E6</f>
        <v>0</v>
      </c>
      <c r="P6" s="103">
        <f t="shared" ref="P6:P49" si="8">+N6-I6</f>
        <v>0</v>
      </c>
      <c r="Q6" s="103">
        <f t="shared" ref="Q6:Q49" si="9">+O6-L6</f>
        <v>0</v>
      </c>
    </row>
    <row r="7" spans="1:17" ht="15">
      <c r="A7" s="27"/>
      <c r="B7" s="57"/>
      <c r="C7" s="25"/>
      <c r="D7" s="41"/>
      <c r="E7" s="202">
        <f t="shared" si="1"/>
        <v>0</v>
      </c>
      <c r="F7" s="41"/>
      <c r="G7" s="202">
        <f t="shared" si="2"/>
        <v>0</v>
      </c>
      <c r="H7" s="41"/>
      <c r="I7" s="202">
        <f t="shared" si="3"/>
        <v>0</v>
      </c>
      <c r="J7" s="83">
        <f t="shared" si="4"/>
        <v>0</v>
      </c>
      <c r="K7" s="83"/>
      <c r="L7" s="46">
        <f t="shared" si="5"/>
        <v>0</v>
      </c>
      <c r="M7" s="46">
        <f t="shared" si="6"/>
        <v>0</v>
      </c>
      <c r="N7" s="46">
        <f t="shared" si="0"/>
        <v>0</v>
      </c>
      <c r="O7" s="103">
        <f t="shared" si="7"/>
        <v>0</v>
      </c>
      <c r="P7" s="103">
        <f t="shared" si="8"/>
        <v>0</v>
      </c>
      <c r="Q7" s="103">
        <f t="shared" si="9"/>
        <v>0</v>
      </c>
    </row>
    <row r="8" spans="1:17" ht="15">
      <c r="A8" s="27"/>
      <c r="B8" s="57"/>
      <c r="C8" s="25"/>
      <c r="D8" s="41"/>
      <c r="E8" s="202">
        <f t="shared" si="1"/>
        <v>0</v>
      </c>
      <c r="F8" s="41"/>
      <c r="G8" s="202">
        <f t="shared" si="2"/>
        <v>0</v>
      </c>
      <c r="H8" s="41"/>
      <c r="I8" s="202">
        <f t="shared" si="3"/>
        <v>0</v>
      </c>
      <c r="J8" s="83">
        <f t="shared" si="4"/>
        <v>0</v>
      </c>
      <c r="K8" s="83"/>
      <c r="L8" s="46">
        <f t="shared" si="5"/>
        <v>0</v>
      </c>
      <c r="M8" s="46">
        <f t="shared" si="6"/>
        <v>0</v>
      </c>
      <c r="N8" s="46">
        <f t="shared" si="0"/>
        <v>0</v>
      </c>
      <c r="O8" s="103">
        <f t="shared" si="7"/>
        <v>0</v>
      </c>
      <c r="P8" s="103">
        <f t="shared" si="8"/>
        <v>0</v>
      </c>
      <c r="Q8" s="103">
        <f t="shared" si="9"/>
        <v>0</v>
      </c>
    </row>
    <row r="9" spans="1:17" ht="15">
      <c r="A9" s="27"/>
      <c r="B9" s="57"/>
      <c r="C9" s="25"/>
      <c r="D9" s="41"/>
      <c r="E9" s="202">
        <f t="shared" si="1"/>
        <v>0</v>
      </c>
      <c r="F9" s="41"/>
      <c r="G9" s="202">
        <f t="shared" si="2"/>
        <v>0</v>
      </c>
      <c r="H9" s="41"/>
      <c r="I9" s="202">
        <f t="shared" si="3"/>
        <v>0</v>
      </c>
      <c r="J9" s="83">
        <f t="shared" si="4"/>
        <v>0</v>
      </c>
      <c r="K9" s="83"/>
      <c r="L9" s="46">
        <f t="shared" si="5"/>
        <v>0</v>
      </c>
      <c r="M9" s="46">
        <f t="shared" si="6"/>
        <v>0</v>
      </c>
      <c r="N9" s="46">
        <f t="shared" si="0"/>
        <v>0</v>
      </c>
      <c r="O9" s="103">
        <f t="shared" si="7"/>
        <v>0</v>
      </c>
      <c r="P9" s="103">
        <f t="shared" si="8"/>
        <v>0</v>
      </c>
      <c r="Q9" s="103">
        <f t="shared" si="9"/>
        <v>0</v>
      </c>
    </row>
    <row r="10" spans="1:17" ht="15">
      <c r="A10" s="27"/>
      <c r="B10" s="57"/>
      <c r="C10" s="25"/>
      <c r="D10" s="41"/>
      <c r="E10" s="202">
        <f t="shared" si="1"/>
        <v>0</v>
      </c>
      <c r="F10" s="41"/>
      <c r="G10" s="202">
        <f t="shared" si="2"/>
        <v>0</v>
      </c>
      <c r="H10" s="41"/>
      <c r="I10" s="202">
        <f t="shared" si="3"/>
        <v>0</v>
      </c>
      <c r="J10" s="83">
        <f t="shared" si="4"/>
        <v>0</v>
      </c>
      <c r="K10" s="83"/>
      <c r="L10" s="46">
        <f t="shared" si="5"/>
        <v>0</v>
      </c>
      <c r="M10" s="46">
        <f t="shared" si="6"/>
        <v>0</v>
      </c>
      <c r="N10" s="46">
        <f t="shared" si="0"/>
        <v>0</v>
      </c>
      <c r="O10" s="103">
        <f t="shared" si="7"/>
        <v>0</v>
      </c>
      <c r="P10" s="103">
        <f t="shared" si="8"/>
        <v>0</v>
      </c>
      <c r="Q10" s="103">
        <f t="shared" si="9"/>
        <v>0</v>
      </c>
    </row>
    <row r="11" spans="1:17" ht="15">
      <c r="A11" s="27"/>
      <c r="B11" s="57"/>
      <c r="C11" s="25"/>
      <c r="D11" s="41"/>
      <c r="E11" s="202">
        <f t="shared" si="1"/>
        <v>0</v>
      </c>
      <c r="F11" s="41"/>
      <c r="G11" s="202">
        <f t="shared" si="2"/>
        <v>0</v>
      </c>
      <c r="H11" s="41"/>
      <c r="I11" s="202">
        <f t="shared" si="3"/>
        <v>0</v>
      </c>
      <c r="J11" s="83">
        <f t="shared" si="4"/>
        <v>0</v>
      </c>
      <c r="K11" s="83"/>
      <c r="L11" s="46">
        <f t="shared" si="5"/>
        <v>0</v>
      </c>
      <c r="M11" s="46">
        <f t="shared" si="6"/>
        <v>0</v>
      </c>
      <c r="N11" s="46">
        <f t="shared" si="0"/>
        <v>0</v>
      </c>
      <c r="O11" s="103">
        <f t="shared" si="7"/>
        <v>0</v>
      </c>
      <c r="P11" s="103">
        <f t="shared" si="8"/>
        <v>0</v>
      </c>
      <c r="Q11" s="103">
        <f t="shared" si="9"/>
        <v>0</v>
      </c>
    </row>
    <row r="12" spans="1:17" ht="15">
      <c r="A12" s="27"/>
      <c r="B12" s="57"/>
      <c r="C12" s="25"/>
      <c r="D12" s="41"/>
      <c r="E12" s="202">
        <f t="shared" si="1"/>
        <v>0</v>
      </c>
      <c r="F12" s="41"/>
      <c r="G12" s="202">
        <f t="shared" si="2"/>
        <v>0</v>
      </c>
      <c r="H12" s="41"/>
      <c r="I12" s="202">
        <f t="shared" si="3"/>
        <v>0</v>
      </c>
      <c r="J12" s="83">
        <f t="shared" si="4"/>
        <v>0</v>
      </c>
      <c r="K12" s="83"/>
      <c r="L12" s="46">
        <f t="shared" si="5"/>
        <v>0</v>
      </c>
      <c r="M12" s="46">
        <f t="shared" si="6"/>
        <v>0</v>
      </c>
      <c r="N12" s="46">
        <f t="shared" si="0"/>
        <v>0</v>
      </c>
      <c r="O12" s="103">
        <f t="shared" si="7"/>
        <v>0</v>
      </c>
      <c r="P12" s="103">
        <f t="shared" si="8"/>
        <v>0</v>
      </c>
      <c r="Q12" s="103">
        <f t="shared" si="9"/>
        <v>0</v>
      </c>
    </row>
    <row r="13" spans="1:17" ht="15">
      <c r="A13" s="27"/>
      <c r="B13" s="56"/>
      <c r="C13" s="25"/>
      <c r="D13" s="41"/>
      <c r="E13" s="202">
        <f t="shared" si="1"/>
        <v>0</v>
      </c>
      <c r="F13" s="41"/>
      <c r="G13" s="202">
        <f t="shared" si="2"/>
        <v>0</v>
      </c>
      <c r="H13" s="41"/>
      <c r="I13" s="202">
        <f t="shared" si="3"/>
        <v>0</v>
      </c>
      <c r="J13" s="83">
        <f t="shared" si="4"/>
        <v>0</v>
      </c>
      <c r="K13" s="83"/>
      <c r="L13" s="46">
        <f t="shared" si="5"/>
        <v>0</v>
      </c>
      <c r="M13" s="46">
        <f t="shared" si="6"/>
        <v>0</v>
      </c>
      <c r="N13" s="46">
        <f t="shared" si="0"/>
        <v>0</v>
      </c>
      <c r="O13" s="103">
        <f t="shared" si="7"/>
        <v>0</v>
      </c>
      <c r="P13" s="103">
        <f t="shared" si="8"/>
        <v>0</v>
      </c>
      <c r="Q13" s="103">
        <f t="shared" si="9"/>
        <v>0</v>
      </c>
    </row>
    <row r="14" spans="1:17" ht="15">
      <c r="A14" s="27"/>
      <c r="B14" s="56"/>
      <c r="C14" s="25"/>
      <c r="D14" s="41"/>
      <c r="E14" s="202">
        <f t="shared" si="1"/>
        <v>0</v>
      </c>
      <c r="F14" s="41"/>
      <c r="G14" s="202">
        <f t="shared" si="2"/>
        <v>0</v>
      </c>
      <c r="H14" s="41"/>
      <c r="I14" s="202">
        <f t="shared" si="3"/>
        <v>0</v>
      </c>
      <c r="J14" s="83">
        <f t="shared" si="4"/>
        <v>0</v>
      </c>
      <c r="K14" s="83"/>
      <c r="L14" s="46">
        <f t="shared" si="5"/>
        <v>0</v>
      </c>
      <c r="M14" s="46">
        <f t="shared" si="6"/>
        <v>0</v>
      </c>
      <c r="N14" s="46">
        <f t="shared" si="0"/>
        <v>0</v>
      </c>
      <c r="O14" s="103">
        <f t="shared" si="7"/>
        <v>0</v>
      </c>
      <c r="P14" s="103">
        <f t="shared" si="8"/>
        <v>0</v>
      </c>
      <c r="Q14" s="103">
        <f t="shared" si="9"/>
        <v>0</v>
      </c>
    </row>
    <row r="15" spans="1:17" ht="15">
      <c r="A15" s="27"/>
      <c r="B15" s="56"/>
      <c r="C15" s="25"/>
      <c r="D15" s="41"/>
      <c r="E15" s="202">
        <f t="shared" si="1"/>
        <v>0</v>
      </c>
      <c r="F15" s="41"/>
      <c r="G15" s="202">
        <f t="shared" si="2"/>
        <v>0</v>
      </c>
      <c r="H15" s="41"/>
      <c r="I15" s="202">
        <f t="shared" si="3"/>
        <v>0</v>
      </c>
      <c r="J15" s="83">
        <f t="shared" si="4"/>
        <v>0</v>
      </c>
      <c r="K15" s="83"/>
      <c r="L15" s="46">
        <f t="shared" si="5"/>
        <v>0</v>
      </c>
      <c r="M15" s="46">
        <f t="shared" si="6"/>
        <v>0</v>
      </c>
      <c r="N15" s="46">
        <f>+H15*0.23</f>
        <v>0</v>
      </c>
      <c r="O15" s="103">
        <f t="shared" si="7"/>
        <v>0</v>
      </c>
      <c r="P15" s="103">
        <f t="shared" si="8"/>
        <v>0</v>
      </c>
      <c r="Q15" s="103">
        <f t="shared" si="9"/>
        <v>0</v>
      </c>
    </row>
    <row r="16" spans="1:17" ht="15">
      <c r="A16" s="27"/>
      <c r="B16" s="56"/>
      <c r="C16" s="25"/>
      <c r="D16" s="41"/>
      <c r="E16" s="202">
        <f t="shared" si="1"/>
        <v>0</v>
      </c>
      <c r="F16" s="41"/>
      <c r="G16" s="202">
        <f t="shared" si="2"/>
        <v>0</v>
      </c>
      <c r="H16" s="41"/>
      <c r="I16" s="202">
        <f t="shared" si="3"/>
        <v>0</v>
      </c>
      <c r="J16" s="83">
        <f t="shared" si="4"/>
        <v>0</v>
      </c>
      <c r="K16" s="83"/>
      <c r="L16" s="46">
        <f t="shared" si="5"/>
        <v>0</v>
      </c>
      <c r="M16" s="46">
        <f t="shared" si="6"/>
        <v>0</v>
      </c>
      <c r="N16" s="46">
        <f t="shared" ref="N16:N50" si="10">+H16*0.23</f>
        <v>0</v>
      </c>
      <c r="O16" s="103">
        <f t="shared" si="7"/>
        <v>0</v>
      </c>
      <c r="P16" s="103">
        <f t="shared" si="8"/>
        <v>0</v>
      </c>
      <c r="Q16" s="103">
        <f t="shared" si="9"/>
        <v>0</v>
      </c>
    </row>
    <row r="17" spans="1:17" ht="15">
      <c r="A17" s="27"/>
      <c r="B17" s="56"/>
      <c r="C17" s="25"/>
      <c r="D17" s="41"/>
      <c r="E17" s="202">
        <f t="shared" si="1"/>
        <v>0</v>
      </c>
      <c r="F17" s="41"/>
      <c r="G17" s="202">
        <f t="shared" si="2"/>
        <v>0</v>
      </c>
      <c r="H17" s="41"/>
      <c r="I17" s="202">
        <f t="shared" si="3"/>
        <v>0</v>
      </c>
      <c r="J17" s="83">
        <f t="shared" si="4"/>
        <v>0</v>
      </c>
      <c r="K17" s="83"/>
      <c r="L17" s="46">
        <f t="shared" si="5"/>
        <v>0</v>
      </c>
      <c r="M17" s="46">
        <f t="shared" si="6"/>
        <v>0</v>
      </c>
      <c r="N17" s="46">
        <f t="shared" si="10"/>
        <v>0</v>
      </c>
      <c r="O17" s="103">
        <f t="shared" si="7"/>
        <v>0</v>
      </c>
      <c r="P17" s="103">
        <f t="shared" si="8"/>
        <v>0</v>
      </c>
      <c r="Q17" s="103">
        <f t="shared" si="9"/>
        <v>0</v>
      </c>
    </row>
    <row r="18" spans="1:17" ht="15">
      <c r="A18" s="27"/>
      <c r="B18" s="56"/>
      <c r="C18" s="25"/>
      <c r="D18" s="41"/>
      <c r="E18" s="202">
        <f t="shared" si="1"/>
        <v>0</v>
      </c>
      <c r="F18" s="41"/>
      <c r="G18" s="202">
        <f t="shared" si="2"/>
        <v>0</v>
      </c>
      <c r="H18" s="41"/>
      <c r="I18" s="202">
        <f t="shared" si="3"/>
        <v>0</v>
      </c>
      <c r="J18" s="83">
        <f t="shared" si="4"/>
        <v>0</v>
      </c>
      <c r="K18" s="83"/>
      <c r="L18" s="46">
        <f t="shared" si="5"/>
        <v>0</v>
      </c>
      <c r="M18" s="46">
        <f t="shared" si="6"/>
        <v>0</v>
      </c>
      <c r="N18" s="46">
        <f t="shared" si="10"/>
        <v>0</v>
      </c>
      <c r="O18" s="103">
        <f t="shared" si="7"/>
        <v>0</v>
      </c>
      <c r="P18" s="103">
        <f t="shared" si="8"/>
        <v>0</v>
      </c>
      <c r="Q18" s="103">
        <f t="shared" si="9"/>
        <v>0</v>
      </c>
    </row>
    <row r="19" spans="1:17" ht="15">
      <c r="A19" s="27"/>
      <c r="B19" s="56"/>
      <c r="C19" s="25"/>
      <c r="D19" s="41"/>
      <c r="E19" s="202">
        <f t="shared" si="1"/>
        <v>0</v>
      </c>
      <c r="F19" s="41"/>
      <c r="G19" s="202">
        <f t="shared" si="2"/>
        <v>0</v>
      </c>
      <c r="H19" s="41"/>
      <c r="I19" s="202">
        <f t="shared" si="3"/>
        <v>0</v>
      </c>
      <c r="J19" s="83">
        <f t="shared" si="4"/>
        <v>0</v>
      </c>
      <c r="K19" s="83"/>
      <c r="L19" s="46">
        <f t="shared" si="5"/>
        <v>0</v>
      </c>
      <c r="M19" s="46">
        <f t="shared" si="6"/>
        <v>0</v>
      </c>
      <c r="N19" s="46">
        <f t="shared" si="10"/>
        <v>0</v>
      </c>
      <c r="O19" s="103">
        <f t="shared" si="7"/>
        <v>0</v>
      </c>
      <c r="P19" s="103">
        <f t="shared" si="8"/>
        <v>0</v>
      </c>
      <c r="Q19" s="103">
        <f t="shared" si="9"/>
        <v>0</v>
      </c>
    </row>
    <row r="20" spans="1:17" ht="15">
      <c r="A20" s="27"/>
      <c r="B20" s="56"/>
      <c r="C20" s="25"/>
      <c r="D20" s="41"/>
      <c r="E20" s="202">
        <f t="shared" si="1"/>
        <v>0</v>
      </c>
      <c r="F20" s="41"/>
      <c r="G20" s="202">
        <f t="shared" si="2"/>
        <v>0</v>
      </c>
      <c r="H20" s="41"/>
      <c r="I20" s="202">
        <f t="shared" si="3"/>
        <v>0</v>
      </c>
      <c r="J20" s="83">
        <f t="shared" si="4"/>
        <v>0</v>
      </c>
      <c r="K20" s="83"/>
      <c r="L20" s="46">
        <f t="shared" si="5"/>
        <v>0</v>
      </c>
      <c r="M20" s="46">
        <f t="shared" si="6"/>
        <v>0</v>
      </c>
      <c r="N20" s="46">
        <f t="shared" si="10"/>
        <v>0</v>
      </c>
      <c r="O20" s="103">
        <f t="shared" si="7"/>
        <v>0</v>
      </c>
      <c r="P20" s="103">
        <f t="shared" si="8"/>
        <v>0</v>
      </c>
      <c r="Q20" s="103">
        <f t="shared" si="9"/>
        <v>0</v>
      </c>
    </row>
    <row r="21" spans="1:17" ht="15">
      <c r="A21" s="27"/>
      <c r="B21" s="56"/>
      <c r="C21" s="25"/>
      <c r="D21" s="41"/>
      <c r="E21" s="202">
        <f t="shared" si="1"/>
        <v>0</v>
      </c>
      <c r="F21" s="41"/>
      <c r="G21" s="202">
        <f t="shared" si="2"/>
        <v>0</v>
      </c>
      <c r="H21" s="41"/>
      <c r="I21" s="202">
        <f t="shared" si="3"/>
        <v>0</v>
      </c>
      <c r="J21" s="83">
        <f t="shared" si="4"/>
        <v>0</v>
      </c>
      <c r="K21" s="83"/>
      <c r="L21" s="46">
        <f t="shared" si="5"/>
        <v>0</v>
      </c>
      <c r="M21" s="46">
        <f t="shared" si="6"/>
        <v>0</v>
      </c>
      <c r="N21" s="46">
        <f t="shared" si="10"/>
        <v>0</v>
      </c>
      <c r="O21" s="103">
        <f t="shared" si="7"/>
        <v>0</v>
      </c>
      <c r="P21" s="103">
        <f t="shared" si="8"/>
        <v>0</v>
      </c>
      <c r="Q21" s="103">
        <f t="shared" si="9"/>
        <v>0</v>
      </c>
    </row>
    <row r="22" spans="1:17" ht="15">
      <c r="A22" s="27"/>
      <c r="B22" s="56"/>
      <c r="C22" s="25"/>
      <c r="D22" s="41"/>
      <c r="E22" s="202">
        <f t="shared" si="1"/>
        <v>0</v>
      </c>
      <c r="F22" s="41"/>
      <c r="G22" s="202">
        <f t="shared" si="2"/>
        <v>0</v>
      </c>
      <c r="H22" s="41"/>
      <c r="I22" s="202">
        <f t="shared" si="3"/>
        <v>0</v>
      </c>
      <c r="J22" s="83">
        <f t="shared" si="4"/>
        <v>0</v>
      </c>
      <c r="K22" s="83"/>
      <c r="L22" s="46">
        <f t="shared" si="5"/>
        <v>0</v>
      </c>
      <c r="M22" s="46">
        <f t="shared" si="6"/>
        <v>0</v>
      </c>
      <c r="N22" s="46">
        <f t="shared" si="10"/>
        <v>0</v>
      </c>
      <c r="O22" s="103">
        <f t="shared" si="7"/>
        <v>0</v>
      </c>
      <c r="P22" s="103">
        <f t="shared" si="8"/>
        <v>0</v>
      </c>
      <c r="Q22" s="103">
        <f t="shared" si="9"/>
        <v>0</v>
      </c>
    </row>
    <row r="23" spans="1:17" ht="15">
      <c r="A23" s="27"/>
      <c r="B23" s="56"/>
      <c r="C23" s="25"/>
      <c r="D23" s="41"/>
      <c r="E23" s="202">
        <f t="shared" si="1"/>
        <v>0</v>
      </c>
      <c r="F23" s="41"/>
      <c r="G23" s="202">
        <f t="shared" si="2"/>
        <v>0</v>
      </c>
      <c r="H23" s="41"/>
      <c r="I23" s="202">
        <f t="shared" si="3"/>
        <v>0</v>
      </c>
      <c r="J23" s="83">
        <f t="shared" si="4"/>
        <v>0</v>
      </c>
      <c r="K23" s="83"/>
      <c r="L23" s="46">
        <f t="shared" si="5"/>
        <v>0</v>
      </c>
      <c r="M23" s="46">
        <f t="shared" si="6"/>
        <v>0</v>
      </c>
      <c r="N23" s="46">
        <f t="shared" si="10"/>
        <v>0</v>
      </c>
      <c r="O23" s="103">
        <f t="shared" si="7"/>
        <v>0</v>
      </c>
      <c r="P23" s="103">
        <f t="shared" si="8"/>
        <v>0</v>
      </c>
      <c r="Q23" s="103">
        <f t="shared" si="9"/>
        <v>0</v>
      </c>
    </row>
    <row r="24" spans="1:17" ht="15">
      <c r="A24" s="27"/>
      <c r="B24" s="56"/>
      <c r="C24" s="25"/>
      <c r="D24" s="41"/>
      <c r="E24" s="202">
        <f t="shared" si="1"/>
        <v>0</v>
      </c>
      <c r="F24" s="41"/>
      <c r="G24" s="202">
        <f t="shared" si="2"/>
        <v>0</v>
      </c>
      <c r="H24" s="41"/>
      <c r="I24" s="202">
        <f t="shared" si="3"/>
        <v>0</v>
      </c>
      <c r="J24" s="83">
        <f t="shared" si="4"/>
        <v>0</v>
      </c>
      <c r="K24" s="83"/>
      <c r="L24" s="46">
        <f t="shared" si="5"/>
        <v>0</v>
      </c>
      <c r="M24" s="46">
        <f t="shared" si="6"/>
        <v>0</v>
      </c>
      <c r="N24" s="46">
        <f t="shared" si="10"/>
        <v>0</v>
      </c>
      <c r="O24" s="103">
        <f t="shared" si="7"/>
        <v>0</v>
      </c>
      <c r="P24" s="103">
        <f t="shared" si="8"/>
        <v>0</v>
      </c>
      <c r="Q24" s="103">
        <f t="shared" si="9"/>
        <v>0</v>
      </c>
    </row>
    <row r="25" spans="1:17" ht="15">
      <c r="A25" s="27"/>
      <c r="B25" s="56"/>
      <c r="C25" s="25"/>
      <c r="D25" s="41"/>
      <c r="E25" s="202">
        <f t="shared" si="1"/>
        <v>0</v>
      </c>
      <c r="F25" s="41"/>
      <c r="G25" s="202">
        <f t="shared" si="2"/>
        <v>0</v>
      </c>
      <c r="H25" s="41"/>
      <c r="I25" s="202">
        <f t="shared" si="3"/>
        <v>0</v>
      </c>
      <c r="J25" s="83">
        <f t="shared" si="4"/>
        <v>0</v>
      </c>
      <c r="K25" s="83"/>
      <c r="L25" s="46">
        <f t="shared" si="5"/>
        <v>0</v>
      </c>
      <c r="M25" s="46">
        <f t="shared" si="6"/>
        <v>0</v>
      </c>
      <c r="N25" s="46">
        <f t="shared" si="10"/>
        <v>0</v>
      </c>
      <c r="O25" s="103">
        <f t="shared" si="7"/>
        <v>0</v>
      </c>
      <c r="P25" s="103">
        <f t="shared" si="8"/>
        <v>0</v>
      </c>
      <c r="Q25" s="103">
        <f t="shared" si="9"/>
        <v>0</v>
      </c>
    </row>
    <row r="26" spans="1:17" ht="15">
      <c r="A26" s="27"/>
      <c r="B26" s="56"/>
      <c r="C26" s="25"/>
      <c r="D26" s="41"/>
      <c r="E26" s="202">
        <f t="shared" si="1"/>
        <v>0</v>
      </c>
      <c r="F26" s="41"/>
      <c r="G26" s="202">
        <f t="shared" si="2"/>
        <v>0</v>
      </c>
      <c r="H26" s="41"/>
      <c r="I26" s="202">
        <f t="shared" si="3"/>
        <v>0</v>
      </c>
      <c r="J26" s="83">
        <f t="shared" si="4"/>
        <v>0</v>
      </c>
      <c r="K26" s="83"/>
      <c r="L26" s="46">
        <f t="shared" si="5"/>
        <v>0</v>
      </c>
      <c r="M26" s="46">
        <f t="shared" si="6"/>
        <v>0</v>
      </c>
      <c r="N26" s="46">
        <f t="shared" si="10"/>
        <v>0</v>
      </c>
      <c r="O26" s="103">
        <f t="shared" si="7"/>
        <v>0</v>
      </c>
      <c r="P26" s="103">
        <f t="shared" si="8"/>
        <v>0</v>
      </c>
      <c r="Q26" s="103">
        <f t="shared" si="9"/>
        <v>0</v>
      </c>
    </row>
    <row r="27" spans="1:17" ht="15">
      <c r="A27" s="27"/>
      <c r="B27" s="56"/>
      <c r="C27" s="25"/>
      <c r="D27" s="41"/>
      <c r="E27" s="202">
        <f t="shared" si="1"/>
        <v>0</v>
      </c>
      <c r="F27" s="41"/>
      <c r="G27" s="202">
        <f t="shared" si="2"/>
        <v>0</v>
      </c>
      <c r="H27" s="41"/>
      <c r="I27" s="202">
        <f t="shared" si="3"/>
        <v>0</v>
      </c>
      <c r="J27" s="83">
        <f t="shared" si="4"/>
        <v>0</v>
      </c>
      <c r="K27" s="83"/>
      <c r="L27" s="46">
        <f t="shared" si="5"/>
        <v>0</v>
      </c>
      <c r="M27" s="46">
        <f t="shared" si="6"/>
        <v>0</v>
      </c>
      <c r="N27" s="46">
        <f t="shared" si="10"/>
        <v>0</v>
      </c>
      <c r="O27" s="103">
        <f t="shared" si="7"/>
        <v>0</v>
      </c>
      <c r="P27" s="103">
        <f t="shared" si="8"/>
        <v>0</v>
      </c>
      <c r="Q27" s="103">
        <f t="shared" si="9"/>
        <v>0</v>
      </c>
    </row>
    <row r="28" spans="1:17">
      <c r="A28" s="168" t="s">
        <v>166</v>
      </c>
      <c r="B28" s="169"/>
      <c r="C28" s="169"/>
      <c r="D28" s="169"/>
      <c r="E28" s="169"/>
      <c r="F28" s="169"/>
      <c r="G28" s="169"/>
      <c r="H28" s="169"/>
      <c r="I28" s="170"/>
      <c r="J28" s="83"/>
      <c r="K28" s="83"/>
      <c r="L28" s="46">
        <f t="shared" si="5"/>
        <v>0</v>
      </c>
      <c r="M28" s="46">
        <f t="shared" si="6"/>
        <v>0</v>
      </c>
      <c r="N28" s="46">
        <f t="shared" si="10"/>
        <v>0</v>
      </c>
      <c r="O28" s="103">
        <f t="shared" si="7"/>
        <v>0</v>
      </c>
      <c r="P28" s="103">
        <f t="shared" si="8"/>
        <v>0</v>
      </c>
      <c r="Q28" s="103">
        <f t="shared" si="9"/>
        <v>0</v>
      </c>
    </row>
    <row r="29" spans="1:17">
      <c r="A29" s="171"/>
      <c r="B29" s="172"/>
      <c r="C29" s="172"/>
      <c r="D29" s="172"/>
      <c r="E29" s="172"/>
      <c r="F29" s="172"/>
      <c r="G29" s="172"/>
      <c r="H29" s="172"/>
      <c r="I29" s="173"/>
      <c r="J29" s="109" t="s">
        <v>163</v>
      </c>
      <c r="K29" s="109" t="s">
        <v>164</v>
      </c>
      <c r="L29" s="46">
        <f t="shared" si="5"/>
        <v>0</v>
      </c>
      <c r="M29" s="46">
        <f t="shared" si="6"/>
        <v>0</v>
      </c>
      <c r="N29" s="46">
        <f t="shared" si="10"/>
        <v>0</v>
      </c>
      <c r="O29" s="103">
        <f t="shared" si="7"/>
        <v>0</v>
      </c>
      <c r="P29" s="103">
        <f t="shared" si="8"/>
        <v>0</v>
      </c>
      <c r="Q29" s="103">
        <f t="shared" si="9"/>
        <v>0</v>
      </c>
    </row>
    <row r="30" spans="1:17" ht="15">
      <c r="A30" s="27"/>
      <c r="B30" s="56"/>
      <c r="C30" s="25"/>
      <c r="D30" s="41"/>
      <c r="E30" s="202">
        <f t="shared" ref="E30:E50" si="11">D30*0.06</f>
        <v>0</v>
      </c>
      <c r="F30" s="41"/>
      <c r="G30" s="202">
        <f t="shared" ref="G30:G50" si="12">F30*0.13</f>
        <v>0</v>
      </c>
      <c r="H30" s="41"/>
      <c r="I30" s="202">
        <f t="shared" ref="I30:I50" si="13">H30*0.23</f>
        <v>0</v>
      </c>
      <c r="J30" s="83">
        <f t="shared" ref="J30:J51" si="14">SUM(D30+E30+F30+G30+H30+I30)</f>
        <v>0</v>
      </c>
      <c r="K30" s="83"/>
      <c r="L30" s="46">
        <f t="shared" si="5"/>
        <v>0</v>
      </c>
      <c r="M30" s="46">
        <f t="shared" si="6"/>
        <v>0</v>
      </c>
      <c r="N30" s="46">
        <f t="shared" si="10"/>
        <v>0</v>
      </c>
      <c r="O30" s="103">
        <f t="shared" si="7"/>
        <v>0</v>
      </c>
      <c r="P30" s="103">
        <f t="shared" si="8"/>
        <v>0</v>
      </c>
      <c r="Q30" s="103">
        <f t="shared" si="9"/>
        <v>0</v>
      </c>
    </row>
    <row r="31" spans="1:17" ht="15">
      <c r="A31" s="27"/>
      <c r="B31" s="56"/>
      <c r="C31" s="25"/>
      <c r="D31" s="41"/>
      <c r="E31" s="202">
        <f t="shared" si="11"/>
        <v>0</v>
      </c>
      <c r="F31" s="41"/>
      <c r="G31" s="202">
        <f t="shared" si="12"/>
        <v>0</v>
      </c>
      <c r="H31" s="41"/>
      <c r="I31" s="202">
        <f t="shared" si="13"/>
        <v>0</v>
      </c>
      <c r="J31" s="83">
        <f t="shared" si="14"/>
        <v>0</v>
      </c>
      <c r="K31" s="83"/>
      <c r="L31" s="46">
        <f t="shared" si="5"/>
        <v>0</v>
      </c>
      <c r="M31" s="46">
        <f t="shared" si="6"/>
        <v>0</v>
      </c>
      <c r="N31" s="46">
        <f t="shared" si="10"/>
        <v>0</v>
      </c>
      <c r="O31" s="103">
        <f t="shared" si="7"/>
        <v>0</v>
      </c>
      <c r="P31" s="103">
        <f t="shared" si="8"/>
        <v>0</v>
      </c>
      <c r="Q31" s="103">
        <f t="shared" si="9"/>
        <v>0</v>
      </c>
    </row>
    <row r="32" spans="1:17" ht="15">
      <c r="A32" s="27"/>
      <c r="B32" s="56"/>
      <c r="C32" s="25"/>
      <c r="D32" s="41"/>
      <c r="E32" s="202">
        <f t="shared" si="11"/>
        <v>0</v>
      </c>
      <c r="F32" s="41"/>
      <c r="G32" s="202">
        <f t="shared" si="12"/>
        <v>0</v>
      </c>
      <c r="H32" s="41"/>
      <c r="I32" s="202">
        <f t="shared" si="13"/>
        <v>0</v>
      </c>
      <c r="J32" s="83">
        <f t="shared" si="14"/>
        <v>0</v>
      </c>
      <c r="K32" s="83"/>
      <c r="L32" s="46">
        <f t="shared" si="5"/>
        <v>0</v>
      </c>
      <c r="M32" s="46">
        <f t="shared" si="6"/>
        <v>0</v>
      </c>
      <c r="N32" s="46">
        <f t="shared" si="10"/>
        <v>0</v>
      </c>
      <c r="O32" s="103">
        <f t="shared" si="7"/>
        <v>0</v>
      </c>
      <c r="P32" s="103">
        <f t="shared" si="8"/>
        <v>0</v>
      </c>
      <c r="Q32" s="103">
        <f t="shared" si="9"/>
        <v>0</v>
      </c>
    </row>
    <row r="33" spans="1:17" ht="15">
      <c r="A33" s="27"/>
      <c r="B33" s="56"/>
      <c r="C33" s="25"/>
      <c r="D33" s="41"/>
      <c r="E33" s="202">
        <f t="shared" si="11"/>
        <v>0</v>
      </c>
      <c r="F33" s="41"/>
      <c r="G33" s="202">
        <f t="shared" si="12"/>
        <v>0</v>
      </c>
      <c r="H33" s="41"/>
      <c r="I33" s="202">
        <f t="shared" si="13"/>
        <v>0</v>
      </c>
      <c r="J33" s="83">
        <f t="shared" si="14"/>
        <v>0</v>
      </c>
      <c r="K33" s="83"/>
      <c r="L33" s="46">
        <f t="shared" si="5"/>
        <v>0</v>
      </c>
      <c r="M33" s="46">
        <f t="shared" si="6"/>
        <v>0</v>
      </c>
      <c r="N33" s="46">
        <f t="shared" si="10"/>
        <v>0</v>
      </c>
      <c r="O33" s="103">
        <f t="shared" si="7"/>
        <v>0</v>
      </c>
      <c r="P33" s="103">
        <f t="shared" si="8"/>
        <v>0</v>
      </c>
      <c r="Q33" s="103">
        <f t="shared" si="9"/>
        <v>0</v>
      </c>
    </row>
    <row r="34" spans="1:17" ht="15">
      <c r="A34" s="27"/>
      <c r="B34" s="56"/>
      <c r="C34" s="25"/>
      <c r="D34" s="41"/>
      <c r="E34" s="202">
        <f t="shared" si="11"/>
        <v>0</v>
      </c>
      <c r="F34" s="41"/>
      <c r="G34" s="202">
        <f t="shared" si="12"/>
        <v>0</v>
      </c>
      <c r="H34" s="41"/>
      <c r="I34" s="202">
        <f t="shared" si="13"/>
        <v>0</v>
      </c>
      <c r="J34" s="83">
        <f t="shared" si="14"/>
        <v>0</v>
      </c>
      <c r="K34" s="83"/>
      <c r="L34" s="46">
        <f t="shared" si="5"/>
        <v>0</v>
      </c>
      <c r="M34" s="46">
        <f t="shared" si="6"/>
        <v>0</v>
      </c>
      <c r="N34" s="46">
        <f t="shared" si="10"/>
        <v>0</v>
      </c>
      <c r="O34" s="103">
        <f t="shared" si="7"/>
        <v>0</v>
      </c>
      <c r="P34" s="103">
        <f t="shared" si="8"/>
        <v>0</v>
      </c>
      <c r="Q34" s="103">
        <f t="shared" si="9"/>
        <v>0</v>
      </c>
    </row>
    <row r="35" spans="1:17" ht="15">
      <c r="A35" s="27"/>
      <c r="B35" s="56"/>
      <c r="C35" s="43"/>
      <c r="D35" s="41"/>
      <c r="E35" s="202">
        <f t="shared" si="11"/>
        <v>0</v>
      </c>
      <c r="F35" s="41"/>
      <c r="G35" s="202">
        <f t="shared" si="12"/>
        <v>0</v>
      </c>
      <c r="H35" s="41"/>
      <c r="I35" s="202">
        <f t="shared" si="13"/>
        <v>0</v>
      </c>
      <c r="J35" s="83">
        <f t="shared" si="14"/>
        <v>0</v>
      </c>
      <c r="K35" s="83"/>
      <c r="L35" s="46">
        <f t="shared" si="5"/>
        <v>0</v>
      </c>
      <c r="M35" s="46">
        <f t="shared" si="6"/>
        <v>0</v>
      </c>
      <c r="N35" s="46">
        <f t="shared" si="10"/>
        <v>0</v>
      </c>
      <c r="O35" s="103">
        <f t="shared" si="7"/>
        <v>0</v>
      </c>
      <c r="P35" s="103">
        <f t="shared" si="8"/>
        <v>0</v>
      </c>
      <c r="Q35" s="103">
        <f t="shared" si="9"/>
        <v>0</v>
      </c>
    </row>
    <row r="36" spans="1:17" ht="15">
      <c r="A36" s="27"/>
      <c r="B36" s="56"/>
      <c r="C36" s="43"/>
      <c r="D36" s="41"/>
      <c r="E36" s="202">
        <f t="shared" si="11"/>
        <v>0</v>
      </c>
      <c r="F36" s="41"/>
      <c r="G36" s="202">
        <f t="shared" si="12"/>
        <v>0</v>
      </c>
      <c r="H36" s="41"/>
      <c r="I36" s="202">
        <f t="shared" si="13"/>
        <v>0</v>
      </c>
      <c r="J36" s="83">
        <f t="shared" si="14"/>
        <v>0</v>
      </c>
      <c r="K36" s="83"/>
      <c r="L36" s="46">
        <f t="shared" si="5"/>
        <v>0</v>
      </c>
      <c r="M36" s="46">
        <f t="shared" si="6"/>
        <v>0</v>
      </c>
      <c r="N36" s="46">
        <f t="shared" si="10"/>
        <v>0</v>
      </c>
      <c r="O36" s="103">
        <f t="shared" si="7"/>
        <v>0</v>
      </c>
      <c r="P36" s="103">
        <f t="shared" si="8"/>
        <v>0</v>
      </c>
      <c r="Q36" s="103">
        <f t="shared" si="9"/>
        <v>0</v>
      </c>
    </row>
    <row r="37" spans="1:17" ht="15">
      <c r="A37" s="27"/>
      <c r="B37" s="56"/>
      <c r="C37" s="43"/>
      <c r="D37" s="41"/>
      <c r="E37" s="202">
        <f t="shared" si="11"/>
        <v>0</v>
      </c>
      <c r="F37" s="41"/>
      <c r="G37" s="202">
        <f t="shared" si="12"/>
        <v>0</v>
      </c>
      <c r="H37" s="41"/>
      <c r="I37" s="202">
        <f t="shared" si="13"/>
        <v>0</v>
      </c>
      <c r="J37" s="83">
        <f t="shared" si="14"/>
        <v>0</v>
      </c>
      <c r="K37" s="83"/>
      <c r="L37" s="46">
        <f t="shared" si="5"/>
        <v>0</v>
      </c>
      <c r="M37" s="46">
        <f t="shared" si="6"/>
        <v>0</v>
      </c>
      <c r="N37" s="46">
        <f t="shared" si="10"/>
        <v>0</v>
      </c>
      <c r="O37" s="103">
        <f t="shared" si="7"/>
        <v>0</v>
      </c>
      <c r="P37" s="103">
        <f t="shared" si="8"/>
        <v>0</v>
      </c>
      <c r="Q37" s="103">
        <f t="shared" si="9"/>
        <v>0</v>
      </c>
    </row>
    <row r="38" spans="1:17" ht="15">
      <c r="A38" s="27"/>
      <c r="B38" s="56"/>
      <c r="C38" s="43"/>
      <c r="D38" s="41"/>
      <c r="E38" s="202">
        <f t="shared" si="11"/>
        <v>0</v>
      </c>
      <c r="F38" s="41"/>
      <c r="G38" s="202">
        <f t="shared" si="12"/>
        <v>0</v>
      </c>
      <c r="H38" s="41"/>
      <c r="I38" s="202">
        <f t="shared" si="13"/>
        <v>0</v>
      </c>
      <c r="J38" s="83">
        <f t="shared" si="14"/>
        <v>0</v>
      </c>
      <c r="K38" s="83"/>
      <c r="L38" s="46">
        <f t="shared" si="5"/>
        <v>0</v>
      </c>
      <c r="M38" s="46">
        <f t="shared" si="6"/>
        <v>0</v>
      </c>
      <c r="N38" s="46">
        <f t="shared" si="10"/>
        <v>0</v>
      </c>
      <c r="O38" s="103">
        <f t="shared" si="7"/>
        <v>0</v>
      </c>
      <c r="P38" s="103">
        <f t="shared" si="8"/>
        <v>0</v>
      </c>
      <c r="Q38" s="103">
        <f t="shared" si="9"/>
        <v>0</v>
      </c>
    </row>
    <row r="39" spans="1:17" ht="15">
      <c r="A39" s="27"/>
      <c r="B39" s="56"/>
      <c r="C39" s="43"/>
      <c r="D39" s="41"/>
      <c r="E39" s="202">
        <f t="shared" si="11"/>
        <v>0</v>
      </c>
      <c r="F39" s="41"/>
      <c r="G39" s="202">
        <f t="shared" si="12"/>
        <v>0</v>
      </c>
      <c r="H39" s="41"/>
      <c r="I39" s="202">
        <f t="shared" si="13"/>
        <v>0</v>
      </c>
      <c r="J39" s="83">
        <f t="shared" si="14"/>
        <v>0</v>
      </c>
      <c r="K39" s="83"/>
      <c r="L39" s="46">
        <f t="shared" si="5"/>
        <v>0</v>
      </c>
      <c r="M39" s="46">
        <f t="shared" si="6"/>
        <v>0</v>
      </c>
      <c r="N39" s="46">
        <f t="shared" si="10"/>
        <v>0</v>
      </c>
      <c r="O39" s="103">
        <f t="shared" si="7"/>
        <v>0</v>
      </c>
      <c r="P39" s="103">
        <f t="shared" si="8"/>
        <v>0</v>
      </c>
      <c r="Q39" s="103">
        <f t="shared" si="9"/>
        <v>0</v>
      </c>
    </row>
    <row r="40" spans="1:17" ht="15">
      <c r="A40" s="27"/>
      <c r="B40" s="56"/>
      <c r="C40" s="25"/>
      <c r="D40" s="41"/>
      <c r="E40" s="202">
        <f t="shared" si="11"/>
        <v>0</v>
      </c>
      <c r="F40" s="41"/>
      <c r="G40" s="202">
        <f t="shared" si="12"/>
        <v>0</v>
      </c>
      <c r="H40" s="41"/>
      <c r="I40" s="202">
        <f t="shared" si="13"/>
        <v>0</v>
      </c>
      <c r="J40" s="83">
        <f t="shared" si="14"/>
        <v>0</v>
      </c>
      <c r="K40" s="83"/>
      <c r="L40" s="46">
        <f t="shared" si="5"/>
        <v>0</v>
      </c>
      <c r="M40" s="46">
        <f t="shared" si="6"/>
        <v>0</v>
      </c>
      <c r="N40" s="46">
        <f t="shared" si="10"/>
        <v>0</v>
      </c>
      <c r="O40" s="103">
        <f t="shared" si="7"/>
        <v>0</v>
      </c>
      <c r="P40" s="103">
        <f t="shared" si="8"/>
        <v>0</v>
      </c>
      <c r="Q40" s="103">
        <f t="shared" si="9"/>
        <v>0</v>
      </c>
    </row>
    <row r="41" spans="1:17" ht="15">
      <c r="A41" s="27"/>
      <c r="B41" s="56"/>
      <c r="C41" s="25"/>
      <c r="D41" s="41"/>
      <c r="E41" s="202">
        <f t="shared" si="11"/>
        <v>0</v>
      </c>
      <c r="F41" s="41"/>
      <c r="G41" s="202">
        <f t="shared" si="12"/>
        <v>0</v>
      </c>
      <c r="H41" s="41"/>
      <c r="I41" s="202">
        <f t="shared" si="13"/>
        <v>0</v>
      </c>
      <c r="J41" s="83">
        <f t="shared" si="14"/>
        <v>0</v>
      </c>
      <c r="K41" s="83"/>
      <c r="L41" s="46">
        <f t="shared" si="5"/>
        <v>0</v>
      </c>
      <c r="M41" s="46">
        <f t="shared" si="6"/>
        <v>0</v>
      </c>
      <c r="N41" s="46">
        <f t="shared" si="10"/>
        <v>0</v>
      </c>
      <c r="O41" s="103">
        <f t="shared" si="7"/>
        <v>0</v>
      </c>
      <c r="P41" s="103">
        <f t="shared" si="8"/>
        <v>0</v>
      </c>
      <c r="Q41" s="103">
        <f t="shared" si="9"/>
        <v>0</v>
      </c>
    </row>
    <row r="42" spans="1:17" ht="15">
      <c r="A42" s="27"/>
      <c r="B42" s="56"/>
      <c r="C42" s="25"/>
      <c r="D42" s="41"/>
      <c r="E42" s="202">
        <f t="shared" si="11"/>
        <v>0</v>
      </c>
      <c r="F42" s="41"/>
      <c r="G42" s="202">
        <f t="shared" si="12"/>
        <v>0</v>
      </c>
      <c r="H42" s="41"/>
      <c r="I42" s="202">
        <f t="shared" si="13"/>
        <v>0</v>
      </c>
      <c r="J42" s="83">
        <f t="shared" si="14"/>
        <v>0</v>
      </c>
      <c r="K42" s="83"/>
      <c r="L42" s="46">
        <f t="shared" si="5"/>
        <v>0</v>
      </c>
      <c r="M42" s="46">
        <f t="shared" si="6"/>
        <v>0</v>
      </c>
      <c r="N42" s="46">
        <f t="shared" si="10"/>
        <v>0</v>
      </c>
      <c r="O42" s="103">
        <f t="shared" si="7"/>
        <v>0</v>
      </c>
      <c r="P42" s="103">
        <f t="shared" si="8"/>
        <v>0</v>
      </c>
      <c r="Q42" s="103">
        <f t="shared" si="9"/>
        <v>0</v>
      </c>
    </row>
    <row r="43" spans="1:17" ht="15">
      <c r="A43" s="27"/>
      <c r="B43" s="56"/>
      <c r="C43" s="43"/>
      <c r="D43" s="41"/>
      <c r="E43" s="202">
        <f t="shared" si="11"/>
        <v>0</v>
      </c>
      <c r="F43" s="41"/>
      <c r="G43" s="202">
        <f t="shared" si="12"/>
        <v>0</v>
      </c>
      <c r="H43" s="41"/>
      <c r="I43" s="202">
        <f t="shared" si="13"/>
        <v>0</v>
      </c>
      <c r="J43" s="83">
        <f t="shared" si="14"/>
        <v>0</v>
      </c>
      <c r="K43" s="83"/>
      <c r="L43" s="46">
        <f t="shared" si="5"/>
        <v>0</v>
      </c>
      <c r="M43" s="46">
        <f t="shared" si="6"/>
        <v>0</v>
      </c>
      <c r="N43" s="46">
        <f t="shared" si="10"/>
        <v>0</v>
      </c>
      <c r="O43" s="103">
        <f t="shared" si="7"/>
        <v>0</v>
      </c>
      <c r="P43" s="103">
        <f t="shared" si="8"/>
        <v>0</v>
      </c>
      <c r="Q43" s="103">
        <f t="shared" si="9"/>
        <v>0</v>
      </c>
    </row>
    <row r="44" spans="1:17" ht="15">
      <c r="A44" s="27"/>
      <c r="B44" s="57"/>
      <c r="C44" s="43"/>
      <c r="D44" s="41"/>
      <c r="E44" s="202">
        <f t="shared" si="11"/>
        <v>0</v>
      </c>
      <c r="F44" s="41"/>
      <c r="G44" s="202">
        <f t="shared" si="12"/>
        <v>0</v>
      </c>
      <c r="H44" s="41"/>
      <c r="I44" s="202">
        <f t="shared" si="13"/>
        <v>0</v>
      </c>
      <c r="J44" s="83">
        <f t="shared" si="14"/>
        <v>0</v>
      </c>
      <c r="K44" s="83"/>
      <c r="L44" s="46">
        <f t="shared" si="5"/>
        <v>0</v>
      </c>
      <c r="M44" s="46">
        <f t="shared" si="6"/>
        <v>0</v>
      </c>
      <c r="N44" s="46">
        <f t="shared" si="10"/>
        <v>0</v>
      </c>
      <c r="O44" s="103">
        <f t="shared" si="7"/>
        <v>0</v>
      </c>
      <c r="P44" s="103">
        <f t="shared" si="8"/>
        <v>0</v>
      </c>
      <c r="Q44" s="103">
        <f t="shared" si="9"/>
        <v>0</v>
      </c>
    </row>
    <row r="45" spans="1:17" ht="15">
      <c r="A45" s="27"/>
      <c r="B45" s="57"/>
      <c r="C45" s="43"/>
      <c r="D45" s="41"/>
      <c r="E45" s="202">
        <f t="shared" si="11"/>
        <v>0</v>
      </c>
      <c r="F45" s="41"/>
      <c r="G45" s="202">
        <f t="shared" si="12"/>
        <v>0</v>
      </c>
      <c r="H45" s="41"/>
      <c r="I45" s="202">
        <f t="shared" si="13"/>
        <v>0</v>
      </c>
      <c r="J45" s="83">
        <f t="shared" si="14"/>
        <v>0</v>
      </c>
      <c r="K45" s="83"/>
      <c r="L45" s="46">
        <f t="shared" si="5"/>
        <v>0</v>
      </c>
      <c r="M45" s="46">
        <f t="shared" si="6"/>
        <v>0</v>
      </c>
      <c r="N45" s="46">
        <f t="shared" si="10"/>
        <v>0</v>
      </c>
      <c r="O45" s="103">
        <f t="shared" si="7"/>
        <v>0</v>
      </c>
      <c r="P45" s="103">
        <f t="shared" si="8"/>
        <v>0</v>
      </c>
      <c r="Q45" s="103">
        <f t="shared" si="9"/>
        <v>0</v>
      </c>
    </row>
    <row r="46" spans="1:17" ht="15">
      <c r="A46" s="27"/>
      <c r="B46" s="57"/>
      <c r="C46" s="43"/>
      <c r="D46" s="41"/>
      <c r="E46" s="202">
        <f t="shared" si="11"/>
        <v>0</v>
      </c>
      <c r="F46" s="41"/>
      <c r="G46" s="202">
        <f t="shared" si="12"/>
        <v>0</v>
      </c>
      <c r="H46" s="41"/>
      <c r="I46" s="202">
        <f t="shared" si="13"/>
        <v>0</v>
      </c>
      <c r="J46" s="83">
        <f t="shared" si="14"/>
        <v>0</v>
      </c>
      <c r="K46" s="83"/>
      <c r="L46" s="46">
        <f t="shared" si="5"/>
        <v>0</v>
      </c>
      <c r="M46" s="46">
        <f t="shared" si="6"/>
        <v>0</v>
      </c>
      <c r="N46" s="46">
        <f t="shared" si="10"/>
        <v>0</v>
      </c>
      <c r="O46" s="103">
        <f t="shared" si="7"/>
        <v>0</v>
      </c>
      <c r="P46" s="103">
        <f t="shared" si="8"/>
        <v>0</v>
      </c>
      <c r="Q46" s="103">
        <f t="shared" si="9"/>
        <v>0</v>
      </c>
    </row>
    <row r="47" spans="1:17" ht="15">
      <c r="A47" s="27"/>
      <c r="B47" s="54"/>
      <c r="C47" s="25"/>
      <c r="D47" s="26"/>
      <c r="E47" s="202">
        <f t="shared" si="11"/>
        <v>0</v>
      </c>
      <c r="F47" s="41"/>
      <c r="G47" s="202">
        <f t="shared" si="12"/>
        <v>0</v>
      </c>
      <c r="H47" s="41"/>
      <c r="I47" s="202">
        <f t="shared" si="13"/>
        <v>0</v>
      </c>
      <c r="J47" s="83">
        <f t="shared" si="14"/>
        <v>0</v>
      </c>
      <c r="K47" s="40"/>
      <c r="L47" s="46">
        <f t="shared" si="5"/>
        <v>0</v>
      </c>
      <c r="M47" s="46">
        <f t="shared" si="6"/>
        <v>0</v>
      </c>
      <c r="N47" s="46">
        <f t="shared" si="10"/>
        <v>0</v>
      </c>
      <c r="O47" s="103">
        <f t="shared" si="7"/>
        <v>0</v>
      </c>
      <c r="P47" s="103">
        <f t="shared" si="8"/>
        <v>0</v>
      </c>
      <c r="Q47" s="103">
        <f t="shared" si="9"/>
        <v>0</v>
      </c>
    </row>
    <row r="48" spans="1:17" ht="15">
      <c r="A48" s="27"/>
      <c r="B48" s="54"/>
      <c r="C48" s="25"/>
      <c r="D48" s="26"/>
      <c r="E48" s="202">
        <f t="shared" si="11"/>
        <v>0</v>
      </c>
      <c r="F48" s="41"/>
      <c r="G48" s="202">
        <f t="shared" si="12"/>
        <v>0</v>
      </c>
      <c r="H48" s="41"/>
      <c r="I48" s="202">
        <f t="shared" si="13"/>
        <v>0</v>
      </c>
      <c r="J48" s="83">
        <f t="shared" si="14"/>
        <v>0</v>
      </c>
      <c r="K48" s="40"/>
      <c r="L48" s="46">
        <f t="shared" si="5"/>
        <v>0</v>
      </c>
      <c r="M48" s="46">
        <f t="shared" si="6"/>
        <v>0</v>
      </c>
      <c r="N48" s="46">
        <f t="shared" si="10"/>
        <v>0</v>
      </c>
      <c r="O48" s="103">
        <f t="shared" si="7"/>
        <v>0</v>
      </c>
      <c r="P48" s="103">
        <f t="shared" si="8"/>
        <v>0</v>
      </c>
      <c r="Q48" s="103">
        <f t="shared" si="9"/>
        <v>0</v>
      </c>
    </row>
    <row r="49" spans="1:18" ht="15">
      <c r="A49" s="27"/>
      <c r="B49" s="54"/>
      <c r="C49" s="25"/>
      <c r="D49" s="26"/>
      <c r="E49" s="202">
        <f t="shared" si="11"/>
        <v>0</v>
      </c>
      <c r="F49" s="41"/>
      <c r="G49" s="202">
        <f t="shared" si="12"/>
        <v>0</v>
      </c>
      <c r="H49" s="41"/>
      <c r="I49" s="202">
        <f t="shared" si="13"/>
        <v>0</v>
      </c>
      <c r="J49" s="83">
        <f t="shared" si="14"/>
        <v>0</v>
      </c>
      <c r="K49" s="40"/>
      <c r="L49" s="46">
        <f t="shared" si="5"/>
        <v>0</v>
      </c>
      <c r="M49" s="46">
        <f t="shared" si="6"/>
        <v>0</v>
      </c>
      <c r="N49" s="46">
        <f t="shared" si="10"/>
        <v>0</v>
      </c>
      <c r="O49" s="103">
        <f t="shared" si="7"/>
        <v>0</v>
      </c>
      <c r="P49" s="103">
        <f t="shared" si="8"/>
        <v>0</v>
      </c>
      <c r="Q49" s="103">
        <f t="shared" si="9"/>
        <v>0</v>
      </c>
    </row>
    <row r="50" spans="1:18">
      <c r="A50" s="27"/>
      <c r="B50" s="34"/>
      <c r="C50" s="25"/>
      <c r="D50" s="26"/>
      <c r="E50" s="202">
        <f t="shared" si="11"/>
        <v>0</v>
      </c>
      <c r="F50" s="41"/>
      <c r="G50" s="202">
        <f t="shared" si="12"/>
        <v>0</v>
      </c>
      <c r="H50" s="41"/>
      <c r="I50" s="202">
        <f t="shared" si="13"/>
        <v>0</v>
      </c>
      <c r="J50" s="83">
        <f t="shared" si="14"/>
        <v>0</v>
      </c>
      <c r="K50" s="40"/>
      <c r="L50" s="46">
        <f t="shared" si="5"/>
        <v>0</v>
      </c>
      <c r="M50" s="46"/>
      <c r="N50" s="46">
        <f t="shared" si="10"/>
        <v>0</v>
      </c>
      <c r="O50" s="103">
        <f t="shared" si="7"/>
        <v>0</v>
      </c>
      <c r="P50" s="103">
        <f>+N51-I50</f>
        <v>0</v>
      </c>
      <c r="Q50" s="103">
        <f>+O51-L50</f>
        <v>0</v>
      </c>
    </row>
    <row r="51" spans="1:18">
      <c r="A51" s="31" t="s">
        <v>6</v>
      </c>
      <c r="B51" s="31"/>
      <c r="C51" s="32"/>
      <c r="D51" s="33">
        <f t="shared" ref="D51:I51" si="15">SUM(D5:D50)</f>
        <v>0</v>
      </c>
      <c r="E51" s="33">
        <f t="shared" si="15"/>
        <v>0</v>
      </c>
      <c r="F51" s="33">
        <f t="shared" si="15"/>
        <v>0</v>
      </c>
      <c r="G51" s="33">
        <f t="shared" si="15"/>
        <v>0</v>
      </c>
      <c r="H51" s="33">
        <f t="shared" si="15"/>
        <v>0</v>
      </c>
      <c r="I51" s="33">
        <f t="shared" si="15"/>
        <v>0</v>
      </c>
      <c r="J51" s="111">
        <f t="shared" si="14"/>
        <v>0</v>
      </c>
      <c r="K51" s="40"/>
      <c r="L51" s="42">
        <f>+E51+Outros!E33</f>
        <v>0</v>
      </c>
      <c r="M51" s="46">
        <f>+F50*0.13</f>
        <v>0</v>
      </c>
      <c r="N51" s="46">
        <f>+H50*0.21</f>
        <v>0</v>
      </c>
      <c r="O51" s="103">
        <f t="shared" si="7"/>
        <v>0</v>
      </c>
      <c r="P51" s="103">
        <f>+N52-I51</f>
        <v>0</v>
      </c>
      <c r="Q51" s="103">
        <f>+O52-L51</f>
        <v>0</v>
      </c>
    </row>
    <row r="52" spans="1:18">
      <c r="A52" s="187"/>
      <c r="B52" s="188"/>
      <c r="C52" s="188"/>
      <c r="D52" s="188"/>
      <c r="E52" s="188"/>
      <c r="F52" s="188"/>
      <c r="G52" s="188"/>
      <c r="H52" s="188"/>
      <c r="I52" s="189"/>
      <c r="J52" s="98"/>
      <c r="K52" s="98"/>
      <c r="M52" s="42">
        <f>+H51+Outros!H33</f>
        <v>0</v>
      </c>
      <c r="N52" s="131"/>
      <c r="P52" s="42"/>
    </row>
    <row r="53" spans="1:18" ht="20.25">
      <c r="A53" s="168" t="s">
        <v>20</v>
      </c>
      <c r="B53" s="169"/>
      <c r="C53" s="169"/>
      <c r="D53" s="169"/>
      <c r="E53" s="169"/>
      <c r="F53" s="169"/>
      <c r="G53" s="169"/>
      <c r="H53" s="169"/>
      <c r="I53" s="170"/>
      <c r="J53" s="106"/>
      <c r="K53" s="106"/>
      <c r="N53" s="184" t="s">
        <v>182</v>
      </c>
      <c r="O53" s="185"/>
      <c r="P53" s="185"/>
      <c r="Q53" s="185"/>
      <c r="R53" s="185"/>
    </row>
    <row r="54" spans="1:18">
      <c r="A54" s="171"/>
      <c r="B54" s="172"/>
      <c r="C54" s="172"/>
      <c r="D54" s="172"/>
      <c r="E54" s="172"/>
      <c r="F54" s="172"/>
      <c r="G54" s="172"/>
      <c r="H54" s="172"/>
      <c r="I54" s="173"/>
      <c r="J54" s="109" t="s">
        <v>163</v>
      </c>
      <c r="K54" s="109" t="s">
        <v>164</v>
      </c>
      <c r="N54" s="132"/>
      <c r="O54" s="132"/>
      <c r="P54" s="132"/>
      <c r="Q54" s="132"/>
      <c r="R54" s="132"/>
    </row>
    <row r="55" spans="1:18">
      <c r="A55" s="27"/>
      <c r="B55" s="34"/>
      <c r="C55" s="25"/>
      <c r="D55" s="26"/>
      <c r="E55" s="204"/>
      <c r="F55" s="26"/>
      <c r="G55" s="204"/>
      <c r="H55" s="26"/>
      <c r="I55" s="204"/>
      <c r="J55" s="83">
        <f t="shared" ref="J55:J60" si="16">SUM(D55+E55+F55+G55+H55+I55)</f>
        <v>0</v>
      </c>
      <c r="K55" s="40"/>
      <c r="N55" s="133" t="s">
        <v>183</v>
      </c>
      <c r="O55" s="134" t="s">
        <v>186</v>
      </c>
      <c r="P55" s="134" t="s">
        <v>184</v>
      </c>
      <c r="Q55" s="134" t="s">
        <v>185</v>
      </c>
      <c r="R55" s="135" t="s">
        <v>187</v>
      </c>
    </row>
    <row r="56" spans="1:18">
      <c r="A56" s="27"/>
      <c r="B56" s="34"/>
      <c r="C56" s="25"/>
      <c r="D56" s="26"/>
      <c r="E56" s="204"/>
      <c r="F56" s="26"/>
      <c r="G56" s="204"/>
      <c r="H56" s="26"/>
      <c r="I56" s="204"/>
      <c r="J56" s="83">
        <f t="shared" si="16"/>
        <v>0</v>
      </c>
      <c r="K56" s="40"/>
    </row>
    <row r="57" spans="1:18">
      <c r="A57" s="27"/>
      <c r="B57" s="34"/>
      <c r="C57" s="25"/>
      <c r="D57" s="26"/>
      <c r="E57" s="204"/>
      <c r="F57" s="26"/>
      <c r="G57" s="204"/>
      <c r="H57" s="26"/>
      <c r="I57" s="204"/>
      <c r="J57" s="83">
        <f t="shared" si="16"/>
        <v>0</v>
      </c>
      <c r="K57" s="40"/>
    </row>
    <row r="58" spans="1:18">
      <c r="A58" s="27"/>
      <c r="B58" s="34"/>
      <c r="C58" s="25"/>
      <c r="D58" s="26"/>
      <c r="E58" s="204"/>
      <c r="F58" s="26"/>
      <c r="G58" s="204"/>
      <c r="H58" s="26"/>
      <c r="I58" s="204"/>
      <c r="J58" s="83">
        <f t="shared" si="16"/>
        <v>0</v>
      </c>
      <c r="K58" s="40"/>
    </row>
    <row r="59" spans="1:18">
      <c r="A59" s="27"/>
      <c r="B59" s="34"/>
      <c r="C59" s="25"/>
      <c r="D59" s="26"/>
      <c r="E59" s="204"/>
      <c r="F59" s="26"/>
      <c r="G59" s="204"/>
      <c r="H59" s="26"/>
      <c r="I59" s="204"/>
      <c r="J59" s="83">
        <f t="shared" si="16"/>
        <v>0</v>
      </c>
      <c r="K59" s="40"/>
    </row>
    <row r="60" spans="1:18">
      <c r="A60" s="27"/>
      <c r="B60" s="34"/>
      <c r="C60" s="25"/>
      <c r="D60" s="26"/>
      <c r="E60" s="204"/>
      <c r="F60" s="26"/>
      <c r="G60" s="204"/>
      <c r="H60" s="26"/>
      <c r="I60" s="204"/>
      <c r="J60" s="83">
        <f t="shared" si="16"/>
        <v>0</v>
      </c>
      <c r="K60" s="40"/>
    </row>
    <row r="61" spans="1:18">
      <c r="A61" s="31" t="s">
        <v>6</v>
      </c>
      <c r="B61" s="31"/>
      <c r="C61" s="32"/>
      <c r="D61" s="33">
        <f t="shared" ref="D61:I61" si="17">SUM(D55:D60)</f>
        <v>0</v>
      </c>
      <c r="E61" s="205">
        <f t="shared" si="17"/>
        <v>0</v>
      </c>
      <c r="F61" s="33">
        <f t="shared" si="17"/>
        <v>0</v>
      </c>
      <c r="G61" s="205">
        <f t="shared" si="17"/>
        <v>0</v>
      </c>
      <c r="H61" s="33">
        <f t="shared" si="17"/>
        <v>0</v>
      </c>
      <c r="I61" s="205">
        <f t="shared" si="17"/>
        <v>0</v>
      </c>
      <c r="J61" s="107"/>
      <c r="K61" s="107"/>
    </row>
    <row r="63" spans="1:18" ht="20.25">
      <c r="A63" s="168" t="s">
        <v>141</v>
      </c>
      <c r="B63" s="169"/>
      <c r="C63" s="169"/>
      <c r="D63" s="169"/>
      <c r="E63" s="169"/>
      <c r="F63" s="169"/>
      <c r="G63" s="169"/>
      <c r="H63" s="169"/>
      <c r="I63" s="170"/>
      <c r="J63" s="106"/>
      <c r="K63" s="106"/>
    </row>
    <row r="64" spans="1:18">
      <c r="A64" s="171"/>
      <c r="B64" s="172"/>
      <c r="C64" s="172"/>
      <c r="D64" s="172"/>
      <c r="E64" s="172"/>
      <c r="F64" s="172"/>
      <c r="G64" s="172"/>
      <c r="H64" s="172"/>
      <c r="I64" s="173"/>
      <c r="J64" s="109" t="s">
        <v>163</v>
      </c>
      <c r="K64" s="109" t="s">
        <v>164</v>
      </c>
    </row>
    <row r="65" spans="1:17">
      <c r="A65" s="27"/>
      <c r="B65" s="34"/>
      <c r="C65" s="25"/>
      <c r="D65" s="26"/>
      <c r="E65" s="26"/>
      <c r="F65" s="26"/>
      <c r="G65" s="26"/>
      <c r="H65" s="26"/>
      <c r="I65" s="26"/>
      <c r="J65" s="83">
        <f t="shared" ref="J65:J70" si="18">SUM(D65+E65+F65+G65+H65+I65)</f>
        <v>0</v>
      </c>
      <c r="K65" s="40"/>
    </row>
    <row r="66" spans="1:17">
      <c r="A66" s="27"/>
      <c r="B66" s="34"/>
      <c r="C66" s="25"/>
      <c r="D66" s="26"/>
      <c r="E66" s="26"/>
      <c r="F66" s="26"/>
      <c r="G66" s="26"/>
      <c r="H66" s="26"/>
      <c r="I66" s="26"/>
      <c r="J66" s="83">
        <f t="shared" si="18"/>
        <v>0</v>
      </c>
      <c r="K66" s="40"/>
    </row>
    <row r="67" spans="1:17">
      <c r="A67" s="27"/>
      <c r="B67" s="34"/>
      <c r="C67" s="25"/>
      <c r="D67" s="26"/>
      <c r="E67" s="26"/>
      <c r="F67" s="26"/>
      <c r="G67" s="26"/>
      <c r="H67" s="26"/>
      <c r="I67" s="26"/>
      <c r="J67" s="83">
        <f t="shared" si="18"/>
        <v>0</v>
      </c>
      <c r="K67" s="40"/>
    </row>
    <row r="68" spans="1:17">
      <c r="A68" s="27"/>
      <c r="B68" s="34"/>
      <c r="C68" s="25"/>
      <c r="D68" s="26"/>
      <c r="E68" s="26"/>
      <c r="F68" s="26"/>
      <c r="G68" s="26"/>
      <c r="H68" s="26"/>
      <c r="I68" s="26"/>
      <c r="J68" s="83">
        <f t="shared" si="18"/>
        <v>0</v>
      </c>
      <c r="K68" s="40"/>
    </row>
    <row r="69" spans="1:17">
      <c r="A69" s="27"/>
      <c r="B69" s="34"/>
      <c r="C69" s="25"/>
      <c r="D69" s="26"/>
      <c r="E69" s="26"/>
      <c r="F69" s="26"/>
      <c r="G69" s="26"/>
      <c r="H69" s="26"/>
      <c r="I69" s="26"/>
      <c r="J69" s="83">
        <f t="shared" si="18"/>
        <v>0</v>
      </c>
      <c r="K69" s="40"/>
    </row>
    <row r="70" spans="1:17">
      <c r="A70" s="27"/>
      <c r="B70" s="34"/>
      <c r="C70" s="25"/>
      <c r="D70" s="26"/>
      <c r="E70" s="26"/>
      <c r="F70" s="26"/>
      <c r="G70" s="26"/>
      <c r="H70" s="26"/>
      <c r="I70" s="26"/>
      <c r="J70" s="83">
        <f t="shared" si="18"/>
        <v>0</v>
      </c>
      <c r="K70" s="40"/>
    </row>
    <row r="71" spans="1:17">
      <c r="A71" s="31" t="s">
        <v>6</v>
      </c>
      <c r="B71" s="31"/>
      <c r="C71" s="32"/>
      <c r="D71" s="33">
        <f t="shared" ref="D71:I71" si="19">SUM(D65:D70)</f>
        <v>0</v>
      </c>
      <c r="E71" s="33">
        <f t="shared" si="19"/>
        <v>0</v>
      </c>
      <c r="F71" s="33">
        <f t="shared" si="19"/>
        <v>0</v>
      </c>
      <c r="G71" s="33">
        <f t="shared" si="19"/>
        <v>0</v>
      </c>
      <c r="H71" s="33">
        <f t="shared" si="19"/>
        <v>0</v>
      </c>
      <c r="I71" s="33">
        <f t="shared" si="19"/>
        <v>0</v>
      </c>
      <c r="J71" s="107"/>
      <c r="K71" s="107"/>
    </row>
    <row r="73" spans="1:17" ht="20.25">
      <c r="A73" s="168" t="s">
        <v>139</v>
      </c>
      <c r="B73" s="169"/>
      <c r="C73" s="169"/>
      <c r="D73" s="169"/>
      <c r="E73" s="169"/>
      <c r="F73" s="169"/>
      <c r="G73" s="169"/>
      <c r="H73" s="169"/>
      <c r="I73" s="170"/>
      <c r="J73" s="106"/>
      <c r="K73" s="106"/>
      <c r="O73" s="42"/>
      <c r="P73" s="42"/>
      <c r="Q73" s="51"/>
    </row>
    <row r="74" spans="1:17">
      <c r="A74" s="171"/>
      <c r="B74" s="172"/>
      <c r="C74" s="172"/>
      <c r="D74" s="172"/>
      <c r="E74" s="172"/>
      <c r="F74" s="172"/>
      <c r="G74" s="172"/>
      <c r="H74" s="172"/>
      <c r="I74" s="173"/>
      <c r="J74" s="109" t="s">
        <v>163</v>
      </c>
      <c r="K74" s="109" t="s">
        <v>164</v>
      </c>
      <c r="O74" s="42"/>
      <c r="P74" s="42"/>
      <c r="Q74" s="51"/>
    </row>
    <row r="75" spans="1:17">
      <c r="A75" s="77"/>
      <c r="B75" s="77"/>
      <c r="C75" s="78"/>
      <c r="D75" s="79"/>
      <c r="E75" s="199"/>
      <c r="F75" s="79"/>
      <c r="G75" s="199"/>
      <c r="H75" s="79"/>
      <c r="I75" s="199"/>
      <c r="J75" s="83">
        <f t="shared" ref="J75:J80" si="20">SUM(D75+E75+F75+G75+H75+I75)</f>
        <v>0</v>
      </c>
      <c r="K75" s="76"/>
      <c r="O75" s="42"/>
      <c r="P75" s="42"/>
      <c r="Q75" s="51"/>
    </row>
    <row r="76" spans="1:17">
      <c r="A76" s="77"/>
      <c r="B76" s="77"/>
      <c r="C76" s="78"/>
      <c r="D76" s="79"/>
      <c r="E76" s="199"/>
      <c r="F76" s="79"/>
      <c r="G76" s="199"/>
      <c r="H76" s="79"/>
      <c r="I76" s="199"/>
      <c r="J76" s="83">
        <f t="shared" si="20"/>
        <v>0</v>
      </c>
      <c r="K76" s="76"/>
      <c r="O76" s="42"/>
      <c r="P76" s="42"/>
      <c r="Q76" s="51"/>
    </row>
    <row r="77" spans="1:17">
      <c r="A77" s="77"/>
      <c r="B77" s="77"/>
      <c r="C77" s="78"/>
      <c r="D77" s="79"/>
      <c r="E77" s="199"/>
      <c r="F77" s="79"/>
      <c r="G77" s="199"/>
      <c r="H77" s="79"/>
      <c r="I77" s="199"/>
      <c r="J77" s="83">
        <f t="shared" si="20"/>
        <v>0</v>
      </c>
      <c r="K77" s="76"/>
      <c r="O77" s="42"/>
      <c r="P77" s="42"/>
      <c r="Q77" s="51"/>
    </row>
    <row r="78" spans="1:17">
      <c r="A78" s="77"/>
      <c r="B78" s="77"/>
      <c r="C78" s="78"/>
      <c r="D78" s="79">
        <v>0</v>
      </c>
      <c r="E78" s="199"/>
      <c r="F78" s="79"/>
      <c r="G78" s="199"/>
      <c r="H78" s="79"/>
      <c r="I78" s="199"/>
      <c r="J78" s="83">
        <f t="shared" si="20"/>
        <v>0</v>
      </c>
      <c r="K78" s="76"/>
      <c r="O78" s="42"/>
      <c r="P78" s="42"/>
      <c r="Q78" s="51"/>
    </row>
    <row r="79" spans="1:17">
      <c r="A79" s="77"/>
      <c r="B79" s="77"/>
      <c r="C79" s="78"/>
      <c r="D79" s="79"/>
      <c r="E79" s="199"/>
      <c r="F79" s="79"/>
      <c r="G79" s="199"/>
      <c r="H79" s="79"/>
      <c r="I79" s="199"/>
      <c r="J79" s="83">
        <f t="shared" si="20"/>
        <v>0</v>
      </c>
      <c r="K79" s="76"/>
      <c r="O79" s="42"/>
      <c r="P79" s="42"/>
      <c r="Q79" s="51"/>
    </row>
    <row r="80" spans="1:17">
      <c r="A80" s="77"/>
      <c r="B80" s="77"/>
      <c r="C80" s="78"/>
      <c r="D80" s="79"/>
      <c r="E80" s="199"/>
      <c r="F80" s="79"/>
      <c r="G80" s="199"/>
      <c r="H80" s="79"/>
      <c r="I80" s="199"/>
      <c r="J80" s="83">
        <f t="shared" si="20"/>
        <v>0</v>
      </c>
      <c r="K80" s="76"/>
      <c r="O80" s="42"/>
      <c r="P80" s="42"/>
      <c r="Q80" s="51"/>
    </row>
    <row r="81" spans="1:17">
      <c r="A81" s="28" t="s">
        <v>6</v>
      </c>
      <c r="B81" s="28"/>
      <c r="C81" s="29"/>
      <c r="D81" s="30">
        <f t="shared" ref="D81:I81" si="21">SUM(D75:D80)</f>
        <v>0</v>
      </c>
      <c r="E81" s="199">
        <f t="shared" si="21"/>
        <v>0</v>
      </c>
      <c r="F81" s="30">
        <f t="shared" si="21"/>
        <v>0</v>
      </c>
      <c r="G81" s="199">
        <f t="shared" si="21"/>
        <v>0</v>
      </c>
      <c r="H81" s="30">
        <f t="shared" si="21"/>
        <v>0</v>
      </c>
      <c r="I81" s="199">
        <f t="shared" si="21"/>
        <v>0</v>
      </c>
      <c r="J81" s="108"/>
      <c r="K81" s="108"/>
      <c r="O81" s="42"/>
      <c r="P81" s="42"/>
      <c r="Q81" s="51"/>
    </row>
  </sheetData>
  <mergeCells count="13">
    <mergeCell ref="A63:I64"/>
    <mergeCell ref="A73:I74"/>
    <mergeCell ref="A3:I4"/>
    <mergeCell ref="A53:I54"/>
    <mergeCell ref="A52:I52"/>
    <mergeCell ref="A28:I29"/>
    <mergeCell ref="N53:R53"/>
    <mergeCell ref="A1:C1"/>
    <mergeCell ref="D1:E1"/>
    <mergeCell ref="F1:G1"/>
    <mergeCell ref="H1:I1"/>
    <mergeCell ref="O4:Q4"/>
    <mergeCell ref="O2:Q2"/>
  </mergeCells>
  <phoneticPr fontId="2" type="noConversion"/>
  <pageMargins left="0.2" right="0.2" top="0.3" bottom="0.2" header="0.2" footer="0.2"/>
  <pageSetup paperSize="9" orientation="portrait" horizontalDpi="400" verticalDpi="4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dimension ref="A1:R85"/>
  <sheetViews>
    <sheetView showZeros="0" workbookViewId="0">
      <pane xSplit="9" ySplit="2" topLeftCell="J3" activePane="bottomRight" state="frozen"/>
      <selection activeCell="H5" sqref="H5:I5"/>
      <selection pane="topRight" activeCell="H5" sqref="H5:I5"/>
      <selection pane="bottomLeft" activeCell="H5" sqref="H5:I5"/>
      <selection pane="bottomRight" activeCell="P9" sqref="P9"/>
    </sheetView>
  </sheetViews>
  <sheetFormatPr defaultRowHeight="12.75"/>
  <cols>
    <col min="1" max="1" width="6.7109375" customWidth="1"/>
    <col min="2" max="2" width="5.7109375" customWidth="1"/>
    <col min="3" max="3" width="18.85546875" customWidth="1"/>
    <col min="4" max="4" width="12.7109375" customWidth="1"/>
    <col min="5" max="5" width="9.7109375" customWidth="1"/>
    <col min="6" max="6" width="12.5703125" customWidth="1"/>
    <col min="7" max="7" width="9.7109375" customWidth="1"/>
    <col min="8" max="8" width="12.7109375" customWidth="1"/>
    <col min="9" max="9" width="9.7109375" customWidth="1"/>
    <col min="10" max="10" width="9.140625" style="46"/>
    <col min="11" max="11" width="9.140625" style="94"/>
    <col min="13" max="13" width="9.7109375" bestFit="1" customWidth="1"/>
    <col min="14" max="14" width="9.5703125" bestFit="1" customWidth="1"/>
  </cols>
  <sheetData>
    <row r="1" spans="1:17">
      <c r="A1" s="166"/>
      <c r="B1" s="166"/>
      <c r="C1" s="167"/>
      <c r="D1" s="165" t="s">
        <v>0</v>
      </c>
      <c r="E1" s="165"/>
      <c r="F1" s="165" t="s">
        <v>2</v>
      </c>
      <c r="G1" s="165"/>
      <c r="H1" s="165" t="s">
        <v>1</v>
      </c>
      <c r="I1" s="165"/>
      <c r="J1" s="94"/>
    </row>
    <row r="2" spans="1:17">
      <c r="A2" s="1" t="s">
        <v>4</v>
      </c>
      <c r="B2" s="1" t="s">
        <v>22</v>
      </c>
      <c r="C2" s="1" t="s">
        <v>23</v>
      </c>
      <c r="D2" s="2" t="s">
        <v>3</v>
      </c>
      <c r="E2" s="3">
        <v>0.06</v>
      </c>
      <c r="F2" s="2" t="s">
        <v>3</v>
      </c>
      <c r="G2" s="3">
        <v>0.13</v>
      </c>
      <c r="H2" s="2" t="s">
        <v>3</v>
      </c>
      <c r="I2" s="3">
        <v>0.23</v>
      </c>
      <c r="J2" s="94"/>
    </row>
    <row r="3" spans="1:17">
      <c r="A3" s="168" t="s">
        <v>19</v>
      </c>
      <c r="B3" s="169"/>
      <c r="C3" s="169"/>
      <c r="D3" s="169"/>
      <c r="E3" s="169"/>
      <c r="F3" s="169"/>
      <c r="G3" s="169"/>
      <c r="H3" s="169"/>
      <c r="I3" s="170"/>
      <c r="J3" s="83">
        <f t="shared" ref="J3:J36" si="0">SUM(C3+D3+E3+F3+G3+H3+I3+I3)</f>
        <v>0</v>
      </c>
    </row>
    <row r="4" spans="1:17">
      <c r="A4" s="171"/>
      <c r="B4" s="172"/>
      <c r="C4" s="172"/>
      <c r="D4" s="172"/>
      <c r="E4" s="172"/>
      <c r="F4" s="172"/>
      <c r="G4" s="172"/>
      <c r="H4" s="172"/>
      <c r="I4" s="173"/>
      <c r="J4" s="114" t="s">
        <v>163</v>
      </c>
      <c r="K4" s="114" t="s">
        <v>164</v>
      </c>
      <c r="O4" s="186" t="s">
        <v>162</v>
      </c>
      <c r="P4" s="186"/>
      <c r="Q4" s="186"/>
    </row>
    <row r="5" spans="1:17">
      <c r="A5" s="24"/>
      <c r="B5" s="35"/>
      <c r="C5" s="25"/>
      <c r="D5" s="41"/>
      <c r="E5" s="202">
        <f>D5*0.06</f>
        <v>0</v>
      </c>
      <c r="F5" s="41"/>
      <c r="G5" s="202">
        <f>F5*0.13</f>
        <v>0</v>
      </c>
      <c r="H5" s="41"/>
      <c r="I5" s="202">
        <f>H5*0.23</f>
        <v>0</v>
      </c>
      <c r="J5" s="83">
        <f t="shared" si="0"/>
        <v>0</v>
      </c>
      <c r="K5" s="83"/>
      <c r="L5" s="46">
        <f>E5*0.06</f>
        <v>0</v>
      </c>
      <c r="M5" s="46">
        <f>+G5*0.13</f>
        <v>0</v>
      </c>
      <c r="N5" s="46">
        <f t="shared" ref="N5:N14" si="1">+I5*0.23</f>
        <v>0</v>
      </c>
      <c r="O5" s="103">
        <f>+L5-E5</f>
        <v>0</v>
      </c>
      <c r="P5" s="103">
        <f>+M5-G5</f>
        <v>0</v>
      </c>
      <c r="Q5" s="103">
        <f>+N5-I5</f>
        <v>0</v>
      </c>
    </row>
    <row r="6" spans="1:17">
      <c r="A6" s="24"/>
      <c r="B6" s="35"/>
      <c r="C6" s="25"/>
      <c r="D6" s="41"/>
      <c r="E6" s="202">
        <f t="shared" ref="E6:E35" si="2">D6*0.06</f>
        <v>0</v>
      </c>
      <c r="F6" s="41"/>
      <c r="G6" s="202">
        <f t="shared" ref="G6:G35" si="3">F6*0.13</f>
        <v>0</v>
      </c>
      <c r="H6" s="41"/>
      <c r="I6" s="202">
        <f t="shared" ref="I6:I35" si="4">H6*0.23</f>
        <v>0</v>
      </c>
      <c r="J6" s="83">
        <f t="shared" si="0"/>
        <v>0</v>
      </c>
      <c r="K6" s="83"/>
      <c r="L6" s="46">
        <f t="shared" ref="L6:L27" si="5">E6*0.06</f>
        <v>0</v>
      </c>
      <c r="M6" s="46">
        <f t="shared" ref="M6:M27" si="6">+G6*0.13</f>
        <v>0</v>
      </c>
      <c r="N6" s="46">
        <f t="shared" si="1"/>
        <v>0</v>
      </c>
      <c r="O6" s="103">
        <f t="shared" ref="O6:O35" si="7">+L6-E6</f>
        <v>0</v>
      </c>
      <c r="P6" s="103">
        <f t="shared" ref="P6:P35" si="8">+M6-G6</f>
        <v>0</v>
      </c>
      <c r="Q6" s="103">
        <f t="shared" ref="Q6:Q35" si="9">+N6-I6</f>
        <v>0</v>
      </c>
    </row>
    <row r="7" spans="1:17">
      <c r="A7" s="24"/>
      <c r="B7" s="35"/>
      <c r="C7" s="25"/>
      <c r="D7" s="41"/>
      <c r="E7" s="202">
        <f t="shared" si="2"/>
        <v>0</v>
      </c>
      <c r="F7" s="41"/>
      <c r="G7" s="202">
        <f t="shared" si="3"/>
        <v>0</v>
      </c>
      <c r="H7" s="41"/>
      <c r="I7" s="202">
        <f t="shared" si="4"/>
        <v>0</v>
      </c>
      <c r="J7" s="83">
        <f t="shared" si="0"/>
        <v>0</v>
      </c>
      <c r="K7" s="83"/>
      <c r="L7" s="46">
        <f t="shared" si="5"/>
        <v>0</v>
      </c>
      <c r="M7" s="46">
        <f t="shared" si="6"/>
        <v>0</v>
      </c>
      <c r="N7" s="46">
        <f t="shared" si="1"/>
        <v>0</v>
      </c>
      <c r="O7" s="103">
        <f t="shared" si="7"/>
        <v>0</v>
      </c>
      <c r="P7" s="103">
        <f t="shared" si="8"/>
        <v>0</v>
      </c>
      <c r="Q7" s="103">
        <f t="shared" si="9"/>
        <v>0</v>
      </c>
    </row>
    <row r="8" spans="1:17">
      <c r="A8" s="24"/>
      <c r="B8" s="35"/>
      <c r="C8" s="25"/>
      <c r="D8" s="41"/>
      <c r="E8" s="202">
        <f t="shared" si="2"/>
        <v>0</v>
      </c>
      <c r="F8" s="41"/>
      <c r="G8" s="202">
        <f t="shared" si="3"/>
        <v>0</v>
      </c>
      <c r="H8" s="41"/>
      <c r="I8" s="202">
        <f t="shared" si="4"/>
        <v>0</v>
      </c>
      <c r="J8" s="83">
        <f t="shared" si="0"/>
        <v>0</v>
      </c>
      <c r="K8" s="83"/>
      <c r="L8" s="46">
        <f t="shared" si="5"/>
        <v>0</v>
      </c>
      <c r="M8" s="46">
        <f t="shared" si="6"/>
        <v>0</v>
      </c>
      <c r="N8" s="46">
        <f t="shared" si="1"/>
        <v>0</v>
      </c>
      <c r="O8" s="103">
        <f t="shared" si="7"/>
        <v>0</v>
      </c>
      <c r="P8" s="103">
        <f t="shared" si="8"/>
        <v>0</v>
      </c>
      <c r="Q8" s="103">
        <f t="shared" si="9"/>
        <v>0</v>
      </c>
    </row>
    <row r="9" spans="1:17">
      <c r="A9" s="24"/>
      <c r="B9" s="35"/>
      <c r="C9" s="25"/>
      <c r="D9" s="41"/>
      <c r="E9" s="202">
        <f t="shared" si="2"/>
        <v>0</v>
      </c>
      <c r="F9" s="41"/>
      <c r="G9" s="202">
        <f t="shared" si="3"/>
        <v>0</v>
      </c>
      <c r="H9" s="41"/>
      <c r="I9" s="202">
        <f t="shared" si="4"/>
        <v>0</v>
      </c>
      <c r="J9" s="83">
        <f t="shared" si="0"/>
        <v>0</v>
      </c>
      <c r="K9" s="83"/>
      <c r="L9" s="46">
        <f t="shared" si="5"/>
        <v>0</v>
      </c>
      <c r="M9" s="46">
        <f t="shared" si="6"/>
        <v>0</v>
      </c>
      <c r="N9" s="46">
        <f t="shared" si="1"/>
        <v>0</v>
      </c>
      <c r="O9" s="103">
        <f t="shared" si="7"/>
        <v>0</v>
      </c>
      <c r="P9" s="103">
        <f t="shared" si="8"/>
        <v>0</v>
      </c>
      <c r="Q9" s="103">
        <f t="shared" si="9"/>
        <v>0</v>
      </c>
    </row>
    <row r="10" spans="1:17">
      <c r="A10" s="24"/>
      <c r="B10" s="35"/>
      <c r="C10" s="25"/>
      <c r="D10" s="41"/>
      <c r="E10" s="202">
        <f t="shared" si="2"/>
        <v>0</v>
      </c>
      <c r="F10" s="41"/>
      <c r="G10" s="202">
        <f t="shared" si="3"/>
        <v>0</v>
      </c>
      <c r="H10" s="41"/>
      <c r="I10" s="202">
        <f t="shared" si="4"/>
        <v>0</v>
      </c>
      <c r="J10" s="83">
        <f t="shared" si="0"/>
        <v>0</v>
      </c>
      <c r="K10" s="83"/>
      <c r="L10" s="46">
        <f t="shared" si="5"/>
        <v>0</v>
      </c>
      <c r="M10" s="46">
        <f t="shared" si="6"/>
        <v>0</v>
      </c>
      <c r="N10" s="46">
        <f t="shared" si="1"/>
        <v>0</v>
      </c>
      <c r="O10" s="103">
        <f t="shared" si="7"/>
        <v>0</v>
      </c>
      <c r="P10" s="103">
        <f t="shared" si="8"/>
        <v>0</v>
      </c>
      <c r="Q10" s="103">
        <f t="shared" si="9"/>
        <v>0</v>
      </c>
    </row>
    <row r="11" spans="1:17">
      <c r="A11" s="24"/>
      <c r="B11" s="35"/>
      <c r="C11" s="25"/>
      <c r="D11" s="41"/>
      <c r="E11" s="202">
        <f t="shared" si="2"/>
        <v>0</v>
      </c>
      <c r="F11" s="41"/>
      <c r="G11" s="202">
        <f t="shared" si="3"/>
        <v>0</v>
      </c>
      <c r="H11" s="41"/>
      <c r="I11" s="202">
        <f t="shared" si="4"/>
        <v>0</v>
      </c>
      <c r="J11" s="83">
        <f t="shared" si="0"/>
        <v>0</v>
      </c>
      <c r="K11" s="83"/>
      <c r="L11" s="46">
        <f t="shared" si="5"/>
        <v>0</v>
      </c>
      <c r="M11" s="46">
        <f t="shared" si="6"/>
        <v>0</v>
      </c>
      <c r="N11" s="46">
        <f t="shared" si="1"/>
        <v>0</v>
      </c>
      <c r="O11" s="103">
        <f t="shared" si="7"/>
        <v>0</v>
      </c>
      <c r="P11" s="103">
        <f t="shared" si="8"/>
        <v>0</v>
      </c>
      <c r="Q11" s="103">
        <f t="shared" si="9"/>
        <v>0</v>
      </c>
    </row>
    <row r="12" spans="1:17">
      <c r="A12" s="24"/>
      <c r="B12" s="35"/>
      <c r="C12" s="25"/>
      <c r="D12" s="41"/>
      <c r="E12" s="202">
        <f t="shared" si="2"/>
        <v>0</v>
      </c>
      <c r="F12" s="41"/>
      <c r="G12" s="202">
        <f t="shared" si="3"/>
        <v>0</v>
      </c>
      <c r="H12" s="41"/>
      <c r="I12" s="202">
        <f t="shared" si="4"/>
        <v>0</v>
      </c>
      <c r="J12" s="83">
        <f t="shared" si="0"/>
        <v>0</v>
      </c>
      <c r="K12" s="83"/>
      <c r="L12" s="46">
        <f t="shared" si="5"/>
        <v>0</v>
      </c>
      <c r="M12" s="46">
        <f t="shared" si="6"/>
        <v>0</v>
      </c>
      <c r="N12" s="46">
        <f t="shared" si="1"/>
        <v>0</v>
      </c>
      <c r="O12" s="103">
        <f t="shared" si="7"/>
        <v>0</v>
      </c>
      <c r="P12" s="103">
        <f t="shared" si="8"/>
        <v>0</v>
      </c>
      <c r="Q12" s="103">
        <f t="shared" si="9"/>
        <v>0</v>
      </c>
    </row>
    <row r="13" spans="1:17">
      <c r="A13" s="24"/>
      <c r="B13" s="35"/>
      <c r="C13" s="25"/>
      <c r="D13" s="41"/>
      <c r="E13" s="202">
        <f t="shared" si="2"/>
        <v>0</v>
      </c>
      <c r="F13" s="41"/>
      <c r="G13" s="202">
        <f t="shared" si="3"/>
        <v>0</v>
      </c>
      <c r="H13" s="41"/>
      <c r="I13" s="202">
        <f t="shared" si="4"/>
        <v>0</v>
      </c>
      <c r="J13" s="83">
        <f t="shared" si="0"/>
        <v>0</v>
      </c>
      <c r="K13" s="83"/>
      <c r="L13" s="46">
        <f t="shared" si="5"/>
        <v>0</v>
      </c>
      <c r="M13" s="46">
        <f t="shared" si="6"/>
        <v>0</v>
      </c>
      <c r="N13" s="46">
        <f t="shared" si="1"/>
        <v>0</v>
      </c>
      <c r="O13" s="103">
        <f t="shared" si="7"/>
        <v>0</v>
      </c>
      <c r="P13" s="103">
        <f t="shared" si="8"/>
        <v>0</v>
      </c>
      <c r="Q13" s="103">
        <f t="shared" si="9"/>
        <v>0</v>
      </c>
    </row>
    <row r="14" spans="1:17">
      <c r="A14" s="24"/>
      <c r="B14" s="35"/>
      <c r="C14" s="25"/>
      <c r="D14" s="41"/>
      <c r="E14" s="202">
        <f t="shared" si="2"/>
        <v>0</v>
      </c>
      <c r="F14" s="41"/>
      <c r="G14" s="202">
        <f t="shared" si="3"/>
        <v>0</v>
      </c>
      <c r="H14" s="41"/>
      <c r="I14" s="202">
        <f t="shared" si="4"/>
        <v>0</v>
      </c>
      <c r="J14" s="83">
        <f t="shared" si="0"/>
        <v>0</v>
      </c>
      <c r="K14" s="83"/>
      <c r="L14" s="46">
        <f t="shared" si="5"/>
        <v>0</v>
      </c>
      <c r="M14" s="46">
        <f t="shared" si="6"/>
        <v>0</v>
      </c>
      <c r="N14" s="46">
        <f t="shared" si="1"/>
        <v>0</v>
      </c>
      <c r="O14" s="103">
        <f t="shared" si="7"/>
        <v>0</v>
      </c>
      <c r="P14" s="103">
        <f t="shared" si="8"/>
        <v>0</v>
      </c>
      <c r="Q14" s="103">
        <f t="shared" si="9"/>
        <v>0</v>
      </c>
    </row>
    <row r="15" spans="1:17">
      <c r="A15" s="24"/>
      <c r="B15" s="35"/>
      <c r="C15" s="25"/>
      <c r="D15" s="41"/>
      <c r="E15" s="202">
        <f t="shared" si="2"/>
        <v>0</v>
      </c>
      <c r="F15" s="41"/>
      <c r="G15" s="202">
        <f t="shared" si="3"/>
        <v>0</v>
      </c>
      <c r="H15" s="41"/>
      <c r="I15" s="202">
        <f t="shared" si="4"/>
        <v>0</v>
      </c>
      <c r="J15" s="83">
        <f t="shared" si="0"/>
        <v>0</v>
      </c>
      <c r="K15" s="83"/>
      <c r="L15" s="46">
        <f t="shared" si="5"/>
        <v>0</v>
      </c>
      <c r="M15" s="46">
        <f t="shared" si="6"/>
        <v>0</v>
      </c>
      <c r="N15" s="46">
        <f>+I15*0.23</f>
        <v>0</v>
      </c>
      <c r="O15" s="103">
        <f t="shared" si="7"/>
        <v>0</v>
      </c>
      <c r="P15" s="103">
        <f t="shared" si="8"/>
        <v>0</v>
      </c>
      <c r="Q15" s="103">
        <f t="shared" si="9"/>
        <v>0</v>
      </c>
    </row>
    <row r="16" spans="1:17">
      <c r="A16" s="24"/>
      <c r="B16" s="35"/>
      <c r="C16" s="25"/>
      <c r="D16" s="41"/>
      <c r="E16" s="202">
        <f t="shared" si="2"/>
        <v>0</v>
      </c>
      <c r="F16" s="41"/>
      <c r="G16" s="202">
        <f t="shared" si="3"/>
        <v>0</v>
      </c>
      <c r="H16" s="41"/>
      <c r="I16" s="202">
        <f t="shared" si="4"/>
        <v>0</v>
      </c>
      <c r="J16" s="83">
        <f t="shared" si="0"/>
        <v>0</v>
      </c>
      <c r="K16" s="83"/>
      <c r="L16" s="46">
        <f t="shared" si="5"/>
        <v>0</v>
      </c>
      <c r="M16" s="46">
        <f t="shared" si="6"/>
        <v>0</v>
      </c>
      <c r="N16" s="46">
        <f t="shared" ref="N16:N27" si="10">+I16*0.23</f>
        <v>0</v>
      </c>
      <c r="O16" s="103">
        <f t="shared" si="7"/>
        <v>0</v>
      </c>
      <c r="P16" s="103">
        <f t="shared" si="8"/>
        <v>0</v>
      </c>
      <c r="Q16" s="103">
        <f t="shared" si="9"/>
        <v>0</v>
      </c>
    </row>
    <row r="17" spans="1:17">
      <c r="A17" s="24"/>
      <c r="B17" s="35"/>
      <c r="C17" s="25"/>
      <c r="D17" s="41"/>
      <c r="E17" s="202">
        <f t="shared" si="2"/>
        <v>0</v>
      </c>
      <c r="F17" s="41"/>
      <c r="G17" s="202">
        <f t="shared" si="3"/>
        <v>0</v>
      </c>
      <c r="H17" s="41"/>
      <c r="I17" s="202">
        <f t="shared" si="4"/>
        <v>0</v>
      </c>
      <c r="J17" s="83">
        <f t="shared" si="0"/>
        <v>0</v>
      </c>
      <c r="K17" s="83"/>
      <c r="L17" s="46">
        <f t="shared" si="5"/>
        <v>0</v>
      </c>
      <c r="M17" s="46">
        <f t="shared" si="6"/>
        <v>0</v>
      </c>
      <c r="N17" s="46">
        <f t="shared" si="10"/>
        <v>0</v>
      </c>
      <c r="O17" s="103">
        <f t="shared" si="7"/>
        <v>0</v>
      </c>
      <c r="P17" s="103">
        <f t="shared" si="8"/>
        <v>0</v>
      </c>
      <c r="Q17" s="103">
        <f t="shared" si="9"/>
        <v>0</v>
      </c>
    </row>
    <row r="18" spans="1:17">
      <c r="A18" s="24"/>
      <c r="B18" s="35"/>
      <c r="C18" s="25"/>
      <c r="D18" s="41"/>
      <c r="E18" s="202">
        <f t="shared" si="2"/>
        <v>0</v>
      </c>
      <c r="F18" s="41"/>
      <c r="G18" s="202">
        <f t="shared" si="3"/>
        <v>0</v>
      </c>
      <c r="H18" s="41"/>
      <c r="I18" s="202">
        <f t="shared" si="4"/>
        <v>0</v>
      </c>
      <c r="J18" s="83">
        <f t="shared" si="0"/>
        <v>0</v>
      </c>
      <c r="K18" s="83"/>
      <c r="L18" s="46">
        <f t="shared" si="5"/>
        <v>0</v>
      </c>
      <c r="M18" s="46">
        <f t="shared" si="6"/>
        <v>0</v>
      </c>
      <c r="N18" s="46">
        <f t="shared" si="10"/>
        <v>0</v>
      </c>
      <c r="O18" s="103">
        <f t="shared" si="7"/>
        <v>0</v>
      </c>
      <c r="P18" s="103">
        <f t="shared" si="8"/>
        <v>0</v>
      </c>
      <c r="Q18" s="103">
        <f t="shared" si="9"/>
        <v>0</v>
      </c>
    </row>
    <row r="19" spans="1:17">
      <c r="A19" s="24"/>
      <c r="B19" s="35"/>
      <c r="C19" s="25"/>
      <c r="D19" s="41"/>
      <c r="E19" s="202">
        <f t="shared" si="2"/>
        <v>0</v>
      </c>
      <c r="F19" s="41"/>
      <c r="G19" s="202">
        <f t="shared" si="3"/>
        <v>0</v>
      </c>
      <c r="H19" s="41"/>
      <c r="I19" s="202">
        <f t="shared" si="4"/>
        <v>0</v>
      </c>
      <c r="J19" s="83">
        <f t="shared" si="0"/>
        <v>0</v>
      </c>
      <c r="K19" s="83"/>
      <c r="L19" s="46">
        <f t="shared" si="5"/>
        <v>0</v>
      </c>
      <c r="M19" s="46">
        <f t="shared" si="6"/>
        <v>0</v>
      </c>
      <c r="N19" s="46">
        <f t="shared" si="10"/>
        <v>0</v>
      </c>
      <c r="O19" s="103">
        <f t="shared" si="7"/>
        <v>0</v>
      </c>
      <c r="P19" s="103">
        <f t="shared" si="8"/>
        <v>0</v>
      </c>
      <c r="Q19" s="103">
        <f t="shared" si="9"/>
        <v>0</v>
      </c>
    </row>
    <row r="20" spans="1:17">
      <c r="A20" s="24"/>
      <c r="B20" s="35"/>
      <c r="C20" s="25"/>
      <c r="D20" s="41"/>
      <c r="E20" s="202">
        <f t="shared" si="2"/>
        <v>0</v>
      </c>
      <c r="F20" s="41"/>
      <c r="G20" s="202">
        <f t="shared" si="3"/>
        <v>0</v>
      </c>
      <c r="H20" s="41"/>
      <c r="I20" s="202">
        <f t="shared" si="4"/>
        <v>0</v>
      </c>
      <c r="J20" s="83">
        <f t="shared" si="0"/>
        <v>0</v>
      </c>
      <c r="K20" s="83"/>
      <c r="L20" s="46">
        <f t="shared" si="5"/>
        <v>0</v>
      </c>
      <c r="M20" s="46">
        <f t="shared" si="6"/>
        <v>0</v>
      </c>
      <c r="N20" s="46">
        <f t="shared" si="10"/>
        <v>0</v>
      </c>
      <c r="O20" s="103">
        <f t="shared" si="7"/>
        <v>0</v>
      </c>
      <c r="P20" s="103">
        <f t="shared" si="8"/>
        <v>0</v>
      </c>
      <c r="Q20" s="103">
        <f t="shared" si="9"/>
        <v>0</v>
      </c>
    </row>
    <row r="21" spans="1:17">
      <c r="A21" s="24"/>
      <c r="B21" s="35"/>
      <c r="C21" s="25"/>
      <c r="D21" s="26"/>
      <c r="E21" s="202">
        <f t="shared" si="2"/>
        <v>0</v>
      </c>
      <c r="F21" s="41"/>
      <c r="G21" s="202">
        <f t="shared" si="3"/>
        <v>0</v>
      </c>
      <c r="H21" s="41"/>
      <c r="I21" s="202">
        <f t="shared" si="4"/>
        <v>0</v>
      </c>
      <c r="J21" s="83">
        <f t="shared" si="0"/>
        <v>0</v>
      </c>
      <c r="K21" s="83"/>
      <c r="L21" s="46">
        <f t="shared" si="5"/>
        <v>0</v>
      </c>
      <c r="M21" s="46">
        <f t="shared" si="6"/>
        <v>0</v>
      </c>
      <c r="N21" s="46">
        <f t="shared" si="10"/>
        <v>0</v>
      </c>
      <c r="O21" s="103">
        <f t="shared" si="7"/>
        <v>0</v>
      </c>
      <c r="P21" s="103">
        <f t="shared" si="8"/>
        <v>0</v>
      </c>
      <c r="Q21" s="103">
        <f t="shared" si="9"/>
        <v>0</v>
      </c>
    </row>
    <row r="22" spans="1:17">
      <c r="A22" s="24"/>
      <c r="B22" s="35"/>
      <c r="C22" s="25"/>
      <c r="D22" s="26"/>
      <c r="E22" s="202">
        <f t="shared" si="2"/>
        <v>0</v>
      </c>
      <c r="F22" s="41"/>
      <c r="G22" s="202">
        <f t="shared" si="3"/>
        <v>0</v>
      </c>
      <c r="H22" s="41"/>
      <c r="I22" s="202">
        <f t="shared" si="4"/>
        <v>0</v>
      </c>
      <c r="J22" s="83">
        <f t="shared" si="0"/>
        <v>0</v>
      </c>
      <c r="K22" s="83"/>
      <c r="L22" s="46">
        <f t="shared" si="5"/>
        <v>0</v>
      </c>
      <c r="M22" s="46">
        <f t="shared" si="6"/>
        <v>0</v>
      </c>
      <c r="N22" s="46">
        <f t="shared" si="10"/>
        <v>0</v>
      </c>
      <c r="O22" s="103">
        <f t="shared" si="7"/>
        <v>0</v>
      </c>
      <c r="P22" s="103">
        <f t="shared" si="8"/>
        <v>0</v>
      </c>
      <c r="Q22" s="103">
        <f t="shared" si="9"/>
        <v>0</v>
      </c>
    </row>
    <row r="23" spans="1:17">
      <c r="A23" s="24"/>
      <c r="B23" s="35"/>
      <c r="C23" s="25"/>
      <c r="D23" s="26"/>
      <c r="E23" s="202">
        <f t="shared" si="2"/>
        <v>0</v>
      </c>
      <c r="F23" s="41"/>
      <c r="G23" s="202">
        <f t="shared" si="3"/>
        <v>0</v>
      </c>
      <c r="H23" s="41"/>
      <c r="I23" s="202">
        <f t="shared" si="4"/>
        <v>0</v>
      </c>
      <c r="J23" s="83">
        <f t="shared" si="0"/>
        <v>0</v>
      </c>
      <c r="K23" s="83"/>
      <c r="L23" s="46">
        <f t="shared" si="5"/>
        <v>0</v>
      </c>
      <c r="M23" s="46">
        <f t="shared" si="6"/>
        <v>0</v>
      </c>
      <c r="N23" s="46">
        <f t="shared" si="10"/>
        <v>0</v>
      </c>
      <c r="O23" s="103">
        <f t="shared" si="7"/>
        <v>0</v>
      </c>
      <c r="P23" s="103">
        <f t="shared" si="8"/>
        <v>0</v>
      </c>
      <c r="Q23" s="103">
        <f t="shared" si="9"/>
        <v>0</v>
      </c>
    </row>
    <row r="24" spans="1:17">
      <c r="A24" s="24"/>
      <c r="B24" s="35"/>
      <c r="C24" s="25"/>
      <c r="D24" s="26"/>
      <c r="E24" s="202">
        <f t="shared" si="2"/>
        <v>0</v>
      </c>
      <c r="F24" s="41"/>
      <c r="G24" s="202">
        <f t="shared" si="3"/>
        <v>0</v>
      </c>
      <c r="H24" s="41"/>
      <c r="I24" s="202">
        <f t="shared" si="4"/>
        <v>0</v>
      </c>
      <c r="J24" s="83">
        <f t="shared" si="0"/>
        <v>0</v>
      </c>
      <c r="K24" s="83"/>
      <c r="L24" s="46">
        <f t="shared" si="5"/>
        <v>0</v>
      </c>
      <c r="M24" s="46">
        <f t="shared" si="6"/>
        <v>0</v>
      </c>
      <c r="N24" s="46">
        <f t="shared" si="10"/>
        <v>0</v>
      </c>
      <c r="O24" s="103">
        <f t="shared" si="7"/>
        <v>0</v>
      </c>
      <c r="P24" s="103">
        <f t="shared" si="8"/>
        <v>0</v>
      </c>
      <c r="Q24" s="103">
        <f t="shared" si="9"/>
        <v>0</v>
      </c>
    </row>
    <row r="25" spans="1:17">
      <c r="A25" s="24"/>
      <c r="B25" s="35"/>
      <c r="C25" s="25"/>
      <c r="D25" s="26"/>
      <c r="E25" s="202">
        <f t="shared" si="2"/>
        <v>0</v>
      </c>
      <c r="F25" s="41"/>
      <c r="G25" s="202">
        <f t="shared" si="3"/>
        <v>0</v>
      </c>
      <c r="H25" s="41"/>
      <c r="I25" s="202">
        <f t="shared" si="4"/>
        <v>0</v>
      </c>
      <c r="J25" s="83">
        <f t="shared" si="0"/>
        <v>0</v>
      </c>
      <c r="K25" s="83"/>
      <c r="L25" s="46">
        <f t="shared" si="5"/>
        <v>0</v>
      </c>
      <c r="M25" s="46">
        <f t="shared" si="6"/>
        <v>0</v>
      </c>
      <c r="N25" s="46">
        <f t="shared" si="10"/>
        <v>0</v>
      </c>
      <c r="O25" s="103">
        <f t="shared" si="7"/>
        <v>0</v>
      </c>
      <c r="P25" s="103">
        <f t="shared" si="8"/>
        <v>0</v>
      </c>
      <c r="Q25" s="103">
        <f t="shared" si="9"/>
        <v>0</v>
      </c>
    </row>
    <row r="26" spans="1:17">
      <c r="A26" s="24"/>
      <c r="B26" s="35"/>
      <c r="C26" s="25"/>
      <c r="D26" s="26"/>
      <c r="E26" s="202">
        <f t="shared" si="2"/>
        <v>0</v>
      </c>
      <c r="F26" s="41"/>
      <c r="G26" s="202">
        <f t="shared" si="3"/>
        <v>0</v>
      </c>
      <c r="H26" s="41"/>
      <c r="I26" s="202">
        <f t="shared" si="4"/>
        <v>0</v>
      </c>
      <c r="J26" s="83">
        <f t="shared" si="0"/>
        <v>0</v>
      </c>
      <c r="K26" s="83"/>
      <c r="L26" s="46">
        <f t="shared" si="5"/>
        <v>0</v>
      </c>
      <c r="M26" s="46">
        <f t="shared" si="6"/>
        <v>0</v>
      </c>
      <c r="N26" s="46">
        <f t="shared" si="10"/>
        <v>0</v>
      </c>
      <c r="O26" s="103">
        <f t="shared" si="7"/>
        <v>0</v>
      </c>
      <c r="P26" s="103">
        <f t="shared" si="8"/>
        <v>0</v>
      </c>
      <c r="Q26" s="103">
        <f t="shared" si="9"/>
        <v>0</v>
      </c>
    </row>
    <row r="27" spans="1:17">
      <c r="A27" s="24"/>
      <c r="B27" s="35"/>
      <c r="C27" s="25"/>
      <c r="D27" s="26"/>
      <c r="E27" s="202">
        <f t="shared" si="2"/>
        <v>0</v>
      </c>
      <c r="F27" s="41"/>
      <c r="G27" s="202">
        <f t="shared" si="3"/>
        <v>0</v>
      </c>
      <c r="H27" s="41"/>
      <c r="I27" s="202">
        <f t="shared" si="4"/>
        <v>0</v>
      </c>
      <c r="J27" s="83">
        <f t="shared" si="0"/>
        <v>0</v>
      </c>
      <c r="K27" s="83"/>
      <c r="L27" s="46">
        <f t="shared" si="5"/>
        <v>0</v>
      </c>
      <c r="M27" s="46">
        <f t="shared" si="6"/>
        <v>0</v>
      </c>
      <c r="N27" s="46">
        <f t="shared" si="10"/>
        <v>0</v>
      </c>
      <c r="O27" s="103">
        <f t="shared" si="7"/>
        <v>0</v>
      </c>
      <c r="P27" s="103">
        <f t="shared" si="8"/>
        <v>0</v>
      </c>
      <c r="Q27" s="103">
        <f t="shared" si="9"/>
        <v>0</v>
      </c>
    </row>
    <row r="28" spans="1:17">
      <c r="A28" s="24"/>
      <c r="B28" s="35"/>
      <c r="C28" s="25"/>
      <c r="D28" s="26"/>
      <c r="E28" s="202">
        <f t="shared" si="2"/>
        <v>0</v>
      </c>
      <c r="F28" s="41"/>
      <c r="G28" s="202">
        <f t="shared" si="3"/>
        <v>0</v>
      </c>
      <c r="H28" s="41"/>
      <c r="I28" s="202">
        <f t="shared" si="4"/>
        <v>0</v>
      </c>
      <c r="J28" s="83">
        <f t="shared" si="0"/>
        <v>0</v>
      </c>
      <c r="K28" s="83"/>
      <c r="O28" s="103">
        <f t="shared" si="7"/>
        <v>0</v>
      </c>
      <c r="P28" s="103">
        <f t="shared" si="8"/>
        <v>0</v>
      </c>
      <c r="Q28" s="103">
        <f t="shared" si="9"/>
        <v>0</v>
      </c>
    </row>
    <row r="29" spans="1:17">
      <c r="A29" s="24"/>
      <c r="B29" s="35"/>
      <c r="C29" s="91"/>
      <c r="D29" s="26"/>
      <c r="E29" s="202">
        <f t="shared" si="2"/>
        <v>0</v>
      </c>
      <c r="F29" s="41"/>
      <c r="G29" s="202">
        <f t="shared" si="3"/>
        <v>0</v>
      </c>
      <c r="H29" s="41"/>
      <c r="I29" s="202">
        <f t="shared" si="4"/>
        <v>0</v>
      </c>
      <c r="J29" s="83">
        <f t="shared" si="0"/>
        <v>0</v>
      </c>
      <c r="K29" s="83"/>
      <c r="O29" s="103">
        <f t="shared" si="7"/>
        <v>0</v>
      </c>
      <c r="P29" s="103">
        <f t="shared" si="8"/>
        <v>0</v>
      </c>
      <c r="Q29" s="103">
        <f t="shared" si="9"/>
        <v>0</v>
      </c>
    </row>
    <row r="30" spans="1:17">
      <c r="A30" s="24"/>
      <c r="B30" s="35"/>
      <c r="C30" s="91"/>
      <c r="D30" s="26"/>
      <c r="E30" s="202">
        <f t="shared" si="2"/>
        <v>0</v>
      </c>
      <c r="F30" s="41"/>
      <c r="G30" s="202">
        <f t="shared" si="3"/>
        <v>0</v>
      </c>
      <c r="H30" s="41"/>
      <c r="I30" s="202">
        <f t="shared" si="4"/>
        <v>0</v>
      </c>
      <c r="J30" s="83">
        <f t="shared" si="0"/>
        <v>0</v>
      </c>
      <c r="K30" s="83"/>
      <c r="O30" s="103">
        <f t="shared" si="7"/>
        <v>0</v>
      </c>
      <c r="P30" s="103">
        <f t="shared" si="8"/>
        <v>0</v>
      </c>
      <c r="Q30" s="103">
        <f t="shared" si="9"/>
        <v>0</v>
      </c>
    </row>
    <row r="31" spans="1:17">
      <c r="A31" s="24"/>
      <c r="B31" s="35"/>
      <c r="C31" s="25"/>
      <c r="D31" s="26"/>
      <c r="E31" s="202">
        <f t="shared" si="2"/>
        <v>0</v>
      </c>
      <c r="F31" s="41"/>
      <c r="G31" s="202">
        <f t="shared" si="3"/>
        <v>0</v>
      </c>
      <c r="H31" s="41"/>
      <c r="I31" s="202">
        <f t="shared" si="4"/>
        <v>0</v>
      </c>
      <c r="J31" s="83">
        <f t="shared" si="0"/>
        <v>0</v>
      </c>
      <c r="K31" s="83"/>
      <c r="O31" s="103">
        <f t="shared" si="7"/>
        <v>0</v>
      </c>
      <c r="P31" s="103">
        <f t="shared" si="8"/>
        <v>0</v>
      </c>
      <c r="Q31" s="103">
        <f t="shared" si="9"/>
        <v>0</v>
      </c>
    </row>
    <row r="32" spans="1:17">
      <c r="A32" s="24"/>
      <c r="B32" s="35"/>
      <c r="C32" s="25"/>
      <c r="D32" s="26"/>
      <c r="E32" s="202">
        <f t="shared" si="2"/>
        <v>0</v>
      </c>
      <c r="F32" s="41"/>
      <c r="G32" s="202">
        <f t="shared" si="3"/>
        <v>0</v>
      </c>
      <c r="H32" s="41"/>
      <c r="I32" s="202">
        <f t="shared" si="4"/>
        <v>0</v>
      </c>
      <c r="J32" s="83">
        <f t="shared" si="0"/>
        <v>0</v>
      </c>
      <c r="K32" s="83"/>
      <c r="O32" s="103">
        <f t="shared" si="7"/>
        <v>0</v>
      </c>
      <c r="P32" s="103">
        <f t="shared" si="8"/>
        <v>0</v>
      </c>
      <c r="Q32" s="103">
        <f t="shared" si="9"/>
        <v>0</v>
      </c>
    </row>
    <row r="33" spans="1:18">
      <c r="A33" s="24"/>
      <c r="B33" s="35"/>
      <c r="C33" s="25"/>
      <c r="D33" s="26"/>
      <c r="E33" s="202">
        <f t="shared" si="2"/>
        <v>0</v>
      </c>
      <c r="F33" s="41"/>
      <c r="G33" s="202">
        <f t="shared" si="3"/>
        <v>0</v>
      </c>
      <c r="H33" s="41"/>
      <c r="I33" s="202">
        <f t="shared" si="4"/>
        <v>0</v>
      </c>
      <c r="J33" s="83">
        <f t="shared" si="0"/>
        <v>0</v>
      </c>
      <c r="K33" s="83"/>
      <c r="O33" s="103">
        <f t="shared" si="7"/>
        <v>0</v>
      </c>
      <c r="P33" s="103">
        <f t="shared" si="8"/>
        <v>0</v>
      </c>
      <c r="Q33" s="103">
        <f t="shared" si="9"/>
        <v>0</v>
      </c>
    </row>
    <row r="34" spans="1:18">
      <c r="A34" s="24"/>
      <c r="B34" s="35"/>
      <c r="C34" s="25"/>
      <c r="D34" s="26"/>
      <c r="E34" s="202">
        <f t="shared" si="2"/>
        <v>0</v>
      </c>
      <c r="F34" s="41"/>
      <c r="G34" s="202">
        <f t="shared" si="3"/>
        <v>0</v>
      </c>
      <c r="H34" s="41"/>
      <c r="I34" s="202">
        <f t="shared" si="4"/>
        <v>0</v>
      </c>
      <c r="J34" s="83">
        <f t="shared" si="0"/>
        <v>0</v>
      </c>
      <c r="K34" s="83"/>
      <c r="O34" s="103">
        <f t="shared" si="7"/>
        <v>0</v>
      </c>
      <c r="P34" s="103">
        <f t="shared" si="8"/>
        <v>0</v>
      </c>
      <c r="Q34" s="103">
        <f t="shared" si="9"/>
        <v>0</v>
      </c>
    </row>
    <row r="35" spans="1:18">
      <c r="A35" s="24"/>
      <c r="B35" s="35"/>
      <c r="C35" s="25"/>
      <c r="D35" s="26"/>
      <c r="E35" s="202">
        <f t="shared" si="2"/>
        <v>0</v>
      </c>
      <c r="F35" s="41"/>
      <c r="G35" s="202">
        <f t="shared" si="3"/>
        <v>0</v>
      </c>
      <c r="H35" s="41"/>
      <c r="I35" s="202">
        <f t="shared" si="4"/>
        <v>0</v>
      </c>
      <c r="J35" s="83">
        <f t="shared" si="0"/>
        <v>0</v>
      </c>
      <c r="K35" s="83"/>
      <c r="O35" s="103">
        <f t="shared" si="7"/>
        <v>0</v>
      </c>
      <c r="P35" s="103">
        <f t="shared" si="8"/>
        <v>0</v>
      </c>
      <c r="Q35" s="103">
        <f t="shared" si="9"/>
        <v>0</v>
      </c>
    </row>
    <row r="36" spans="1:18">
      <c r="A36" s="28" t="s">
        <v>6</v>
      </c>
      <c r="B36" s="28"/>
      <c r="C36" s="29"/>
      <c r="D36" s="30">
        <f>SUM(D8:D35)</f>
        <v>0</v>
      </c>
      <c r="E36" s="30">
        <f>SUM(E8:E35)</f>
        <v>0</v>
      </c>
      <c r="F36" s="30">
        <f t="shared" ref="F36:I36" si="11">SUM(F5:F35)</f>
        <v>0</v>
      </c>
      <c r="G36" s="30">
        <f t="shared" si="11"/>
        <v>0</v>
      </c>
      <c r="H36" s="30">
        <f t="shared" si="11"/>
        <v>0</v>
      </c>
      <c r="I36" s="30">
        <f t="shared" si="11"/>
        <v>0</v>
      </c>
      <c r="J36" s="83">
        <f t="shared" si="0"/>
        <v>0</v>
      </c>
      <c r="K36" s="83">
        <f t="shared" ref="K36" si="12">SUM(D36+E36+F36+G36+H36+I36+J36)</f>
        <v>0</v>
      </c>
    </row>
    <row r="37" spans="1:18">
      <c r="A37" s="187"/>
      <c r="B37" s="188"/>
      <c r="C37" s="188"/>
      <c r="D37" s="188"/>
      <c r="E37" s="188"/>
      <c r="F37" s="188"/>
      <c r="G37" s="188"/>
      <c r="H37" s="188"/>
      <c r="I37" s="189"/>
    </row>
    <row r="38" spans="1:18">
      <c r="A38" s="168" t="s">
        <v>20</v>
      </c>
      <c r="B38" s="169"/>
      <c r="C38" s="169"/>
      <c r="D38" s="169"/>
      <c r="E38" s="169"/>
      <c r="F38" s="169"/>
      <c r="G38" s="169"/>
      <c r="H38" s="169"/>
      <c r="I38" s="170"/>
      <c r="N38" s="184" t="s">
        <v>182</v>
      </c>
      <c r="O38" s="185"/>
      <c r="P38" s="185"/>
      <c r="Q38" s="185"/>
      <c r="R38" s="185"/>
    </row>
    <row r="39" spans="1:18">
      <c r="A39" s="171"/>
      <c r="B39" s="172"/>
      <c r="C39" s="172"/>
      <c r="D39" s="172"/>
      <c r="E39" s="172"/>
      <c r="F39" s="172"/>
      <c r="G39" s="172"/>
      <c r="H39" s="172"/>
      <c r="I39" s="173"/>
      <c r="J39" s="109" t="s">
        <v>163</v>
      </c>
      <c r="K39" s="109" t="s">
        <v>164</v>
      </c>
      <c r="N39" s="132"/>
      <c r="O39" s="132"/>
      <c r="P39" s="132"/>
      <c r="Q39" s="132"/>
      <c r="R39" s="132"/>
    </row>
    <row r="40" spans="1:18">
      <c r="A40" s="24"/>
      <c r="B40" s="35"/>
      <c r="C40" s="25"/>
      <c r="D40" s="26"/>
      <c r="E40" s="204"/>
      <c r="F40" s="26"/>
      <c r="G40" s="204"/>
      <c r="H40" s="26"/>
      <c r="I40" s="204"/>
      <c r="J40" s="83">
        <f>SUM(D40+E40+F40+G40+H40+I40)</f>
        <v>0</v>
      </c>
      <c r="N40" s="133" t="s">
        <v>183</v>
      </c>
      <c r="O40" s="134" t="s">
        <v>186</v>
      </c>
      <c r="P40" s="134" t="s">
        <v>184</v>
      </c>
      <c r="Q40" s="134" t="s">
        <v>185</v>
      </c>
      <c r="R40" s="135" t="s">
        <v>187</v>
      </c>
    </row>
    <row r="41" spans="1:18">
      <c r="A41" s="24"/>
      <c r="B41" s="35"/>
      <c r="C41" s="25"/>
      <c r="D41" s="26"/>
      <c r="E41" s="204"/>
      <c r="F41" s="26"/>
      <c r="G41" s="204"/>
      <c r="H41" s="26"/>
      <c r="I41" s="204"/>
      <c r="J41" s="83">
        <f t="shared" ref="J41:J46" si="13">SUM(D41+E41+F41+G41+H41+I41)</f>
        <v>0</v>
      </c>
    </row>
    <row r="42" spans="1:18">
      <c r="A42" s="24"/>
      <c r="B42" s="35"/>
      <c r="C42" s="25"/>
      <c r="D42" s="26"/>
      <c r="E42" s="204"/>
      <c r="F42" s="26"/>
      <c r="G42" s="204"/>
      <c r="H42" s="26"/>
      <c r="I42" s="204"/>
      <c r="J42" s="83">
        <f t="shared" si="13"/>
        <v>0</v>
      </c>
    </row>
    <row r="43" spans="1:18">
      <c r="A43" s="24"/>
      <c r="B43" s="35"/>
      <c r="C43" s="25"/>
      <c r="D43" s="26"/>
      <c r="E43" s="204"/>
      <c r="F43" s="26"/>
      <c r="G43" s="204"/>
      <c r="H43" s="26"/>
      <c r="I43" s="204"/>
      <c r="J43" s="83">
        <f t="shared" si="13"/>
        <v>0</v>
      </c>
    </row>
    <row r="44" spans="1:18">
      <c r="A44" s="24"/>
      <c r="B44" s="35"/>
      <c r="C44" s="25"/>
      <c r="D44" s="26"/>
      <c r="E44" s="204"/>
      <c r="F44" s="26"/>
      <c r="G44" s="204"/>
      <c r="H44" s="26"/>
      <c r="I44" s="204"/>
      <c r="J44" s="83">
        <f t="shared" si="13"/>
        <v>0</v>
      </c>
    </row>
    <row r="45" spans="1:18">
      <c r="A45" s="24"/>
      <c r="B45" s="35"/>
      <c r="C45" s="25"/>
      <c r="D45" s="26"/>
      <c r="E45" s="204"/>
      <c r="F45" s="26"/>
      <c r="G45" s="204"/>
      <c r="H45" s="26"/>
      <c r="I45" s="204"/>
      <c r="J45" s="83">
        <f t="shared" si="13"/>
        <v>0</v>
      </c>
    </row>
    <row r="46" spans="1:18">
      <c r="A46" s="28" t="s">
        <v>6</v>
      </c>
      <c r="B46" s="28"/>
      <c r="C46" s="29"/>
      <c r="D46" s="30">
        <f t="shared" ref="D46:I46" si="14">SUM(D40:D45)</f>
        <v>0</v>
      </c>
      <c r="E46" s="30">
        <f t="shared" si="14"/>
        <v>0</v>
      </c>
      <c r="F46" s="30">
        <f t="shared" si="14"/>
        <v>0</v>
      </c>
      <c r="G46" s="30">
        <f t="shared" si="14"/>
        <v>0</v>
      </c>
      <c r="H46" s="30">
        <f t="shared" si="14"/>
        <v>0</v>
      </c>
      <c r="I46" s="136">
        <f t="shared" si="14"/>
        <v>0</v>
      </c>
      <c r="J46" s="110">
        <f t="shared" si="13"/>
        <v>0</v>
      </c>
    </row>
    <row r="48" spans="1:18">
      <c r="A48" s="168" t="s">
        <v>141</v>
      </c>
      <c r="B48" s="169"/>
      <c r="C48" s="169"/>
      <c r="D48" s="169"/>
      <c r="E48" s="169"/>
      <c r="F48" s="169"/>
      <c r="G48" s="169"/>
      <c r="H48" s="169"/>
      <c r="I48" s="170"/>
    </row>
    <row r="49" spans="1:13">
      <c r="A49" s="171"/>
      <c r="B49" s="172"/>
      <c r="C49" s="172"/>
      <c r="D49" s="172"/>
      <c r="E49" s="172"/>
      <c r="F49" s="172"/>
      <c r="G49" s="172"/>
      <c r="H49" s="172"/>
      <c r="I49" s="173"/>
      <c r="J49" s="109" t="s">
        <v>163</v>
      </c>
      <c r="K49" s="109" t="s">
        <v>164</v>
      </c>
    </row>
    <row r="50" spans="1:13">
      <c r="A50" s="27"/>
      <c r="B50" s="34"/>
      <c r="C50" s="25"/>
      <c r="D50" s="26"/>
      <c r="E50" s="26"/>
      <c r="F50" s="26"/>
      <c r="G50" s="26"/>
      <c r="H50" s="26"/>
      <c r="I50" s="26"/>
      <c r="J50" s="83">
        <f>SUM(D50+E50+F50+G50+H50+I50)</f>
        <v>0</v>
      </c>
    </row>
    <row r="51" spans="1:13">
      <c r="A51" s="27"/>
      <c r="B51" s="34"/>
      <c r="C51" s="25"/>
      <c r="D51" s="26"/>
      <c r="E51" s="26"/>
      <c r="F51" s="26"/>
      <c r="G51" s="26"/>
      <c r="H51" s="26"/>
      <c r="I51" s="26"/>
      <c r="J51" s="83">
        <f t="shared" ref="J51:J56" si="15">SUM(D51+E51+F51+G51+H51+I51)</f>
        <v>0</v>
      </c>
    </row>
    <row r="52" spans="1:13">
      <c r="A52" s="27"/>
      <c r="B52" s="34"/>
      <c r="C52" s="25"/>
      <c r="D52" s="26"/>
      <c r="E52" s="26"/>
      <c r="F52" s="26"/>
      <c r="G52" s="26"/>
      <c r="H52" s="26"/>
      <c r="I52" s="26"/>
      <c r="J52" s="83">
        <f t="shared" si="15"/>
        <v>0</v>
      </c>
    </row>
    <row r="53" spans="1:13">
      <c r="A53" s="27"/>
      <c r="B53" s="34"/>
      <c r="C53" s="25"/>
      <c r="D53" s="26"/>
      <c r="E53" s="26"/>
      <c r="F53" s="26"/>
      <c r="G53" s="26"/>
      <c r="H53" s="26"/>
      <c r="I53" s="26"/>
      <c r="J53" s="83">
        <f>SUM(D53+E53+F53+G53+H53+I53)</f>
        <v>0</v>
      </c>
    </row>
    <row r="54" spans="1:13">
      <c r="A54" s="27"/>
      <c r="B54" s="34"/>
      <c r="C54" s="25"/>
      <c r="D54" s="26"/>
      <c r="E54" s="26"/>
      <c r="F54" s="26"/>
      <c r="G54" s="26"/>
      <c r="H54" s="26"/>
      <c r="I54" s="26"/>
      <c r="J54" s="83">
        <f t="shared" si="15"/>
        <v>0</v>
      </c>
    </row>
    <row r="55" spans="1:13">
      <c r="A55" s="27"/>
      <c r="B55" s="34"/>
      <c r="C55" s="25"/>
      <c r="D55" s="26"/>
      <c r="E55" s="26"/>
      <c r="F55" s="26"/>
      <c r="G55" s="26"/>
      <c r="H55" s="26"/>
      <c r="I55" s="26"/>
      <c r="J55" s="83">
        <f t="shared" si="15"/>
        <v>0</v>
      </c>
    </row>
    <row r="56" spans="1:13">
      <c r="A56" s="31" t="s">
        <v>6</v>
      </c>
      <c r="B56" s="31"/>
      <c r="C56" s="32"/>
      <c r="D56" s="33">
        <f t="shared" ref="D56:I56" si="16">SUM(D50:D55)</f>
        <v>0</v>
      </c>
      <c r="E56" s="33">
        <f t="shared" si="16"/>
        <v>0</v>
      </c>
      <c r="F56" s="33">
        <f t="shared" si="16"/>
        <v>0</v>
      </c>
      <c r="G56" s="33">
        <f t="shared" si="16"/>
        <v>0</v>
      </c>
      <c r="H56" s="33">
        <f t="shared" si="16"/>
        <v>0</v>
      </c>
      <c r="I56" s="33">
        <f t="shared" si="16"/>
        <v>0</v>
      </c>
      <c r="J56" s="110">
        <f t="shared" si="15"/>
        <v>0</v>
      </c>
    </row>
    <row r="58" spans="1:13">
      <c r="A58" s="168" t="s">
        <v>139</v>
      </c>
      <c r="B58" s="169"/>
      <c r="C58" s="169"/>
      <c r="D58" s="169"/>
      <c r="E58" s="169"/>
      <c r="F58" s="169"/>
      <c r="G58" s="169"/>
      <c r="H58" s="169"/>
      <c r="I58" s="170"/>
      <c r="L58" s="42"/>
      <c r="M58" s="51"/>
    </row>
    <row r="59" spans="1:13">
      <c r="A59" s="171"/>
      <c r="B59" s="172"/>
      <c r="C59" s="172"/>
      <c r="D59" s="172"/>
      <c r="E59" s="172"/>
      <c r="F59" s="172"/>
      <c r="G59" s="172"/>
      <c r="H59" s="172"/>
      <c r="I59" s="173"/>
      <c r="J59" s="109" t="s">
        <v>163</v>
      </c>
      <c r="K59" s="109" t="s">
        <v>164</v>
      </c>
      <c r="L59" s="42"/>
      <c r="M59" s="51"/>
    </row>
    <row r="60" spans="1:13">
      <c r="A60" s="77"/>
      <c r="B60" s="77"/>
      <c r="C60" s="25"/>
      <c r="D60" s="79"/>
      <c r="E60" s="199"/>
      <c r="F60" s="79"/>
      <c r="G60" s="199"/>
      <c r="H60" s="89"/>
      <c r="I60" s="199"/>
      <c r="J60" s="83">
        <f t="shared" ref="J60:J85" si="17">SUM(D60+E60+F60+G60+H60+I60)</f>
        <v>0</v>
      </c>
      <c r="L60" s="42"/>
      <c r="M60" s="51"/>
    </row>
    <row r="61" spans="1:13">
      <c r="A61" s="77"/>
      <c r="B61" s="77"/>
      <c r="C61" s="25"/>
      <c r="D61" s="79"/>
      <c r="E61" s="199"/>
      <c r="F61" s="79"/>
      <c r="G61" s="199"/>
      <c r="H61" s="89"/>
      <c r="I61" s="199"/>
      <c r="J61" s="83">
        <f t="shared" si="17"/>
        <v>0</v>
      </c>
      <c r="L61" s="42"/>
      <c r="M61" s="51"/>
    </row>
    <row r="62" spans="1:13">
      <c r="A62" s="77"/>
      <c r="B62" s="77"/>
      <c r="C62" s="25"/>
      <c r="D62" s="79"/>
      <c r="E62" s="199"/>
      <c r="F62" s="79"/>
      <c r="G62" s="199"/>
      <c r="H62" s="89"/>
      <c r="I62" s="199"/>
      <c r="J62" s="83">
        <f t="shared" si="17"/>
        <v>0</v>
      </c>
      <c r="L62" s="42"/>
      <c r="M62" s="51"/>
    </row>
    <row r="63" spans="1:13">
      <c r="A63" s="77"/>
      <c r="B63" s="77"/>
      <c r="C63" s="25"/>
      <c r="D63" s="79"/>
      <c r="E63" s="199"/>
      <c r="F63" s="79"/>
      <c r="G63" s="199"/>
      <c r="H63" s="89"/>
      <c r="I63" s="199"/>
      <c r="J63" s="83">
        <f t="shared" si="17"/>
        <v>0</v>
      </c>
      <c r="L63" s="42"/>
      <c r="M63" s="51"/>
    </row>
    <row r="64" spans="1:13">
      <c r="A64" s="77"/>
      <c r="B64" s="77"/>
      <c r="C64" s="25"/>
      <c r="D64" s="79"/>
      <c r="E64" s="199"/>
      <c r="F64" s="79"/>
      <c r="G64" s="199"/>
      <c r="H64" s="89"/>
      <c r="I64" s="199"/>
      <c r="J64" s="83">
        <f t="shared" si="17"/>
        <v>0</v>
      </c>
      <c r="L64" s="42"/>
      <c r="M64" s="51"/>
    </row>
    <row r="65" spans="1:13">
      <c r="A65" s="77"/>
      <c r="B65" s="77"/>
      <c r="C65" s="25"/>
      <c r="D65" s="79"/>
      <c r="E65" s="199"/>
      <c r="F65" s="79"/>
      <c r="G65" s="199"/>
      <c r="H65" s="89"/>
      <c r="I65" s="199"/>
      <c r="J65" s="83">
        <f t="shared" si="17"/>
        <v>0</v>
      </c>
      <c r="L65" s="42"/>
      <c r="M65" s="51"/>
    </row>
    <row r="66" spans="1:13">
      <c r="A66" s="77"/>
      <c r="B66" s="77"/>
      <c r="C66" s="25"/>
      <c r="D66" s="79"/>
      <c r="E66" s="199"/>
      <c r="F66" s="79"/>
      <c r="G66" s="199"/>
      <c r="H66" s="89"/>
      <c r="I66" s="199"/>
      <c r="J66" s="83">
        <f t="shared" si="17"/>
        <v>0</v>
      </c>
      <c r="L66" s="42"/>
      <c r="M66" s="51"/>
    </row>
    <row r="67" spans="1:13">
      <c r="A67" s="77"/>
      <c r="B67" s="77"/>
      <c r="C67" s="25"/>
      <c r="D67" s="79"/>
      <c r="E67" s="199"/>
      <c r="F67" s="79"/>
      <c r="G67" s="199"/>
      <c r="H67" s="89"/>
      <c r="I67" s="199"/>
      <c r="J67" s="83">
        <f t="shared" si="17"/>
        <v>0</v>
      </c>
      <c r="L67" s="42"/>
      <c r="M67" s="51"/>
    </row>
    <row r="68" spans="1:13">
      <c r="A68" s="77"/>
      <c r="B68" s="77"/>
      <c r="C68" s="25"/>
      <c r="D68" s="79"/>
      <c r="E68" s="199"/>
      <c r="F68" s="79"/>
      <c r="G68" s="199"/>
      <c r="H68" s="89"/>
      <c r="I68" s="199"/>
      <c r="J68" s="83">
        <f t="shared" si="17"/>
        <v>0</v>
      </c>
      <c r="L68" s="42"/>
      <c r="M68" s="51"/>
    </row>
    <row r="69" spans="1:13">
      <c r="A69" s="77"/>
      <c r="B69" s="77"/>
      <c r="C69" s="25"/>
      <c r="D69" s="79"/>
      <c r="E69" s="199"/>
      <c r="F69" s="79"/>
      <c r="G69" s="199"/>
      <c r="H69" s="89"/>
      <c r="I69" s="199"/>
      <c r="J69" s="83">
        <f t="shared" si="17"/>
        <v>0</v>
      </c>
      <c r="L69" s="42"/>
      <c r="M69" s="51"/>
    </row>
    <row r="70" spans="1:13">
      <c r="A70" s="77"/>
      <c r="B70" s="77"/>
      <c r="C70" s="25"/>
      <c r="D70" s="79"/>
      <c r="E70" s="199"/>
      <c r="F70" s="79"/>
      <c r="G70" s="199"/>
      <c r="H70" s="89"/>
      <c r="I70" s="199"/>
      <c r="J70" s="83">
        <f t="shared" si="17"/>
        <v>0</v>
      </c>
      <c r="L70" s="42"/>
      <c r="M70" s="51"/>
    </row>
    <row r="71" spans="1:13">
      <c r="A71" s="77"/>
      <c r="B71" s="77"/>
      <c r="C71" s="25"/>
      <c r="D71" s="79"/>
      <c r="E71" s="199"/>
      <c r="F71" s="79"/>
      <c r="G71" s="199"/>
      <c r="H71" s="89"/>
      <c r="I71" s="199"/>
      <c r="J71" s="83">
        <f t="shared" si="17"/>
        <v>0</v>
      </c>
      <c r="L71" s="42"/>
      <c r="M71" s="51"/>
    </row>
    <row r="72" spans="1:13">
      <c r="A72" s="77"/>
      <c r="B72" s="77"/>
      <c r="C72" s="25"/>
      <c r="D72" s="79"/>
      <c r="E72" s="199"/>
      <c r="F72" s="79"/>
      <c r="G72" s="199"/>
      <c r="H72" s="89"/>
      <c r="I72" s="199"/>
      <c r="J72" s="83">
        <f t="shared" si="17"/>
        <v>0</v>
      </c>
      <c r="L72" s="42"/>
      <c r="M72" s="51"/>
    </row>
    <row r="73" spans="1:13">
      <c r="A73" s="77"/>
      <c r="B73" s="77"/>
      <c r="C73" s="25"/>
      <c r="D73" s="79"/>
      <c r="E73" s="199"/>
      <c r="F73" s="79"/>
      <c r="G73" s="199"/>
      <c r="H73" s="89"/>
      <c r="I73" s="199"/>
      <c r="J73" s="83">
        <f t="shared" si="17"/>
        <v>0</v>
      </c>
      <c r="L73" s="42"/>
      <c r="M73" s="51"/>
    </row>
    <row r="74" spans="1:13">
      <c r="A74" s="77"/>
      <c r="B74" s="77"/>
      <c r="C74" s="25"/>
      <c r="D74" s="79"/>
      <c r="E74" s="199"/>
      <c r="F74" s="79"/>
      <c r="G74" s="199"/>
      <c r="H74" s="89"/>
      <c r="I74" s="199"/>
      <c r="J74" s="83">
        <f t="shared" si="17"/>
        <v>0</v>
      </c>
      <c r="L74" s="42"/>
      <c r="M74" s="51"/>
    </row>
    <row r="75" spans="1:13">
      <c r="A75" s="77"/>
      <c r="B75" s="77"/>
      <c r="C75" s="25"/>
      <c r="D75" s="79"/>
      <c r="E75" s="199"/>
      <c r="F75" s="79"/>
      <c r="G75" s="199"/>
      <c r="H75" s="89"/>
      <c r="I75" s="199"/>
      <c r="J75" s="83">
        <f t="shared" si="17"/>
        <v>0</v>
      </c>
      <c r="L75" s="42"/>
      <c r="M75" s="51"/>
    </row>
    <row r="76" spans="1:13">
      <c r="A76" s="77"/>
      <c r="B76" s="77"/>
      <c r="C76" s="25"/>
      <c r="D76" s="79"/>
      <c r="E76" s="199"/>
      <c r="F76" s="79"/>
      <c r="G76" s="199"/>
      <c r="H76" s="89"/>
      <c r="I76" s="199"/>
      <c r="J76" s="83">
        <f t="shared" si="17"/>
        <v>0</v>
      </c>
      <c r="L76" s="42"/>
      <c r="M76" s="51"/>
    </row>
    <row r="77" spans="1:13">
      <c r="A77" s="77"/>
      <c r="B77" s="77"/>
      <c r="C77" s="25"/>
      <c r="D77" s="79"/>
      <c r="E77" s="199"/>
      <c r="F77" s="79"/>
      <c r="G77" s="199"/>
      <c r="H77" s="89"/>
      <c r="I77" s="199"/>
      <c r="J77" s="83">
        <f t="shared" si="17"/>
        <v>0</v>
      </c>
      <c r="L77" s="42"/>
      <c r="M77" s="51"/>
    </row>
    <row r="78" spans="1:13">
      <c r="A78" s="77"/>
      <c r="B78" s="77"/>
      <c r="C78" s="25"/>
      <c r="D78" s="79"/>
      <c r="E78" s="199"/>
      <c r="F78" s="79"/>
      <c r="G78" s="199"/>
      <c r="H78" s="89"/>
      <c r="I78" s="199"/>
      <c r="J78" s="83">
        <f t="shared" si="17"/>
        <v>0</v>
      </c>
      <c r="L78" s="42"/>
      <c r="M78" s="51"/>
    </row>
    <row r="79" spans="1:13">
      <c r="A79" s="77"/>
      <c r="B79" s="77"/>
      <c r="C79" s="25"/>
      <c r="D79" s="79"/>
      <c r="E79" s="199"/>
      <c r="F79" s="79"/>
      <c r="G79" s="199"/>
      <c r="H79" s="89"/>
      <c r="I79" s="199"/>
      <c r="J79" s="83">
        <f t="shared" si="17"/>
        <v>0</v>
      </c>
      <c r="L79" s="42"/>
      <c r="M79" s="51"/>
    </row>
    <row r="80" spans="1:13">
      <c r="A80" s="77"/>
      <c r="B80" s="77"/>
      <c r="C80" s="25"/>
      <c r="D80" s="79"/>
      <c r="E80" s="199"/>
      <c r="F80" s="79"/>
      <c r="G80" s="199"/>
      <c r="H80" s="89"/>
      <c r="I80" s="199"/>
      <c r="J80" s="83">
        <f t="shared" si="17"/>
        <v>0</v>
      </c>
      <c r="L80" s="42"/>
      <c r="M80" s="51"/>
    </row>
    <row r="81" spans="1:13">
      <c r="A81" s="77"/>
      <c r="B81" s="77"/>
      <c r="C81" s="25"/>
      <c r="D81" s="79"/>
      <c r="E81" s="199"/>
      <c r="F81" s="79"/>
      <c r="G81" s="199"/>
      <c r="H81" s="89"/>
      <c r="I81" s="199"/>
      <c r="J81" s="83">
        <f t="shared" si="17"/>
        <v>0</v>
      </c>
      <c r="L81" s="42"/>
      <c r="M81" s="51"/>
    </row>
    <row r="82" spans="1:13">
      <c r="A82" s="77"/>
      <c r="B82" s="77"/>
      <c r="C82" s="25"/>
      <c r="D82" s="79"/>
      <c r="E82" s="199"/>
      <c r="F82" s="79"/>
      <c r="G82" s="199"/>
      <c r="H82" s="89"/>
      <c r="I82" s="199"/>
      <c r="J82" s="83">
        <f t="shared" si="17"/>
        <v>0</v>
      </c>
      <c r="L82" s="42"/>
      <c r="M82" s="51"/>
    </row>
    <row r="83" spans="1:13">
      <c r="A83" s="77"/>
      <c r="B83" s="77"/>
      <c r="C83" s="25"/>
      <c r="D83" s="79"/>
      <c r="E83" s="199"/>
      <c r="F83" s="79"/>
      <c r="G83" s="199"/>
      <c r="H83" s="89"/>
      <c r="I83" s="199"/>
      <c r="J83" s="83">
        <f t="shared" si="17"/>
        <v>0</v>
      </c>
      <c r="L83" s="42"/>
      <c r="M83" s="51"/>
    </row>
    <row r="84" spans="1:13">
      <c r="A84" s="77"/>
      <c r="B84" s="77"/>
      <c r="C84" s="25"/>
      <c r="D84" s="79"/>
      <c r="E84" s="199"/>
      <c r="F84" s="79"/>
      <c r="G84" s="199"/>
      <c r="H84" s="89"/>
      <c r="I84" s="199"/>
      <c r="J84" s="83">
        <f t="shared" si="17"/>
        <v>0</v>
      </c>
      <c r="L84" s="42"/>
      <c r="M84" s="51"/>
    </row>
    <row r="85" spans="1:13">
      <c r="A85" s="28" t="s">
        <v>6</v>
      </c>
      <c r="B85" s="28"/>
      <c r="C85" s="29"/>
      <c r="D85" s="30">
        <f>SUM(D63:D79)</f>
        <v>0</v>
      </c>
      <c r="E85" s="199">
        <f>SUM(E63:E79)</f>
        <v>0</v>
      </c>
      <c r="F85" s="30">
        <f>SUM(F60:F84)</f>
        <v>0</v>
      </c>
      <c r="G85" s="199">
        <f>SUM(G60:G84)</f>
        <v>0</v>
      </c>
      <c r="H85" s="30">
        <f>SUM(H60:H84)</f>
        <v>0</v>
      </c>
      <c r="I85" s="199">
        <f>SUM(I60:I84)</f>
        <v>0</v>
      </c>
      <c r="J85" s="110">
        <f t="shared" si="17"/>
        <v>0</v>
      </c>
      <c r="L85" s="42"/>
      <c r="M85" s="51"/>
    </row>
  </sheetData>
  <mergeCells count="11">
    <mergeCell ref="A48:I49"/>
    <mergeCell ref="A58:I59"/>
    <mergeCell ref="A3:I4"/>
    <mergeCell ref="A38:I39"/>
    <mergeCell ref="A37:I37"/>
    <mergeCell ref="N38:R38"/>
    <mergeCell ref="O4:Q4"/>
    <mergeCell ref="A1:C1"/>
    <mergeCell ref="D1:E1"/>
    <mergeCell ref="F1:G1"/>
    <mergeCell ref="H1:I1"/>
  </mergeCells>
  <phoneticPr fontId="2" type="noConversion"/>
  <pageMargins left="0.2" right="0.2" top="0.36" bottom="0.2" header="0.2" footer="0.2"/>
  <pageSetup paperSize="9" orientation="portrait" horizontalDpi="400" verticalDpi="4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dimension ref="A1:Q115"/>
  <sheetViews>
    <sheetView showZeros="0" workbookViewId="0">
      <pane xSplit="10" ySplit="2" topLeftCell="K32" activePane="bottomRight" state="frozen"/>
      <selection pane="topRight" activeCell="I1" sqref="I1"/>
      <selection pane="bottomLeft" activeCell="A3" sqref="A3"/>
      <selection pane="bottomRight" activeCell="F5" sqref="F5:J5"/>
    </sheetView>
  </sheetViews>
  <sheetFormatPr defaultRowHeight="12.75"/>
  <cols>
    <col min="1" max="1" width="6.7109375" customWidth="1"/>
    <col min="2" max="2" width="5.7109375" customWidth="1"/>
    <col min="3" max="4" width="19" customWidth="1"/>
    <col min="5" max="5" width="12.85546875" customWidth="1"/>
    <col min="6" max="6" width="9.7109375" customWidth="1"/>
    <col min="7" max="7" width="12.85546875" customWidth="1"/>
    <col min="8" max="8" width="9.7109375" customWidth="1"/>
    <col min="9" max="9" width="12.85546875" customWidth="1"/>
    <col min="10" max="12" width="9.7109375" customWidth="1"/>
    <col min="15" max="15" width="9.7109375" bestFit="1" customWidth="1"/>
    <col min="16" max="16" width="9.140625" style="50" hidden="1" customWidth="1"/>
  </cols>
  <sheetData>
    <row r="1" spans="1:17">
      <c r="A1" s="166"/>
      <c r="B1" s="166"/>
      <c r="C1" s="167"/>
      <c r="D1" s="101"/>
      <c r="E1" s="165" t="s">
        <v>0</v>
      </c>
      <c r="F1" s="165"/>
      <c r="G1" s="165" t="s">
        <v>2</v>
      </c>
      <c r="H1" s="165"/>
      <c r="I1" s="165" t="s">
        <v>1</v>
      </c>
      <c r="J1" s="165"/>
      <c r="K1" s="104"/>
      <c r="L1" s="104"/>
    </row>
    <row r="2" spans="1:17">
      <c r="A2" s="1" t="s">
        <v>4</v>
      </c>
      <c r="B2" s="1" t="s">
        <v>22</v>
      </c>
      <c r="C2" s="1" t="s">
        <v>5</v>
      </c>
      <c r="D2" s="100" t="s">
        <v>175</v>
      </c>
      <c r="E2" s="2" t="s">
        <v>3</v>
      </c>
      <c r="F2" s="3">
        <v>0.06</v>
      </c>
      <c r="G2" s="2" t="s">
        <v>3</v>
      </c>
      <c r="H2" s="3">
        <v>0.13</v>
      </c>
      <c r="I2" s="2" t="s">
        <v>3</v>
      </c>
      <c r="J2" s="3">
        <v>0.23</v>
      </c>
      <c r="K2" s="105"/>
      <c r="L2" s="105"/>
    </row>
    <row r="3" spans="1:17" ht="20.25">
      <c r="A3" s="168" t="s">
        <v>177</v>
      </c>
      <c r="B3" s="169"/>
      <c r="C3" s="169"/>
      <c r="D3" s="169"/>
      <c r="E3" s="169"/>
      <c r="F3" s="169"/>
      <c r="G3" s="169"/>
      <c r="H3" s="169"/>
      <c r="I3" s="169"/>
      <c r="J3" s="170"/>
      <c r="K3" s="106"/>
      <c r="L3" s="106"/>
    </row>
    <row r="4" spans="1:17">
      <c r="A4" s="171"/>
      <c r="B4" s="172"/>
      <c r="C4" s="172"/>
      <c r="D4" s="172"/>
      <c r="E4" s="172"/>
      <c r="F4" s="172"/>
      <c r="G4" s="172"/>
      <c r="H4" s="172"/>
      <c r="I4" s="172"/>
      <c r="J4" s="173"/>
      <c r="K4" s="109" t="s">
        <v>163</v>
      </c>
      <c r="L4" s="109" t="s">
        <v>164</v>
      </c>
    </row>
    <row r="5" spans="1:17">
      <c r="A5" s="24"/>
      <c r="B5" s="35"/>
      <c r="C5" s="25"/>
      <c r="D5" s="25"/>
      <c r="E5" s="41"/>
      <c r="F5" s="202">
        <f>E5*0.06</f>
        <v>0</v>
      </c>
      <c r="G5" s="41"/>
      <c r="H5" s="202">
        <f>G5*0.13</f>
        <v>0</v>
      </c>
      <c r="I5" s="41"/>
      <c r="J5" s="206">
        <f>I5*0.23</f>
        <v>0</v>
      </c>
      <c r="K5" s="83">
        <f>SUM(E5+F5+G5+H5+I5+J5)</f>
        <v>0</v>
      </c>
      <c r="L5" s="83"/>
      <c r="M5" s="45">
        <f>+E5*6%</f>
        <v>0</v>
      </c>
      <c r="N5" s="45">
        <f>+I5*23%</f>
        <v>0</v>
      </c>
      <c r="O5" s="58">
        <f>+M5-F5</f>
        <v>0</v>
      </c>
      <c r="P5" s="59" t="s">
        <v>42</v>
      </c>
      <c r="Q5" s="60">
        <f>+N5-J5</f>
        <v>0</v>
      </c>
    </row>
    <row r="6" spans="1:17">
      <c r="A6" s="24"/>
      <c r="B6" s="35"/>
      <c r="C6" s="25"/>
      <c r="D6" s="25"/>
      <c r="E6" s="41"/>
      <c r="F6" s="202">
        <f t="shared" ref="F6:F21" si="0">E6*0.06</f>
        <v>0</v>
      </c>
      <c r="G6" s="41"/>
      <c r="H6" s="202">
        <f t="shared" ref="H6:H21" si="1">G6*0.13</f>
        <v>0</v>
      </c>
      <c r="I6" s="41"/>
      <c r="J6" s="206">
        <f t="shared" ref="J6:J21" si="2">I6*0.23</f>
        <v>0</v>
      </c>
      <c r="K6" s="83">
        <f t="shared" ref="K6:K22" si="3">SUM(E6+F6+G6+H6+I6+J6)</f>
        <v>0</v>
      </c>
      <c r="L6" s="83"/>
      <c r="M6" s="45">
        <f t="shared" ref="M6:M21" si="4">+E6*6%</f>
        <v>0</v>
      </c>
      <c r="N6" s="45">
        <f>+I6*23%</f>
        <v>0</v>
      </c>
      <c r="O6" s="58"/>
      <c r="P6" s="59"/>
      <c r="Q6" s="60"/>
    </row>
    <row r="7" spans="1:17">
      <c r="A7" s="24"/>
      <c r="B7" s="35"/>
      <c r="C7" s="25"/>
      <c r="D7" s="25"/>
      <c r="E7" s="41"/>
      <c r="F7" s="202">
        <f t="shared" si="0"/>
        <v>0</v>
      </c>
      <c r="G7" s="41"/>
      <c r="H7" s="202">
        <f t="shared" si="1"/>
        <v>0</v>
      </c>
      <c r="I7" s="41"/>
      <c r="J7" s="206">
        <f t="shared" si="2"/>
        <v>0</v>
      </c>
      <c r="K7" s="83">
        <f t="shared" si="3"/>
        <v>0</v>
      </c>
      <c r="L7" s="83"/>
      <c r="M7" s="45">
        <f t="shared" si="4"/>
        <v>0</v>
      </c>
      <c r="N7" s="45">
        <f>+I7*23%</f>
        <v>0</v>
      </c>
      <c r="O7" s="58">
        <f t="shared" ref="O7:O21" si="5">+M7-F7</f>
        <v>0</v>
      </c>
      <c r="P7" s="59"/>
      <c r="Q7" s="60">
        <f t="shared" ref="Q7:Q21" si="6">+N7-J7</f>
        <v>0</v>
      </c>
    </row>
    <row r="8" spans="1:17">
      <c r="A8" s="24"/>
      <c r="B8" s="35"/>
      <c r="C8" s="25"/>
      <c r="D8" s="25"/>
      <c r="E8" s="41"/>
      <c r="F8" s="202">
        <f t="shared" si="0"/>
        <v>0</v>
      </c>
      <c r="G8" s="41"/>
      <c r="H8" s="202">
        <f t="shared" si="1"/>
        <v>0</v>
      </c>
      <c r="I8" s="41"/>
      <c r="J8" s="206">
        <f t="shared" si="2"/>
        <v>0</v>
      </c>
      <c r="K8" s="83">
        <f t="shared" si="3"/>
        <v>0</v>
      </c>
      <c r="L8" s="83"/>
      <c r="M8" s="45">
        <f t="shared" si="4"/>
        <v>0</v>
      </c>
      <c r="N8" s="45">
        <f t="shared" ref="N8:N21" si="7">+I8*23%</f>
        <v>0</v>
      </c>
      <c r="O8" s="58">
        <f t="shared" si="5"/>
        <v>0</v>
      </c>
      <c r="P8" s="59"/>
      <c r="Q8" s="60">
        <f t="shared" si="6"/>
        <v>0</v>
      </c>
    </row>
    <row r="9" spans="1:17">
      <c r="A9" s="24"/>
      <c r="B9" s="35"/>
      <c r="C9" s="25"/>
      <c r="D9" s="25"/>
      <c r="E9" s="41"/>
      <c r="F9" s="202">
        <f t="shared" si="0"/>
        <v>0</v>
      </c>
      <c r="G9" s="41"/>
      <c r="H9" s="202">
        <f t="shared" si="1"/>
        <v>0</v>
      </c>
      <c r="I9" s="41"/>
      <c r="J9" s="206">
        <f t="shared" si="2"/>
        <v>0</v>
      </c>
      <c r="K9" s="83">
        <f t="shared" si="3"/>
        <v>0</v>
      </c>
      <c r="L9" s="83"/>
      <c r="M9" s="45">
        <f t="shared" si="4"/>
        <v>0</v>
      </c>
      <c r="N9" s="45">
        <f t="shared" si="7"/>
        <v>0</v>
      </c>
      <c r="O9" s="58">
        <f t="shared" si="5"/>
        <v>0</v>
      </c>
      <c r="P9" s="59"/>
      <c r="Q9" s="60">
        <f t="shared" si="6"/>
        <v>0</v>
      </c>
    </row>
    <row r="10" spans="1:17">
      <c r="A10" s="24"/>
      <c r="B10" s="35"/>
      <c r="C10" s="25"/>
      <c r="D10" s="25"/>
      <c r="E10" s="41"/>
      <c r="F10" s="202">
        <f t="shared" si="0"/>
        <v>0</v>
      </c>
      <c r="G10" s="41"/>
      <c r="H10" s="202">
        <f t="shared" si="1"/>
        <v>0</v>
      </c>
      <c r="I10" s="41"/>
      <c r="J10" s="206">
        <f t="shared" si="2"/>
        <v>0</v>
      </c>
      <c r="K10" s="83">
        <f t="shared" si="3"/>
        <v>0</v>
      </c>
      <c r="L10" s="83"/>
      <c r="M10" s="45">
        <f t="shared" si="4"/>
        <v>0</v>
      </c>
      <c r="N10" s="45">
        <f t="shared" si="7"/>
        <v>0</v>
      </c>
      <c r="O10" s="58">
        <f t="shared" si="5"/>
        <v>0</v>
      </c>
      <c r="P10" s="59"/>
      <c r="Q10" s="60">
        <f t="shared" si="6"/>
        <v>0</v>
      </c>
    </row>
    <row r="11" spans="1:17">
      <c r="A11" s="24"/>
      <c r="B11" s="35"/>
      <c r="C11" s="25"/>
      <c r="D11" s="25"/>
      <c r="E11" s="41"/>
      <c r="F11" s="202">
        <f t="shared" si="0"/>
        <v>0</v>
      </c>
      <c r="G11" s="41"/>
      <c r="H11" s="202">
        <f t="shared" si="1"/>
        <v>0</v>
      </c>
      <c r="I11" s="41"/>
      <c r="J11" s="206">
        <f t="shared" si="2"/>
        <v>0</v>
      </c>
      <c r="K11" s="83">
        <f t="shared" si="3"/>
        <v>0</v>
      </c>
      <c r="L11" s="83"/>
      <c r="M11" s="45">
        <f t="shared" si="4"/>
        <v>0</v>
      </c>
      <c r="N11" s="45">
        <f t="shared" si="7"/>
        <v>0</v>
      </c>
      <c r="O11" s="58">
        <f t="shared" si="5"/>
        <v>0</v>
      </c>
      <c r="P11" s="59" t="s">
        <v>43</v>
      </c>
      <c r="Q11" s="60">
        <f t="shared" si="6"/>
        <v>0</v>
      </c>
    </row>
    <row r="12" spans="1:17">
      <c r="A12" s="24"/>
      <c r="B12" s="35"/>
      <c r="C12" s="25"/>
      <c r="D12" s="25"/>
      <c r="E12" s="41"/>
      <c r="F12" s="202">
        <f t="shared" si="0"/>
        <v>0</v>
      </c>
      <c r="G12" s="41"/>
      <c r="H12" s="202">
        <f t="shared" si="1"/>
        <v>0</v>
      </c>
      <c r="I12" s="41"/>
      <c r="J12" s="206">
        <f t="shared" si="2"/>
        <v>0</v>
      </c>
      <c r="K12" s="83">
        <f t="shared" si="3"/>
        <v>0</v>
      </c>
      <c r="L12" s="83"/>
      <c r="M12" s="45">
        <f t="shared" si="4"/>
        <v>0</v>
      </c>
      <c r="N12" s="45">
        <f t="shared" si="7"/>
        <v>0</v>
      </c>
      <c r="O12" s="58">
        <f t="shared" si="5"/>
        <v>0</v>
      </c>
      <c r="P12" s="59"/>
      <c r="Q12" s="60">
        <f t="shared" si="6"/>
        <v>0</v>
      </c>
    </row>
    <row r="13" spans="1:17">
      <c r="A13" s="24"/>
      <c r="B13" s="35"/>
      <c r="C13" s="25"/>
      <c r="D13" s="25"/>
      <c r="E13" s="41"/>
      <c r="F13" s="202">
        <f t="shared" si="0"/>
        <v>0</v>
      </c>
      <c r="G13" s="41"/>
      <c r="H13" s="202">
        <f t="shared" si="1"/>
        <v>0</v>
      </c>
      <c r="I13" s="41"/>
      <c r="J13" s="206">
        <f t="shared" si="2"/>
        <v>0</v>
      </c>
      <c r="K13" s="83">
        <f t="shared" si="3"/>
        <v>0</v>
      </c>
      <c r="L13" s="83"/>
      <c r="M13" s="45">
        <f t="shared" si="4"/>
        <v>0</v>
      </c>
      <c r="N13" s="45">
        <f t="shared" si="7"/>
        <v>0</v>
      </c>
      <c r="O13" s="58">
        <f t="shared" si="5"/>
        <v>0</v>
      </c>
      <c r="P13" s="59" t="s">
        <v>43</v>
      </c>
      <c r="Q13" s="60">
        <f t="shared" si="6"/>
        <v>0</v>
      </c>
    </row>
    <row r="14" spans="1:17">
      <c r="A14" s="24"/>
      <c r="B14" s="35"/>
      <c r="C14" s="25"/>
      <c r="D14" s="25"/>
      <c r="E14" s="41"/>
      <c r="F14" s="202">
        <f t="shared" si="0"/>
        <v>0</v>
      </c>
      <c r="G14" s="41"/>
      <c r="H14" s="202">
        <f t="shared" si="1"/>
        <v>0</v>
      </c>
      <c r="I14" s="41"/>
      <c r="J14" s="206">
        <f t="shared" si="2"/>
        <v>0</v>
      </c>
      <c r="K14" s="83">
        <f t="shared" si="3"/>
        <v>0</v>
      </c>
      <c r="L14" s="83"/>
      <c r="M14" s="45">
        <f t="shared" si="4"/>
        <v>0</v>
      </c>
      <c r="N14" s="45">
        <f t="shared" si="7"/>
        <v>0</v>
      </c>
      <c r="O14" s="58">
        <f t="shared" si="5"/>
        <v>0</v>
      </c>
      <c r="P14" s="59" t="s">
        <v>44</v>
      </c>
      <c r="Q14" s="60">
        <f t="shared" si="6"/>
        <v>0</v>
      </c>
    </row>
    <row r="15" spans="1:17">
      <c r="A15" s="24"/>
      <c r="B15" s="35"/>
      <c r="C15" s="25"/>
      <c r="D15" s="25"/>
      <c r="E15" s="41"/>
      <c r="F15" s="202">
        <f t="shared" si="0"/>
        <v>0</v>
      </c>
      <c r="G15" s="41"/>
      <c r="H15" s="202">
        <f t="shared" si="1"/>
        <v>0</v>
      </c>
      <c r="I15" s="41"/>
      <c r="J15" s="206">
        <f t="shared" si="2"/>
        <v>0</v>
      </c>
      <c r="K15" s="83">
        <f t="shared" si="3"/>
        <v>0</v>
      </c>
      <c r="L15" s="83"/>
      <c r="M15" s="45">
        <f t="shared" si="4"/>
        <v>0</v>
      </c>
      <c r="N15" s="45">
        <f t="shared" si="7"/>
        <v>0</v>
      </c>
      <c r="O15" s="58"/>
      <c r="P15" s="59"/>
      <c r="Q15" s="60"/>
    </row>
    <row r="16" spans="1:17">
      <c r="A16" s="24"/>
      <c r="B16" s="35"/>
      <c r="C16" s="25"/>
      <c r="D16" s="25"/>
      <c r="E16" s="41"/>
      <c r="F16" s="202">
        <f t="shared" si="0"/>
        <v>0</v>
      </c>
      <c r="G16" s="41"/>
      <c r="H16" s="202">
        <f t="shared" si="1"/>
        <v>0</v>
      </c>
      <c r="I16" s="41"/>
      <c r="J16" s="206">
        <f t="shared" si="2"/>
        <v>0</v>
      </c>
      <c r="K16" s="83">
        <f t="shared" si="3"/>
        <v>0</v>
      </c>
      <c r="L16" s="83"/>
      <c r="M16" s="45">
        <f t="shared" si="4"/>
        <v>0</v>
      </c>
      <c r="N16" s="45">
        <f t="shared" si="7"/>
        <v>0</v>
      </c>
      <c r="O16" s="58"/>
      <c r="P16" s="59"/>
      <c r="Q16" s="60"/>
    </row>
    <row r="17" spans="1:17">
      <c r="A17" s="24"/>
      <c r="B17" s="35"/>
      <c r="C17" s="25"/>
      <c r="D17" s="25"/>
      <c r="E17" s="41"/>
      <c r="F17" s="202">
        <f t="shared" si="0"/>
        <v>0</v>
      </c>
      <c r="G17" s="41"/>
      <c r="H17" s="202">
        <f t="shared" si="1"/>
        <v>0</v>
      </c>
      <c r="I17" s="41"/>
      <c r="J17" s="206">
        <f t="shared" si="2"/>
        <v>0</v>
      </c>
      <c r="K17" s="83">
        <f t="shared" si="3"/>
        <v>0</v>
      </c>
      <c r="L17" s="83"/>
      <c r="M17" s="45">
        <f t="shared" si="4"/>
        <v>0</v>
      </c>
      <c r="N17" s="45">
        <f t="shared" si="7"/>
        <v>0</v>
      </c>
      <c r="O17" s="58"/>
      <c r="P17" s="59"/>
      <c r="Q17" s="60"/>
    </row>
    <row r="18" spans="1:17">
      <c r="A18" s="24"/>
      <c r="B18" s="35"/>
      <c r="C18" s="25"/>
      <c r="D18" s="25"/>
      <c r="E18" s="41"/>
      <c r="F18" s="202">
        <f t="shared" si="0"/>
        <v>0</v>
      </c>
      <c r="G18" s="41"/>
      <c r="H18" s="202">
        <f t="shared" si="1"/>
        <v>0</v>
      </c>
      <c r="I18" s="41"/>
      <c r="J18" s="206">
        <f t="shared" si="2"/>
        <v>0</v>
      </c>
      <c r="K18" s="83">
        <f t="shared" si="3"/>
        <v>0</v>
      </c>
      <c r="L18" s="83"/>
      <c r="M18" s="45">
        <f t="shared" si="4"/>
        <v>0</v>
      </c>
      <c r="N18" s="45">
        <f t="shared" si="7"/>
        <v>0</v>
      </c>
      <c r="O18" s="58"/>
      <c r="P18" s="59"/>
      <c r="Q18" s="60"/>
    </row>
    <row r="19" spans="1:17">
      <c r="A19" s="24"/>
      <c r="B19" s="35"/>
      <c r="C19" s="25"/>
      <c r="D19" s="25"/>
      <c r="E19" s="41"/>
      <c r="F19" s="202">
        <f t="shared" si="0"/>
        <v>0</v>
      </c>
      <c r="G19" s="41"/>
      <c r="H19" s="202">
        <f t="shared" si="1"/>
        <v>0</v>
      </c>
      <c r="I19" s="41"/>
      <c r="J19" s="206">
        <f t="shared" si="2"/>
        <v>0</v>
      </c>
      <c r="K19" s="83">
        <f t="shared" si="3"/>
        <v>0</v>
      </c>
      <c r="L19" s="83"/>
      <c r="M19" s="45">
        <f t="shared" si="4"/>
        <v>0</v>
      </c>
      <c r="N19" s="45">
        <f t="shared" si="7"/>
        <v>0</v>
      </c>
      <c r="O19" s="58">
        <f t="shared" si="5"/>
        <v>0</v>
      </c>
      <c r="P19" s="59" t="s">
        <v>45</v>
      </c>
      <c r="Q19" s="60">
        <f t="shared" si="6"/>
        <v>0</v>
      </c>
    </row>
    <row r="20" spans="1:17">
      <c r="A20" s="24"/>
      <c r="B20" s="35"/>
      <c r="C20" s="25"/>
      <c r="D20" s="25"/>
      <c r="E20" s="41"/>
      <c r="F20" s="202">
        <f t="shared" si="0"/>
        <v>0</v>
      </c>
      <c r="G20" s="41"/>
      <c r="H20" s="202">
        <f t="shared" si="1"/>
        <v>0</v>
      </c>
      <c r="I20" s="41"/>
      <c r="J20" s="206">
        <f t="shared" si="2"/>
        <v>0</v>
      </c>
      <c r="K20" s="83">
        <f t="shared" si="3"/>
        <v>0</v>
      </c>
      <c r="L20" s="83"/>
      <c r="M20" s="45">
        <f t="shared" si="4"/>
        <v>0</v>
      </c>
      <c r="N20" s="45">
        <f t="shared" si="7"/>
        <v>0</v>
      </c>
      <c r="O20" s="58">
        <f t="shared" si="5"/>
        <v>0</v>
      </c>
      <c r="P20" s="59" t="s">
        <v>46</v>
      </c>
      <c r="Q20" s="60">
        <f t="shared" si="6"/>
        <v>0</v>
      </c>
    </row>
    <row r="21" spans="1:17">
      <c r="A21" s="24"/>
      <c r="B21" s="35"/>
      <c r="C21" s="25"/>
      <c r="D21" s="25"/>
      <c r="E21" s="41"/>
      <c r="F21" s="202">
        <f t="shared" si="0"/>
        <v>0</v>
      </c>
      <c r="G21" s="41"/>
      <c r="H21" s="202">
        <f t="shared" si="1"/>
        <v>0</v>
      </c>
      <c r="I21" s="41"/>
      <c r="J21" s="206">
        <f t="shared" si="2"/>
        <v>0</v>
      </c>
      <c r="K21" s="83">
        <f t="shared" si="3"/>
        <v>0</v>
      </c>
      <c r="L21" s="83"/>
      <c r="M21" s="45">
        <f t="shared" si="4"/>
        <v>0</v>
      </c>
      <c r="N21" s="45">
        <f t="shared" si="7"/>
        <v>0</v>
      </c>
      <c r="O21" s="58">
        <f t="shared" si="5"/>
        <v>0</v>
      </c>
      <c r="P21" s="59" t="s">
        <v>47</v>
      </c>
      <c r="Q21" s="60">
        <f t="shared" si="6"/>
        <v>0</v>
      </c>
    </row>
    <row r="22" spans="1:17">
      <c r="A22" s="190" t="s">
        <v>8</v>
      </c>
      <c r="B22" s="191"/>
      <c r="C22" s="192"/>
      <c r="D22" s="102"/>
      <c r="E22" s="33">
        <f t="shared" ref="E22:J22" si="8">SUM(E5:E21)</f>
        <v>0</v>
      </c>
      <c r="F22" s="33">
        <f t="shared" si="8"/>
        <v>0</v>
      </c>
      <c r="G22" s="33">
        <f t="shared" si="8"/>
        <v>0</v>
      </c>
      <c r="H22" s="33">
        <f t="shared" si="8"/>
        <v>0</v>
      </c>
      <c r="I22" s="33">
        <f t="shared" si="8"/>
        <v>0</v>
      </c>
      <c r="J22" s="33">
        <f t="shared" si="8"/>
        <v>0</v>
      </c>
      <c r="K22" s="110">
        <f t="shared" si="3"/>
        <v>0</v>
      </c>
      <c r="L22" s="107"/>
      <c r="M22" s="42">
        <f>+J22-J44</f>
        <v>0</v>
      </c>
      <c r="N22" s="42"/>
      <c r="O22" s="42"/>
      <c r="P22" s="51" t="s">
        <v>48</v>
      </c>
    </row>
    <row r="23" spans="1:17">
      <c r="A23" s="115"/>
      <c r="B23" s="116"/>
      <c r="C23" s="116"/>
      <c r="D23" s="116"/>
      <c r="E23" s="117"/>
      <c r="F23" s="117"/>
      <c r="G23" s="117"/>
      <c r="H23" s="117"/>
      <c r="I23" s="117"/>
      <c r="J23" s="118"/>
      <c r="K23" s="110"/>
      <c r="L23" s="107"/>
      <c r="M23" s="42"/>
      <c r="N23" s="42"/>
      <c r="O23" s="42"/>
      <c r="P23" s="51"/>
    </row>
    <row r="24" spans="1:17">
      <c r="A24" s="119"/>
      <c r="B24" s="120"/>
      <c r="C24" s="120"/>
      <c r="D24" s="120"/>
      <c r="E24" s="121"/>
      <c r="F24" s="121"/>
      <c r="G24" s="121"/>
      <c r="H24" s="121"/>
      <c r="I24" s="121"/>
      <c r="J24" s="122"/>
      <c r="K24" s="110"/>
      <c r="L24" s="107"/>
      <c r="M24" s="42"/>
      <c r="N24" s="42"/>
      <c r="O24" s="42"/>
      <c r="P24" s="51"/>
    </row>
    <row r="25" spans="1:17">
      <c r="A25" s="119"/>
      <c r="B25" s="120"/>
      <c r="C25" s="120"/>
      <c r="D25" s="120"/>
      <c r="E25" s="121"/>
      <c r="F25" s="121"/>
      <c r="G25" s="121"/>
      <c r="H25" s="121"/>
      <c r="I25" s="121"/>
      <c r="J25" s="122"/>
      <c r="K25" s="110"/>
      <c r="L25" s="107"/>
      <c r="M25" s="42"/>
      <c r="N25" s="42"/>
      <c r="O25" s="42"/>
      <c r="P25" s="51"/>
    </row>
    <row r="26" spans="1:17">
      <c r="A26" s="166"/>
      <c r="B26" s="166"/>
      <c r="C26" s="167"/>
      <c r="D26" s="101"/>
      <c r="E26" s="165" t="s">
        <v>0</v>
      </c>
      <c r="F26" s="165"/>
      <c r="G26" s="165" t="s">
        <v>2</v>
      </c>
      <c r="H26" s="165"/>
      <c r="I26" s="165" t="s">
        <v>1</v>
      </c>
      <c r="J26" s="165"/>
      <c r="K26" s="110"/>
      <c r="L26" s="107"/>
      <c r="M26" s="42"/>
      <c r="N26" s="42"/>
      <c r="O26" s="42"/>
      <c r="P26" s="51"/>
    </row>
    <row r="27" spans="1:17" ht="12.75" customHeight="1">
      <c r="A27" s="1" t="s">
        <v>4</v>
      </c>
      <c r="B27" s="1" t="s">
        <v>22</v>
      </c>
      <c r="C27" s="1" t="s">
        <v>5</v>
      </c>
      <c r="D27" s="123" t="s">
        <v>176</v>
      </c>
      <c r="E27" s="100" t="s">
        <v>3</v>
      </c>
      <c r="F27" s="3">
        <v>0.06</v>
      </c>
      <c r="G27" s="100" t="s">
        <v>3</v>
      </c>
      <c r="H27" s="3">
        <v>0.13</v>
      </c>
      <c r="I27" s="100" t="s">
        <v>3</v>
      </c>
      <c r="J27" s="3">
        <v>0.23</v>
      </c>
      <c r="K27" s="97"/>
      <c r="L27" s="97"/>
      <c r="P27" s="51" t="s">
        <v>49</v>
      </c>
    </row>
    <row r="28" spans="1:17" ht="12.75" customHeight="1">
      <c r="A28" s="168" t="s">
        <v>178</v>
      </c>
      <c r="B28" s="169"/>
      <c r="C28" s="169"/>
      <c r="D28" s="169"/>
      <c r="E28" s="169"/>
      <c r="F28" s="169"/>
      <c r="G28" s="169"/>
      <c r="H28" s="169"/>
      <c r="I28" s="169"/>
      <c r="J28" s="170"/>
      <c r="K28" s="106"/>
      <c r="L28" s="106"/>
      <c r="P28" s="51" t="s">
        <v>50</v>
      </c>
    </row>
    <row r="29" spans="1:17">
      <c r="A29" s="171"/>
      <c r="B29" s="172"/>
      <c r="C29" s="172"/>
      <c r="D29" s="172"/>
      <c r="E29" s="172"/>
      <c r="F29" s="172"/>
      <c r="G29" s="172"/>
      <c r="H29" s="172"/>
      <c r="I29" s="172"/>
      <c r="J29" s="173"/>
      <c r="K29" s="109" t="s">
        <v>163</v>
      </c>
      <c r="L29" s="109" t="s">
        <v>164</v>
      </c>
      <c r="O29" s="42"/>
      <c r="P29" s="51" t="s">
        <v>51</v>
      </c>
    </row>
    <row r="30" spans="1:17">
      <c r="A30" s="5"/>
      <c r="B30" s="36"/>
      <c r="C30" s="4"/>
      <c r="D30" s="4"/>
      <c r="E30" s="6"/>
      <c r="F30" s="202">
        <f>E30*0.06</f>
        <v>0</v>
      </c>
      <c r="G30" s="41"/>
      <c r="H30" s="202">
        <f>G30*0.13</f>
        <v>0</v>
      </c>
      <c r="I30" s="41"/>
      <c r="J30" s="206">
        <f>I30*0.23</f>
        <v>0</v>
      </c>
      <c r="K30" s="83">
        <f>SUM(E30+F30+G30+H30+I30+J30)</f>
        <v>0</v>
      </c>
      <c r="L30" s="112"/>
      <c r="N30">
        <f>+I30*23%</f>
        <v>0</v>
      </c>
      <c r="P30" s="51" t="s">
        <v>52</v>
      </c>
    </row>
    <row r="31" spans="1:17">
      <c r="A31" s="5"/>
      <c r="B31" s="36"/>
      <c r="C31" s="4"/>
      <c r="D31" s="4"/>
      <c r="E31" s="6"/>
      <c r="F31" s="202">
        <f t="shared" ref="F31:F43" si="9">E31*0.06</f>
        <v>0</v>
      </c>
      <c r="G31" s="6"/>
      <c r="H31" s="202">
        <f t="shared" ref="H31:H43" si="10">G31*0.13</f>
        <v>0</v>
      </c>
      <c r="I31" s="41"/>
      <c r="J31" s="206">
        <f t="shared" ref="J31:J43" si="11">I31*0.23</f>
        <v>0</v>
      </c>
      <c r="K31" s="83">
        <f t="shared" ref="K31:K44" si="12">SUM(E31+F31+G31+H31+I31+J31)</f>
        <v>0</v>
      </c>
      <c r="L31" s="112"/>
      <c r="N31">
        <f t="shared" ref="N31:N43" si="13">+I31*23%</f>
        <v>0</v>
      </c>
      <c r="P31" s="51" t="s">
        <v>53</v>
      </c>
    </row>
    <row r="32" spans="1:17">
      <c r="A32" s="24"/>
      <c r="B32" s="35"/>
      <c r="C32" s="4"/>
      <c r="D32" s="4"/>
      <c r="E32" s="26"/>
      <c r="F32" s="202">
        <f t="shared" si="9"/>
        <v>0</v>
      </c>
      <c r="G32" s="26"/>
      <c r="H32" s="202">
        <f t="shared" si="10"/>
        <v>0</v>
      </c>
      <c r="I32" s="41"/>
      <c r="J32" s="206">
        <f t="shared" si="11"/>
        <v>0</v>
      </c>
      <c r="K32" s="83">
        <f t="shared" si="12"/>
        <v>0</v>
      </c>
      <c r="L32" s="40"/>
      <c r="N32">
        <f t="shared" si="13"/>
        <v>0</v>
      </c>
      <c r="P32" s="51" t="s">
        <v>54</v>
      </c>
    </row>
    <row r="33" spans="1:16">
      <c r="A33" s="24"/>
      <c r="B33" s="35"/>
      <c r="C33" s="4"/>
      <c r="D33" s="4"/>
      <c r="E33" s="26"/>
      <c r="F33" s="202">
        <f t="shared" si="9"/>
        <v>0</v>
      </c>
      <c r="G33" s="26"/>
      <c r="H33" s="202">
        <f t="shared" si="10"/>
        <v>0</v>
      </c>
      <c r="I33" s="41"/>
      <c r="J33" s="206">
        <f t="shared" si="11"/>
        <v>0</v>
      </c>
      <c r="K33" s="83">
        <f t="shared" si="12"/>
        <v>0</v>
      </c>
      <c r="L33" s="40"/>
      <c r="N33">
        <f t="shared" si="13"/>
        <v>0</v>
      </c>
      <c r="P33" s="51" t="s">
        <v>55</v>
      </c>
    </row>
    <row r="34" spans="1:16">
      <c r="A34" s="24"/>
      <c r="B34" s="35"/>
      <c r="C34" s="4"/>
      <c r="D34" s="4"/>
      <c r="E34" s="26"/>
      <c r="F34" s="202">
        <f t="shared" si="9"/>
        <v>0</v>
      </c>
      <c r="G34" s="26"/>
      <c r="H34" s="202">
        <f t="shared" si="10"/>
        <v>0</v>
      </c>
      <c r="I34" s="41"/>
      <c r="J34" s="206">
        <f t="shared" si="11"/>
        <v>0</v>
      </c>
      <c r="K34" s="83">
        <f t="shared" si="12"/>
        <v>0</v>
      </c>
      <c r="L34" s="40"/>
      <c r="N34">
        <f t="shared" si="13"/>
        <v>0</v>
      </c>
      <c r="O34" s="42"/>
      <c r="P34" s="51" t="s">
        <v>56</v>
      </c>
    </row>
    <row r="35" spans="1:16">
      <c r="A35" s="24"/>
      <c r="B35" s="35"/>
      <c r="C35" s="4"/>
      <c r="D35" s="4"/>
      <c r="E35" s="26"/>
      <c r="F35" s="202">
        <f t="shared" si="9"/>
        <v>0</v>
      </c>
      <c r="G35" s="26"/>
      <c r="H35" s="202">
        <f t="shared" si="10"/>
        <v>0</v>
      </c>
      <c r="I35" s="41"/>
      <c r="J35" s="206">
        <f t="shared" si="11"/>
        <v>0</v>
      </c>
      <c r="K35" s="83">
        <f t="shared" si="12"/>
        <v>0</v>
      </c>
      <c r="L35" s="40"/>
      <c r="N35">
        <f t="shared" si="13"/>
        <v>0</v>
      </c>
      <c r="P35" s="51" t="s">
        <v>38</v>
      </c>
    </row>
    <row r="36" spans="1:16">
      <c r="A36" s="24"/>
      <c r="B36" s="35"/>
      <c r="C36" s="4"/>
      <c r="D36" s="4"/>
      <c r="E36" s="26"/>
      <c r="F36" s="202">
        <f t="shared" si="9"/>
        <v>0</v>
      </c>
      <c r="G36" s="26"/>
      <c r="H36" s="202">
        <f t="shared" si="10"/>
        <v>0</v>
      </c>
      <c r="I36" s="41"/>
      <c r="J36" s="206">
        <f t="shared" si="11"/>
        <v>0</v>
      </c>
      <c r="K36" s="83">
        <f t="shared" si="12"/>
        <v>0</v>
      </c>
      <c r="L36" s="40"/>
      <c r="N36">
        <f t="shared" si="13"/>
        <v>0</v>
      </c>
      <c r="P36" s="51" t="s">
        <v>57</v>
      </c>
    </row>
    <row r="37" spans="1:16">
      <c r="A37" s="24"/>
      <c r="B37" s="35"/>
      <c r="C37" s="4"/>
      <c r="D37" s="4"/>
      <c r="E37" s="26"/>
      <c r="F37" s="202">
        <f t="shared" si="9"/>
        <v>0</v>
      </c>
      <c r="G37" s="26"/>
      <c r="H37" s="202">
        <f t="shared" si="10"/>
        <v>0</v>
      </c>
      <c r="I37" s="41"/>
      <c r="J37" s="206">
        <f t="shared" si="11"/>
        <v>0</v>
      </c>
      <c r="K37" s="83">
        <f t="shared" si="12"/>
        <v>0</v>
      </c>
      <c r="L37" s="40"/>
      <c r="N37">
        <f t="shared" si="13"/>
        <v>0</v>
      </c>
      <c r="P37" s="51" t="s">
        <v>58</v>
      </c>
    </row>
    <row r="38" spans="1:16">
      <c r="A38" s="24"/>
      <c r="B38" s="35"/>
      <c r="C38" s="4"/>
      <c r="D38" s="4"/>
      <c r="E38" s="26"/>
      <c r="F38" s="202">
        <f t="shared" si="9"/>
        <v>0</v>
      </c>
      <c r="G38" s="26"/>
      <c r="H38" s="202">
        <f t="shared" si="10"/>
        <v>0</v>
      </c>
      <c r="I38" s="41"/>
      <c r="J38" s="206">
        <f t="shared" si="11"/>
        <v>0</v>
      </c>
      <c r="K38" s="83">
        <f t="shared" si="12"/>
        <v>0</v>
      </c>
      <c r="L38" s="40"/>
      <c r="N38">
        <f t="shared" si="13"/>
        <v>0</v>
      </c>
      <c r="P38" s="51" t="s">
        <v>59</v>
      </c>
    </row>
    <row r="39" spans="1:16">
      <c r="A39" s="24"/>
      <c r="B39" s="35"/>
      <c r="C39" s="4"/>
      <c r="D39" s="4"/>
      <c r="E39" s="26"/>
      <c r="F39" s="202">
        <f t="shared" si="9"/>
        <v>0</v>
      </c>
      <c r="G39" s="26"/>
      <c r="H39" s="202">
        <f t="shared" si="10"/>
        <v>0</v>
      </c>
      <c r="I39" s="41"/>
      <c r="J39" s="206">
        <f t="shared" si="11"/>
        <v>0</v>
      </c>
      <c r="K39" s="83">
        <f t="shared" si="12"/>
        <v>0</v>
      </c>
      <c r="L39" s="40"/>
      <c r="N39">
        <f t="shared" si="13"/>
        <v>0</v>
      </c>
      <c r="P39" s="51" t="s">
        <v>60</v>
      </c>
    </row>
    <row r="40" spans="1:16">
      <c r="A40" s="24"/>
      <c r="B40" s="35"/>
      <c r="C40" s="4"/>
      <c r="D40" s="4"/>
      <c r="E40" s="26"/>
      <c r="F40" s="202">
        <f t="shared" si="9"/>
        <v>0</v>
      </c>
      <c r="G40" s="26"/>
      <c r="H40" s="202">
        <f t="shared" si="10"/>
        <v>0</v>
      </c>
      <c r="I40" s="41"/>
      <c r="J40" s="206">
        <f t="shared" si="11"/>
        <v>0</v>
      </c>
      <c r="K40" s="83">
        <f t="shared" si="12"/>
        <v>0</v>
      </c>
      <c r="L40" s="40"/>
      <c r="N40">
        <f t="shared" si="13"/>
        <v>0</v>
      </c>
      <c r="P40" s="51" t="s">
        <v>61</v>
      </c>
    </row>
    <row r="41" spans="1:16">
      <c r="A41" s="24"/>
      <c r="B41" s="35"/>
      <c r="C41" s="4"/>
      <c r="D41" s="4"/>
      <c r="E41" s="26"/>
      <c r="F41" s="202">
        <f t="shared" si="9"/>
        <v>0</v>
      </c>
      <c r="G41" s="26"/>
      <c r="H41" s="202">
        <f t="shared" si="10"/>
        <v>0</v>
      </c>
      <c r="I41" s="41"/>
      <c r="J41" s="206">
        <f t="shared" si="11"/>
        <v>0</v>
      </c>
      <c r="K41" s="83">
        <f t="shared" si="12"/>
        <v>0</v>
      </c>
      <c r="L41" s="40"/>
      <c r="N41">
        <f t="shared" si="13"/>
        <v>0</v>
      </c>
      <c r="P41" s="51" t="s">
        <v>62</v>
      </c>
    </row>
    <row r="42" spans="1:16">
      <c r="A42" s="24"/>
      <c r="B42" s="35"/>
      <c r="C42" s="4"/>
      <c r="D42" s="4"/>
      <c r="E42" s="26"/>
      <c r="F42" s="202">
        <f t="shared" si="9"/>
        <v>0</v>
      </c>
      <c r="G42" s="26"/>
      <c r="H42" s="202">
        <f t="shared" si="10"/>
        <v>0</v>
      </c>
      <c r="I42" s="41"/>
      <c r="J42" s="206">
        <f t="shared" si="11"/>
        <v>0</v>
      </c>
      <c r="K42" s="83">
        <f t="shared" si="12"/>
        <v>0</v>
      </c>
      <c r="L42" s="40"/>
      <c r="N42">
        <f t="shared" si="13"/>
        <v>0</v>
      </c>
      <c r="P42" s="51" t="s">
        <v>63</v>
      </c>
    </row>
    <row r="43" spans="1:16">
      <c r="A43" s="24"/>
      <c r="B43" s="35"/>
      <c r="C43" s="4"/>
      <c r="D43" s="4"/>
      <c r="E43" s="26"/>
      <c r="F43" s="202">
        <f t="shared" si="9"/>
        <v>0</v>
      </c>
      <c r="G43" s="26"/>
      <c r="H43" s="202">
        <f t="shared" si="10"/>
        <v>0</v>
      </c>
      <c r="I43" s="41"/>
      <c r="J43" s="206">
        <f t="shared" si="11"/>
        <v>0</v>
      </c>
      <c r="K43" s="83">
        <f t="shared" si="12"/>
        <v>0</v>
      </c>
      <c r="L43" s="40"/>
      <c r="N43">
        <f t="shared" si="13"/>
        <v>0</v>
      </c>
      <c r="P43" s="51" t="s">
        <v>64</v>
      </c>
    </row>
    <row r="44" spans="1:16">
      <c r="A44" s="190" t="s">
        <v>7</v>
      </c>
      <c r="B44" s="191"/>
      <c r="C44" s="192"/>
      <c r="D44" s="102"/>
      <c r="E44" s="33">
        <f t="shared" ref="E44:J44" si="14">SUM(E30:E43)</f>
        <v>0</v>
      </c>
      <c r="F44" s="33">
        <f t="shared" si="14"/>
        <v>0</v>
      </c>
      <c r="G44" s="33">
        <f t="shared" si="14"/>
        <v>0</v>
      </c>
      <c r="H44" s="33">
        <f t="shared" si="14"/>
        <v>0</v>
      </c>
      <c r="I44" s="33">
        <f t="shared" si="14"/>
        <v>0</v>
      </c>
      <c r="J44" s="33">
        <f t="shared" si="14"/>
        <v>0</v>
      </c>
      <c r="K44" s="110">
        <f t="shared" si="12"/>
        <v>0</v>
      </c>
      <c r="L44" s="107"/>
      <c r="P44" s="51" t="s">
        <v>65</v>
      </c>
    </row>
    <row r="45" spans="1:16">
      <c r="P45" s="51" t="s">
        <v>66</v>
      </c>
    </row>
    <row r="46" spans="1:16">
      <c r="P46" s="51" t="s">
        <v>67</v>
      </c>
    </row>
    <row r="47" spans="1:16">
      <c r="P47" s="51" t="s">
        <v>68</v>
      </c>
    </row>
    <row r="48" spans="1:16">
      <c r="P48" s="51" t="s">
        <v>69</v>
      </c>
    </row>
    <row r="49" spans="16:16">
      <c r="P49" s="51" t="s">
        <v>70</v>
      </c>
    </row>
    <row r="50" spans="16:16">
      <c r="P50" s="51" t="s">
        <v>71</v>
      </c>
    </row>
    <row r="51" spans="16:16">
      <c r="P51" s="51" t="s">
        <v>35</v>
      </c>
    </row>
    <row r="52" spans="16:16">
      <c r="P52" s="51" t="s">
        <v>72</v>
      </c>
    </row>
    <row r="53" spans="16:16">
      <c r="P53" s="51" t="s">
        <v>73</v>
      </c>
    </row>
    <row r="54" spans="16:16">
      <c r="P54" s="51" t="s">
        <v>74</v>
      </c>
    </row>
    <row r="55" spans="16:16">
      <c r="P55" s="51" t="s">
        <v>75</v>
      </c>
    </row>
    <row r="56" spans="16:16">
      <c r="P56" s="51" t="s">
        <v>76</v>
      </c>
    </row>
    <row r="57" spans="16:16">
      <c r="P57" s="51" t="s">
        <v>77</v>
      </c>
    </row>
    <row r="58" spans="16:16">
      <c r="P58" s="51" t="s">
        <v>78</v>
      </c>
    </row>
    <row r="59" spans="16:16">
      <c r="P59" s="51" t="s">
        <v>79</v>
      </c>
    </row>
    <row r="60" spans="16:16">
      <c r="P60" s="51" t="s">
        <v>80</v>
      </c>
    </row>
    <row r="61" spans="16:16">
      <c r="P61" s="51" t="s">
        <v>81</v>
      </c>
    </row>
    <row r="62" spans="16:16">
      <c r="P62" s="51" t="s">
        <v>82</v>
      </c>
    </row>
    <row r="63" spans="16:16">
      <c r="P63" s="51" t="s">
        <v>83</v>
      </c>
    </row>
    <row r="64" spans="16:16">
      <c r="P64" s="51"/>
    </row>
    <row r="65" spans="16:16">
      <c r="P65" s="51" t="s">
        <v>84</v>
      </c>
    </row>
    <row r="66" spans="16:16">
      <c r="P66" s="51" t="s">
        <v>31</v>
      </c>
    </row>
    <row r="67" spans="16:16">
      <c r="P67" s="51" t="s">
        <v>85</v>
      </c>
    </row>
    <row r="68" spans="16:16">
      <c r="P68" s="51" t="s">
        <v>86</v>
      </c>
    </row>
    <row r="69" spans="16:16">
      <c r="P69" s="51" t="s">
        <v>41</v>
      </c>
    </row>
    <row r="70" spans="16:16">
      <c r="P70" s="51" t="s">
        <v>87</v>
      </c>
    </row>
    <row r="71" spans="16:16">
      <c r="P71" s="51" t="s">
        <v>88</v>
      </c>
    </row>
    <row r="72" spans="16:16">
      <c r="P72" s="51" t="s">
        <v>89</v>
      </c>
    </row>
    <row r="73" spans="16:16">
      <c r="P73" s="51" t="s">
        <v>32</v>
      </c>
    </row>
    <row r="74" spans="16:16">
      <c r="P74" s="51"/>
    </row>
    <row r="75" spans="16:16">
      <c r="P75" s="51" t="s">
        <v>90</v>
      </c>
    </row>
    <row r="76" spans="16:16">
      <c r="P76" s="51" t="s">
        <v>91</v>
      </c>
    </row>
    <row r="77" spans="16:16">
      <c r="P77" s="51" t="s">
        <v>92</v>
      </c>
    </row>
    <row r="78" spans="16:16">
      <c r="P78" s="51"/>
    </row>
    <row r="79" spans="16:16">
      <c r="P79" s="51" t="s">
        <v>93</v>
      </c>
    </row>
    <row r="80" spans="16:16">
      <c r="P80" s="51" t="s">
        <v>39</v>
      </c>
    </row>
    <row r="81" spans="16:16">
      <c r="P81" s="51" t="s">
        <v>94</v>
      </c>
    </row>
    <row r="82" spans="16:16">
      <c r="P82" s="51" t="s">
        <v>95</v>
      </c>
    </row>
    <row r="83" spans="16:16">
      <c r="P83" s="51" t="s">
        <v>96</v>
      </c>
    </row>
    <row r="84" spans="16:16">
      <c r="P84" s="51" t="s">
        <v>97</v>
      </c>
    </row>
    <row r="85" spans="16:16">
      <c r="P85" s="51" t="s">
        <v>98</v>
      </c>
    </row>
    <row r="86" spans="16:16">
      <c r="P86" s="51" t="s">
        <v>99</v>
      </c>
    </row>
    <row r="87" spans="16:16">
      <c r="P87" s="51" t="s">
        <v>34</v>
      </c>
    </row>
    <row r="88" spans="16:16">
      <c r="P88" s="51" t="s">
        <v>100</v>
      </c>
    </row>
    <row r="89" spans="16:16">
      <c r="P89" s="51" t="s">
        <v>91</v>
      </c>
    </row>
    <row r="90" spans="16:16">
      <c r="P90" s="51" t="s">
        <v>101</v>
      </c>
    </row>
    <row r="91" spans="16:16">
      <c r="P91" s="51" t="s">
        <v>102</v>
      </c>
    </row>
    <row r="92" spans="16:16">
      <c r="P92" s="51" t="s">
        <v>103</v>
      </c>
    </row>
    <row r="93" spans="16:16">
      <c r="P93" s="51" t="s">
        <v>40</v>
      </c>
    </row>
    <row r="94" spans="16:16">
      <c r="P94" s="51" t="s">
        <v>104</v>
      </c>
    </row>
    <row r="95" spans="16:16">
      <c r="P95" s="51" t="s">
        <v>105</v>
      </c>
    </row>
    <row r="96" spans="16:16">
      <c r="P96" s="51" t="s">
        <v>106</v>
      </c>
    </row>
    <row r="97" spans="16:16">
      <c r="P97" s="51" t="s">
        <v>107</v>
      </c>
    </row>
    <row r="98" spans="16:16">
      <c r="P98" s="51" t="s">
        <v>108</v>
      </c>
    </row>
    <row r="99" spans="16:16">
      <c r="P99" s="51" t="s">
        <v>109</v>
      </c>
    </row>
    <row r="100" spans="16:16">
      <c r="P100" s="51" t="s">
        <v>110</v>
      </c>
    </row>
    <row r="101" spans="16:16">
      <c r="P101" s="51" t="s">
        <v>111</v>
      </c>
    </row>
    <row r="102" spans="16:16">
      <c r="P102" s="51" t="s">
        <v>112</v>
      </c>
    </row>
    <row r="103" spans="16:16">
      <c r="P103" s="51" t="s">
        <v>113</v>
      </c>
    </row>
    <row r="104" spans="16:16">
      <c r="P104" s="51" t="s">
        <v>114</v>
      </c>
    </row>
    <row r="105" spans="16:16">
      <c r="P105" s="51" t="s">
        <v>115</v>
      </c>
    </row>
    <row r="106" spans="16:16">
      <c r="P106" s="51" t="s">
        <v>116</v>
      </c>
    </row>
    <row r="107" spans="16:16">
      <c r="P107" s="51" t="s">
        <v>117</v>
      </c>
    </row>
    <row r="108" spans="16:16">
      <c r="P108" s="51" t="s">
        <v>118</v>
      </c>
    </row>
    <row r="109" spans="16:16">
      <c r="P109" s="51" t="s">
        <v>119</v>
      </c>
    </row>
    <row r="110" spans="16:16">
      <c r="P110" s="51" t="s">
        <v>120</v>
      </c>
    </row>
    <row r="111" spans="16:16">
      <c r="P111" s="51" t="s">
        <v>121</v>
      </c>
    </row>
    <row r="112" spans="16:16">
      <c r="P112" s="51" t="s">
        <v>122</v>
      </c>
    </row>
    <row r="113" spans="16:16">
      <c r="P113" s="51" t="s">
        <v>37</v>
      </c>
    </row>
    <row r="114" spans="16:16">
      <c r="P114" s="51" t="s">
        <v>123</v>
      </c>
    </row>
    <row r="115" spans="16:16">
      <c r="P115" s="51" t="s">
        <v>33</v>
      </c>
    </row>
  </sheetData>
  <mergeCells count="12">
    <mergeCell ref="A44:C44"/>
    <mergeCell ref="A28:J29"/>
    <mergeCell ref="A1:C1"/>
    <mergeCell ref="E1:F1"/>
    <mergeCell ref="G1:H1"/>
    <mergeCell ref="I1:J1"/>
    <mergeCell ref="A3:J4"/>
    <mergeCell ref="A22:C22"/>
    <mergeCell ref="A26:C26"/>
    <mergeCell ref="E26:F26"/>
    <mergeCell ref="G26:H26"/>
    <mergeCell ref="I26:J26"/>
  </mergeCells>
  <phoneticPr fontId="2" type="noConversion"/>
  <pageMargins left="0.2" right="0.2" top="0.3" bottom="0.2" header="0.2" footer="0.2"/>
  <pageSetup paperSize="9" orientation="portrait" horizontalDpi="400" verticalDpi="4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dimension ref="A1:V66"/>
  <sheetViews>
    <sheetView workbookViewId="0">
      <pane ySplit="2" topLeftCell="A3" activePane="bottomLeft" state="frozenSplit"/>
      <selection activeCell="L58" sqref="L58"/>
      <selection pane="bottomLeft" activeCell="A59" sqref="A59:J88"/>
    </sheetView>
  </sheetViews>
  <sheetFormatPr defaultRowHeight="12.75"/>
  <cols>
    <col min="1" max="1" width="6.7109375" customWidth="1"/>
    <col min="2" max="2" width="5.7109375" customWidth="1"/>
    <col min="3" max="4" width="19" customWidth="1"/>
    <col min="5" max="5" width="12.7109375" customWidth="1"/>
    <col min="6" max="6" width="9.7109375" customWidth="1"/>
    <col min="7" max="7" width="12.7109375" customWidth="1"/>
    <col min="8" max="8" width="9.7109375" customWidth="1"/>
    <col min="9" max="9" width="12.7109375" customWidth="1"/>
    <col min="10" max="11" width="9.85546875" customWidth="1"/>
    <col min="15" max="15" width="9.7109375" bestFit="1" customWidth="1"/>
    <col min="16" max="16" width="9.5703125" style="47" bestFit="1" customWidth="1"/>
    <col min="17" max="17" width="0" style="50" hidden="1" customWidth="1"/>
    <col min="18" max="18" width="9.5703125" bestFit="1" customWidth="1"/>
  </cols>
  <sheetData>
    <row r="1" spans="1:22">
      <c r="A1" s="166"/>
      <c r="B1" s="166"/>
      <c r="C1" s="167"/>
      <c r="D1" s="101"/>
      <c r="E1" s="165" t="s">
        <v>0</v>
      </c>
      <c r="F1" s="165"/>
      <c r="G1" s="165" t="s">
        <v>2</v>
      </c>
      <c r="H1" s="165"/>
      <c r="I1" s="165" t="s">
        <v>1</v>
      </c>
      <c r="J1" s="165"/>
      <c r="K1" s="193" t="s">
        <v>143</v>
      </c>
    </row>
    <row r="2" spans="1:22">
      <c r="A2" s="1" t="s">
        <v>4</v>
      </c>
      <c r="B2" s="1" t="s">
        <v>22</v>
      </c>
      <c r="C2" s="1" t="s">
        <v>5</v>
      </c>
      <c r="D2" s="100" t="s">
        <v>169</v>
      </c>
      <c r="E2" s="2" t="s">
        <v>3</v>
      </c>
      <c r="F2" s="3" t="s">
        <v>172</v>
      </c>
      <c r="G2" s="2" t="s">
        <v>3</v>
      </c>
      <c r="H2" s="3" t="s">
        <v>173</v>
      </c>
      <c r="I2" s="2" t="s">
        <v>3</v>
      </c>
      <c r="J2" s="3" t="s">
        <v>174</v>
      </c>
      <c r="K2" s="193"/>
    </row>
    <row r="3" spans="1:22" ht="12.75" customHeight="1">
      <c r="A3" s="168" t="s">
        <v>19</v>
      </c>
      <c r="B3" s="169"/>
      <c r="C3" s="169"/>
      <c r="D3" s="169"/>
      <c r="E3" s="169"/>
      <c r="F3" s="169"/>
      <c r="G3" s="169"/>
      <c r="H3" s="169"/>
      <c r="I3" s="169"/>
      <c r="J3" s="170"/>
      <c r="K3" s="194"/>
    </row>
    <row r="4" spans="1:22" ht="12.75" customHeight="1">
      <c r="A4" s="171"/>
      <c r="B4" s="172"/>
      <c r="C4" s="172"/>
      <c r="D4" s="172"/>
      <c r="E4" s="172"/>
      <c r="F4" s="172"/>
      <c r="G4" s="172"/>
      <c r="H4" s="172"/>
      <c r="I4" s="172"/>
      <c r="J4" s="173"/>
      <c r="K4" s="194"/>
      <c r="P4" s="195" t="s">
        <v>162</v>
      </c>
      <c r="Q4" s="186"/>
      <c r="R4" s="186"/>
      <c r="S4" s="186"/>
    </row>
    <row r="5" spans="1:22">
      <c r="A5" s="27"/>
      <c r="B5" s="34"/>
      <c r="C5" s="91" t="s">
        <v>171</v>
      </c>
      <c r="D5" s="91" t="s">
        <v>170</v>
      </c>
      <c r="E5" s="26"/>
      <c r="F5" s="206">
        <f>E5*0.06</f>
        <v>0</v>
      </c>
      <c r="G5" s="41"/>
      <c r="H5" s="206">
        <f>G5*0.13</f>
        <v>0</v>
      </c>
      <c r="I5" s="41"/>
      <c r="J5" s="206">
        <f>I5*0.23</f>
        <v>0</v>
      </c>
      <c r="K5" s="93"/>
      <c r="L5" s="45">
        <f>E5*6%</f>
        <v>0</v>
      </c>
      <c r="M5" s="45">
        <f>G5*13%</f>
        <v>0</v>
      </c>
      <c r="N5" s="45">
        <f>I5*23%</f>
        <v>0</v>
      </c>
      <c r="O5" s="42"/>
      <c r="P5" s="103">
        <f>+L5-F5</f>
        <v>0</v>
      </c>
      <c r="Q5" s="103">
        <f>+N5-H5</f>
        <v>0</v>
      </c>
      <c r="R5" s="103">
        <f>+M5-H5</f>
        <v>0</v>
      </c>
      <c r="S5" s="103">
        <f>+N5-J5</f>
        <v>0</v>
      </c>
    </row>
    <row r="6" spans="1:22">
      <c r="A6" s="27"/>
      <c r="B6" s="34"/>
      <c r="C6" s="91"/>
      <c r="D6" s="91"/>
      <c r="E6" s="26"/>
      <c r="F6" s="206">
        <f t="shared" ref="F6:F57" si="0">E6*0.06</f>
        <v>0</v>
      </c>
      <c r="G6" s="41"/>
      <c r="H6" s="206">
        <f t="shared" ref="H6:H57" si="1">G6*0.13</f>
        <v>0</v>
      </c>
      <c r="I6" s="41"/>
      <c r="J6" s="206">
        <f t="shared" ref="J6:J57" si="2">I6*0.23</f>
        <v>0</v>
      </c>
      <c r="K6" s="93"/>
      <c r="L6" s="45">
        <f t="shared" ref="L6:L57" si="3">E6*6%</f>
        <v>0</v>
      </c>
      <c r="M6" s="45">
        <f t="shared" ref="M6:M57" si="4">G6*13%</f>
        <v>0</v>
      </c>
      <c r="N6" s="45">
        <f t="shared" ref="N6:N57" si="5">I6*23%</f>
        <v>0</v>
      </c>
      <c r="O6" s="42"/>
      <c r="P6" s="103">
        <f t="shared" ref="P6:P57" si="6">+L6-F6</f>
        <v>0</v>
      </c>
      <c r="Q6" s="103">
        <f t="shared" ref="Q6:Q57" si="7">+N6-H6</f>
        <v>0</v>
      </c>
      <c r="R6" s="103">
        <f t="shared" ref="R6:R57" si="8">+M6-H6</f>
        <v>0</v>
      </c>
      <c r="S6" s="103">
        <f t="shared" ref="S6:S57" si="9">+N6-J6</f>
        <v>0</v>
      </c>
    </row>
    <row r="7" spans="1:22">
      <c r="A7" s="27"/>
      <c r="B7" s="34"/>
      <c r="C7" s="92"/>
      <c r="D7" s="92"/>
      <c r="E7" s="41"/>
      <c r="F7" s="206">
        <f t="shared" si="0"/>
        <v>0</v>
      </c>
      <c r="G7" s="41"/>
      <c r="H7" s="206">
        <f t="shared" si="1"/>
        <v>0</v>
      </c>
      <c r="I7" s="41"/>
      <c r="J7" s="206">
        <f t="shared" si="2"/>
        <v>0</v>
      </c>
      <c r="K7" s="93"/>
      <c r="L7" s="45">
        <f t="shared" si="3"/>
        <v>0</v>
      </c>
      <c r="M7" s="45">
        <f t="shared" si="4"/>
        <v>0</v>
      </c>
      <c r="N7" s="45">
        <f t="shared" si="5"/>
        <v>0</v>
      </c>
      <c r="O7" s="42"/>
      <c r="P7" s="103">
        <f t="shared" si="6"/>
        <v>0</v>
      </c>
      <c r="Q7" s="103">
        <f t="shared" si="7"/>
        <v>0</v>
      </c>
      <c r="R7" s="103">
        <f t="shared" si="8"/>
        <v>0</v>
      </c>
      <c r="S7" s="103">
        <f t="shared" si="9"/>
        <v>0</v>
      </c>
    </row>
    <row r="8" spans="1:22">
      <c r="A8" s="27"/>
      <c r="B8" s="34"/>
      <c r="C8" s="25"/>
      <c r="D8" s="25"/>
      <c r="E8" s="26"/>
      <c r="F8" s="206">
        <f t="shared" si="0"/>
        <v>0</v>
      </c>
      <c r="G8" s="41"/>
      <c r="H8" s="206">
        <f t="shared" si="1"/>
        <v>0</v>
      </c>
      <c r="I8" s="41"/>
      <c r="J8" s="206">
        <f t="shared" si="2"/>
        <v>0</v>
      </c>
      <c r="K8" s="93"/>
      <c r="L8" s="45">
        <f t="shared" si="3"/>
        <v>0</v>
      </c>
      <c r="M8" s="45">
        <f t="shared" si="4"/>
        <v>0</v>
      </c>
      <c r="N8" s="45">
        <f t="shared" si="5"/>
        <v>0</v>
      </c>
      <c r="O8" s="42"/>
      <c r="P8" s="103">
        <f t="shared" si="6"/>
        <v>0</v>
      </c>
      <c r="Q8" s="103">
        <f t="shared" si="7"/>
        <v>0</v>
      </c>
      <c r="R8" s="103">
        <f t="shared" si="8"/>
        <v>0</v>
      </c>
      <c r="S8" s="103">
        <f t="shared" si="9"/>
        <v>0</v>
      </c>
    </row>
    <row r="9" spans="1:22">
      <c r="A9" s="27"/>
      <c r="B9" s="34"/>
      <c r="C9" s="91"/>
      <c r="D9" s="91"/>
      <c r="E9" s="41"/>
      <c r="F9" s="206">
        <f t="shared" si="0"/>
        <v>0</v>
      </c>
      <c r="G9" s="41"/>
      <c r="H9" s="206">
        <f t="shared" si="1"/>
        <v>0</v>
      </c>
      <c r="I9" s="41"/>
      <c r="J9" s="206">
        <f t="shared" si="2"/>
        <v>0</v>
      </c>
      <c r="K9" s="93"/>
      <c r="L9" s="45">
        <f t="shared" si="3"/>
        <v>0</v>
      </c>
      <c r="M9" s="45">
        <f t="shared" si="4"/>
        <v>0</v>
      </c>
      <c r="N9" s="45">
        <f t="shared" si="5"/>
        <v>0</v>
      </c>
      <c r="O9" s="42"/>
      <c r="P9" s="103">
        <f t="shared" si="6"/>
        <v>0</v>
      </c>
      <c r="Q9" s="103">
        <f t="shared" si="7"/>
        <v>0</v>
      </c>
      <c r="R9" s="103">
        <f t="shared" si="8"/>
        <v>0</v>
      </c>
      <c r="S9" s="103">
        <f t="shared" si="9"/>
        <v>0</v>
      </c>
      <c r="T9" s="47"/>
      <c r="U9" s="47"/>
      <c r="V9" s="47"/>
    </row>
    <row r="10" spans="1:22">
      <c r="A10" s="27"/>
      <c r="B10" s="34"/>
      <c r="C10" s="96"/>
      <c r="D10" s="96"/>
      <c r="E10" s="41"/>
      <c r="F10" s="206">
        <f t="shared" si="0"/>
        <v>0</v>
      </c>
      <c r="G10" s="41"/>
      <c r="H10" s="206">
        <f t="shared" si="1"/>
        <v>0</v>
      </c>
      <c r="I10" s="41"/>
      <c r="J10" s="206">
        <f t="shared" si="2"/>
        <v>0</v>
      </c>
      <c r="K10" s="93"/>
      <c r="L10" s="45">
        <f t="shared" si="3"/>
        <v>0</v>
      </c>
      <c r="M10" s="45">
        <f t="shared" si="4"/>
        <v>0</v>
      </c>
      <c r="N10" s="45">
        <f t="shared" si="5"/>
        <v>0</v>
      </c>
      <c r="O10" s="42"/>
      <c r="P10" s="103">
        <f t="shared" si="6"/>
        <v>0</v>
      </c>
      <c r="Q10" s="103">
        <f t="shared" si="7"/>
        <v>0</v>
      </c>
      <c r="R10" s="103">
        <f t="shared" si="8"/>
        <v>0</v>
      </c>
      <c r="S10" s="103">
        <f t="shared" si="9"/>
        <v>0</v>
      </c>
    </row>
    <row r="11" spans="1:22">
      <c r="A11" s="27"/>
      <c r="B11" s="34"/>
      <c r="C11" s="96"/>
      <c r="D11" s="96"/>
      <c r="E11" s="41"/>
      <c r="F11" s="206">
        <f t="shared" si="0"/>
        <v>0</v>
      </c>
      <c r="G11" s="41"/>
      <c r="H11" s="206">
        <f t="shared" si="1"/>
        <v>0</v>
      </c>
      <c r="I11" s="41"/>
      <c r="J11" s="206">
        <f t="shared" si="2"/>
        <v>0</v>
      </c>
      <c r="K11" s="93"/>
      <c r="L11" s="45">
        <f t="shared" si="3"/>
        <v>0</v>
      </c>
      <c r="M11" s="45">
        <f t="shared" si="4"/>
        <v>0</v>
      </c>
      <c r="N11" s="45">
        <f t="shared" si="5"/>
        <v>0</v>
      </c>
      <c r="O11" s="42"/>
      <c r="P11" s="103">
        <f t="shared" si="6"/>
        <v>0</v>
      </c>
      <c r="Q11" s="103">
        <f t="shared" si="7"/>
        <v>0</v>
      </c>
      <c r="R11" s="103">
        <f t="shared" si="8"/>
        <v>0</v>
      </c>
      <c r="S11" s="103">
        <f t="shared" si="9"/>
        <v>0</v>
      </c>
    </row>
    <row r="12" spans="1:22">
      <c r="A12" s="27"/>
      <c r="B12" s="34"/>
      <c r="C12" s="25"/>
      <c r="D12" s="25"/>
      <c r="E12" s="41"/>
      <c r="F12" s="206">
        <f t="shared" si="0"/>
        <v>0</v>
      </c>
      <c r="G12" s="41"/>
      <c r="H12" s="206">
        <f t="shared" si="1"/>
        <v>0</v>
      </c>
      <c r="I12" s="41"/>
      <c r="J12" s="206">
        <f t="shared" si="2"/>
        <v>0</v>
      </c>
      <c r="K12" s="93"/>
      <c r="L12" s="45">
        <f t="shared" si="3"/>
        <v>0</v>
      </c>
      <c r="M12" s="45">
        <f t="shared" si="4"/>
        <v>0</v>
      </c>
      <c r="N12" s="45">
        <f t="shared" si="5"/>
        <v>0</v>
      </c>
      <c r="O12" s="42"/>
      <c r="P12" s="103">
        <f t="shared" si="6"/>
        <v>0</v>
      </c>
      <c r="Q12" s="103">
        <f t="shared" si="7"/>
        <v>0</v>
      </c>
      <c r="R12" s="103">
        <f t="shared" si="8"/>
        <v>0</v>
      </c>
      <c r="S12" s="103">
        <f t="shared" si="9"/>
        <v>0</v>
      </c>
    </row>
    <row r="13" spans="1:22">
      <c r="A13" s="27"/>
      <c r="B13" s="34"/>
      <c r="C13" s="25"/>
      <c r="D13" s="25"/>
      <c r="E13" s="41"/>
      <c r="F13" s="206">
        <f t="shared" si="0"/>
        <v>0</v>
      </c>
      <c r="G13" s="41"/>
      <c r="H13" s="206">
        <f t="shared" si="1"/>
        <v>0</v>
      </c>
      <c r="I13" s="41"/>
      <c r="J13" s="206">
        <f t="shared" si="2"/>
        <v>0</v>
      </c>
      <c r="K13" s="93"/>
      <c r="L13" s="45">
        <f t="shared" si="3"/>
        <v>0</v>
      </c>
      <c r="M13" s="45">
        <f t="shared" si="4"/>
        <v>0</v>
      </c>
      <c r="N13" s="45">
        <f t="shared" si="5"/>
        <v>0</v>
      </c>
      <c r="O13" s="42"/>
      <c r="P13" s="103">
        <f t="shared" si="6"/>
        <v>0</v>
      </c>
      <c r="Q13" s="103">
        <f t="shared" si="7"/>
        <v>0</v>
      </c>
      <c r="R13" s="103">
        <f t="shared" si="8"/>
        <v>0</v>
      </c>
      <c r="S13" s="103">
        <f t="shared" si="9"/>
        <v>0</v>
      </c>
    </row>
    <row r="14" spans="1:22">
      <c r="A14" s="27"/>
      <c r="B14" s="34"/>
      <c r="C14" s="25"/>
      <c r="D14" s="25"/>
      <c r="E14" s="41"/>
      <c r="F14" s="206">
        <f t="shared" si="0"/>
        <v>0</v>
      </c>
      <c r="G14" s="41"/>
      <c r="H14" s="206">
        <f t="shared" si="1"/>
        <v>0</v>
      </c>
      <c r="I14" s="41"/>
      <c r="J14" s="206">
        <f t="shared" si="2"/>
        <v>0</v>
      </c>
      <c r="K14" s="93"/>
      <c r="L14" s="45">
        <f t="shared" si="3"/>
        <v>0</v>
      </c>
      <c r="M14" s="45">
        <f t="shared" si="4"/>
        <v>0</v>
      </c>
      <c r="N14" s="45">
        <f t="shared" si="5"/>
        <v>0</v>
      </c>
      <c r="O14" s="42"/>
      <c r="P14" s="103">
        <f t="shared" si="6"/>
        <v>0</v>
      </c>
      <c r="Q14" s="103">
        <f t="shared" si="7"/>
        <v>0</v>
      </c>
      <c r="R14" s="103">
        <f t="shared" si="8"/>
        <v>0</v>
      </c>
      <c r="S14" s="103">
        <f t="shared" si="9"/>
        <v>0</v>
      </c>
    </row>
    <row r="15" spans="1:22">
      <c r="A15" s="27"/>
      <c r="B15" s="34"/>
      <c r="C15" s="25"/>
      <c r="D15" s="25"/>
      <c r="E15" s="41"/>
      <c r="F15" s="206">
        <f t="shared" si="0"/>
        <v>0</v>
      </c>
      <c r="G15" s="41"/>
      <c r="H15" s="206">
        <f t="shared" si="1"/>
        <v>0</v>
      </c>
      <c r="I15" s="41"/>
      <c r="J15" s="206">
        <f t="shared" si="2"/>
        <v>0</v>
      </c>
      <c r="K15" s="93"/>
      <c r="L15" s="45">
        <f t="shared" si="3"/>
        <v>0</v>
      </c>
      <c r="M15" s="45">
        <f t="shared" si="4"/>
        <v>0</v>
      </c>
      <c r="N15" s="45">
        <f t="shared" si="5"/>
        <v>0</v>
      </c>
      <c r="O15" s="42"/>
      <c r="P15" s="103">
        <f t="shared" si="6"/>
        <v>0</v>
      </c>
      <c r="Q15" s="103">
        <f t="shared" si="7"/>
        <v>0</v>
      </c>
      <c r="R15" s="103">
        <f t="shared" si="8"/>
        <v>0</v>
      </c>
      <c r="S15" s="103">
        <f t="shared" si="9"/>
        <v>0</v>
      </c>
    </row>
    <row r="16" spans="1:22">
      <c r="A16" s="27"/>
      <c r="B16" s="34"/>
      <c r="C16" s="25"/>
      <c r="D16" s="25"/>
      <c r="E16" s="41"/>
      <c r="F16" s="206">
        <f t="shared" si="0"/>
        <v>0</v>
      </c>
      <c r="G16" s="41"/>
      <c r="H16" s="206">
        <f t="shared" si="1"/>
        <v>0</v>
      </c>
      <c r="I16" s="41"/>
      <c r="J16" s="206">
        <f t="shared" si="2"/>
        <v>0</v>
      </c>
      <c r="K16" s="93"/>
      <c r="L16" s="45">
        <f t="shared" si="3"/>
        <v>0</v>
      </c>
      <c r="M16" s="45">
        <f t="shared" si="4"/>
        <v>0</v>
      </c>
      <c r="N16" s="45">
        <f t="shared" si="5"/>
        <v>0</v>
      </c>
      <c r="O16" s="42"/>
      <c r="P16" s="103">
        <f t="shared" si="6"/>
        <v>0</v>
      </c>
      <c r="Q16" s="103">
        <f t="shared" si="7"/>
        <v>0</v>
      </c>
      <c r="R16" s="103">
        <f t="shared" si="8"/>
        <v>0</v>
      </c>
      <c r="S16" s="103">
        <f t="shared" si="9"/>
        <v>0</v>
      </c>
    </row>
    <row r="17" spans="1:19">
      <c r="A17" s="27"/>
      <c r="B17" s="34"/>
      <c r="C17" s="25"/>
      <c r="D17" s="25"/>
      <c r="E17" s="41"/>
      <c r="F17" s="206">
        <f t="shared" si="0"/>
        <v>0</v>
      </c>
      <c r="G17" s="41"/>
      <c r="H17" s="206">
        <f t="shared" si="1"/>
        <v>0</v>
      </c>
      <c r="I17" s="41"/>
      <c r="J17" s="206">
        <f t="shared" si="2"/>
        <v>0</v>
      </c>
      <c r="K17" s="93"/>
      <c r="L17" s="45">
        <f t="shared" si="3"/>
        <v>0</v>
      </c>
      <c r="M17" s="45">
        <f t="shared" si="4"/>
        <v>0</v>
      </c>
      <c r="N17" s="45">
        <f t="shared" si="5"/>
        <v>0</v>
      </c>
      <c r="O17" s="42"/>
      <c r="P17" s="103">
        <f t="shared" si="6"/>
        <v>0</v>
      </c>
      <c r="Q17" s="103">
        <f t="shared" si="7"/>
        <v>0</v>
      </c>
      <c r="R17" s="103">
        <f t="shared" si="8"/>
        <v>0</v>
      </c>
      <c r="S17" s="103">
        <f t="shared" si="9"/>
        <v>0</v>
      </c>
    </row>
    <row r="18" spans="1:19">
      <c r="A18" s="27"/>
      <c r="B18" s="34"/>
      <c r="C18" s="91"/>
      <c r="D18" s="91"/>
      <c r="E18" s="26"/>
      <c r="F18" s="206">
        <f t="shared" si="0"/>
        <v>0</v>
      </c>
      <c r="G18" s="41"/>
      <c r="H18" s="206">
        <f t="shared" si="1"/>
        <v>0</v>
      </c>
      <c r="I18" s="41"/>
      <c r="J18" s="206">
        <f t="shared" si="2"/>
        <v>0</v>
      </c>
      <c r="K18" s="93"/>
      <c r="L18" s="45">
        <f t="shared" si="3"/>
        <v>0</v>
      </c>
      <c r="M18" s="45">
        <f t="shared" si="4"/>
        <v>0</v>
      </c>
      <c r="N18" s="45">
        <f t="shared" si="5"/>
        <v>0</v>
      </c>
      <c r="O18" s="42"/>
      <c r="P18" s="103">
        <f t="shared" si="6"/>
        <v>0</v>
      </c>
      <c r="Q18" s="103">
        <f t="shared" si="7"/>
        <v>0</v>
      </c>
      <c r="R18" s="103">
        <f t="shared" si="8"/>
        <v>0</v>
      </c>
      <c r="S18" s="103">
        <f t="shared" si="9"/>
        <v>0</v>
      </c>
    </row>
    <row r="19" spans="1:19">
      <c r="A19" s="27"/>
      <c r="B19" s="34"/>
      <c r="C19" s="91"/>
      <c r="D19" s="91"/>
      <c r="E19" s="26"/>
      <c r="F19" s="206">
        <f t="shared" si="0"/>
        <v>0</v>
      </c>
      <c r="G19" s="41"/>
      <c r="H19" s="206">
        <f t="shared" si="1"/>
        <v>0</v>
      </c>
      <c r="I19" s="41"/>
      <c r="J19" s="206">
        <f t="shared" si="2"/>
        <v>0</v>
      </c>
      <c r="K19" s="93"/>
      <c r="L19" s="45">
        <f t="shared" si="3"/>
        <v>0</v>
      </c>
      <c r="M19" s="45">
        <f t="shared" si="4"/>
        <v>0</v>
      </c>
      <c r="N19" s="45">
        <f t="shared" si="5"/>
        <v>0</v>
      </c>
      <c r="O19" s="42"/>
      <c r="P19" s="103">
        <f t="shared" si="6"/>
        <v>0</v>
      </c>
      <c r="Q19" s="103">
        <f t="shared" si="7"/>
        <v>0</v>
      </c>
      <c r="R19" s="103">
        <f t="shared" si="8"/>
        <v>0</v>
      </c>
      <c r="S19" s="103">
        <f t="shared" si="9"/>
        <v>0</v>
      </c>
    </row>
    <row r="20" spans="1:19">
      <c r="A20" s="27"/>
      <c r="B20" s="34"/>
      <c r="C20" s="92"/>
      <c r="D20" s="92"/>
      <c r="E20" s="41"/>
      <c r="F20" s="206">
        <f t="shared" si="0"/>
        <v>0</v>
      </c>
      <c r="G20" s="41"/>
      <c r="H20" s="206">
        <f t="shared" si="1"/>
        <v>0</v>
      </c>
      <c r="I20" s="41"/>
      <c r="J20" s="206">
        <f t="shared" si="2"/>
        <v>0</v>
      </c>
      <c r="K20" s="93"/>
      <c r="L20" s="45">
        <f t="shared" si="3"/>
        <v>0</v>
      </c>
      <c r="M20" s="45">
        <f t="shared" si="4"/>
        <v>0</v>
      </c>
      <c r="N20" s="45">
        <f t="shared" si="5"/>
        <v>0</v>
      </c>
      <c r="O20" s="42"/>
      <c r="P20" s="103">
        <f t="shared" si="6"/>
        <v>0</v>
      </c>
      <c r="Q20" s="103">
        <f t="shared" si="7"/>
        <v>0</v>
      </c>
      <c r="R20" s="103">
        <f t="shared" si="8"/>
        <v>0</v>
      </c>
      <c r="S20" s="103">
        <f t="shared" si="9"/>
        <v>0</v>
      </c>
    </row>
    <row r="21" spans="1:19">
      <c r="A21" s="27"/>
      <c r="B21" s="34"/>
      <c r="C21" s="92"/>
      <c r="D21" s="92"/>
      <c r="E21" s="41"/>
      <c r="F21" s="206">
        <f t="shared" si="0"/>
        <v>0</v>
      </c>
      <c r="G21" s="41"/>
      <c r="H21" s="206">
        <f t="shared" si="1"/>
        <v>0</v>
      </c>
      <c r="I21" s="41"/>
      <c r="J21" s="206">
        <f t="shared" si="2"/>
        <v>0</v>
      </c>
      <c r="K21" s="26"/>
      <c r="L21" s="45">
        <f t="shared" si="3"/>
        <v>0</v>
      </c>
      <c r="M21" s="45">
        <f t="shared" si="4"/>
        <v>0</v>
      </c>
      <c r="N21" s="45">
        <f t="shared" si="5"/>
        <v>0</v>
      </c>
      <c r="O21" s="42"/>
      <c r="P21" s="103">
        <f t="shared" si="6"/>
        <v>0</v>
      </c>
      <c r="Q21" s="103">
        <f t="shared" si="7"/>
        <v>0</v>
      </c>
      <c r="R21" s="103">
        <f t="shared" si="8"/>
        <v>0</v>
      </c>
      <c r="S21" s="103">
        <f t="shared" si="9"/>
        <v>0</v>
      </c>
    </row>
    <row r="22" spans="1:19">
      <c r="A22" s="27"/>
      <c r="B22" s="34"/>
      <c r="C22" s="92"/>
      <c r="D22" s="92"/>
      <c r="E22" s="41"/>
      <c r="F22" s="206">
        <f t="shared" si="0"/>
        <v>0</v>
      </c>
      <c r="G22" s="41"/>
      <c r="H22" s="206">
        <f t="shared" si="1"/>
        <v>0</v>
      </c>
      <c r="I22" s="41"/>
      <c r="J22" s="206">
        <f t="shared" si="2"/>
        <v>0</v>
      </c>
      <c r="K22" s="93"/>
      <c r="L22" s="45">
        <f t="shared" si="3"/>
        <v>0</v>
      </c>
      <c r="M22" s="45">
        <f t="shared" si="4"/>
        <v>0</v>
      </c>
      <c r="N22" s="45">
        <f t="shared" si="5"/>
        <v>0</v>
      </c>
      <c r="O22" s="42"/>
      <c r="P22" s="103">
        <f t="shared" si="6"/>
        <v>0</v>
      </c>
      <c r="Q22" s="103">
        <f t="shared" si="7"/>
        <v>0</v>
      </c>
      <c r="R22" s="103">
        <f t="shared" si="8"/>
        <v>0</v>
      </c>
      <c r="S22" s="103">
        <f t="shared" si="9"/>
        <v>0</v>
      </c>
    </row>
    <row r="23" spans="1:19">
      <c r="A23" s="27"/>
      <c r="B23" s="34"/>
      <c r="C23" s="92"/>
      <c r="D23" s="92"/>
      <c r="E23" s="41"/>
      <c r="F23" s="206">
        <f t="shared" si="0"/>
        <v>0</v>
      </c>
      <c r="G23" s="41"/>
      <c r="H23" s="206">
        <f t="shared" si="1"/>
        <v>0</v>
      </c>
      <c r="I23" s="41"/>
      <c r="J23" s="206">
        <f t="shared" si="2"/>
        <v>0</v>
      </c>
      <c r="K23" s="93"/>
      <c r="L23" s="45">
        <f t="shared" si="3"/>
        <v>0</v>
      </c>
      <c r="M23" s="45">
        <f t="shared" si="4"/>
        <v>0</v>
      </c>
      <c r="N23" s="45">
        <f t="shared" si="5"/>
        <v>0</v>
      </c>
      <c r="O23" s="42"/>
      <c r="P23" s="103">
        <f t="shared" si="6"/>
        <v>0</v>
      </c>
      <c r="Q23" s="103">
        <f t="shared" si="7"/>
        <v>0</v>
      </c>
      <c r="R23" s="103">
        <f t="shared" si="8"/>
        <v>0</v>
      </c>
      <c r="S23" s="103">
        <f t="shared" si="9"/>
        <v>0</v>
      </c>
    </row>
    <row r="24" spans="1:19">
      <c r="A24" s="27"/>
      <c r="B24" s="34"/>
      <c r="C24" s="92"/>
      <c r="D24" s="92"/>
      <c r="E24" s="41"/>
      <c r="F24" s="206">
        <f t="shared" si="0"/>
        <v>0</v>
      </c>
      <c r="G24" s="41"/>
      <c r="H24" s="206">
        <f t="shared" si="1"/>
        <v>0</v>
      </c>
      <c r="I24" s="41"/>
      <c r="J24" s="206">
        <f t="shared" si="2"/>
        <v>0</v>
      </c>
      <c r="K24" s="93"/>
      <c r="L24" s="45">
        <f t="shared" si="3"/>
        <v>0</v>
      </c>
      <c r="M24" s="45">
        <f t="shared" si="4"/>
        <v>0</v>
      </c>
      <c r="N24" s="45">
        <f t="shared" si="5"/>
        <v>0</v>
      </c>
      <c r="O24" s="42"/>
      <c r="P24" s="103">
        <f t="shared" si="6"/>
        <v>0</v>
      </c>
      <c r="Q24" s="103">
        <f t="shared" si="7"/>
        <v>0</v>
      </c>
      <c r="R24" s="103">
        <f t="shared" si="8"/>
        <v>0</v>
      </c>
      <c r="S24" s="103">
        <f t="shared" si="9"/>
        <v>0</v>
      </c>
    </row>
    <row r="25" spans="1:19">
      <c r="A25" s="27"/>
      <c r="B25" s="34"/>
      <c r="C25" s="92"/>
      <c r="D25" s="92"/>
      <c r="E25" s="41"/>
      <c r="F25" s="206">
        <f t="shared" si="0"/>
        <v>0</v>
      </c>
      <c r="G25" s="41"/>
      <c r="H25" s="206">
        <f t="shared" si="1"/>
        <v>0</v>
      </c>
      <c r="I25" s="41"/>
      <c r="J25" s="206">
        <f t="shared" si="2"/>
        <v>0</v>
      </c>
      <c r="K25" s="93"/>
      <c r="L25" s="45">
        <f t="shared" si="3"/>
        <v>0</v>
      </c>
      <c r="M25" s="45">
        <f t="shared" si="4"/>
        <v>0</v>
      </c>
      <c r="N25" s="45">
        <f t="shared" si="5"/>
        <v>0</v>
      </c>
      <c r="O25" s="42"/>
      <c r="P25" s="103">
        <f t="shared" si="6"/>
        <v>0</v>
      </c>
      <c r="Q25" s="103">
        <f t="shared" si="7"/>
        <v>0</v>
      </c>
      <c r="R25" s="103">
        <f t="shared" si="8"/>
        <v>0</v>
      </c>
      <c r="S25" s="103">
        <f t="shared" si="9"/>
        <v>0</v>
      </c>
    </row>
    <row r="26" spans="1:19">
      <c r="A26" s="27"/>
      <c r="B26" s="34"/>
      <c r="C26" s="92"/>
      <c r="D26" s="92"/>
      <c r="E26" s="41"/>
      <c r="F26" s="206">
        <f t="shared" si="0"/>
        <v>0</v>
      </c>
      <c r="G26" s="41"/>
      <c r="H26" s="206">
        <f t="shared" si="1"/>
        <v>0</v>
      </c>
      <c r="I26" s="41"/>
      <c r="J26" s="206">
        <f t="shared" si="2"/>
        <v>0</v>
      </c>
      <c r="K26" s="93"/>
      <c r="L26" s="45">
        <f t="shared" si="3"/>
        <v>0</v>
      </c>
      <c r="M26" s="45">
        <f t="shared" si="4"/>
        <v>0</v>
      </c>
      <c r="N26" s="45">
        <f t="shared" si="5"/>
        <v>0</v>
      </c>
      <c r="O26" s="42"/>
      <c r="P26" s="103">
        <f t="shared" si="6"/>
        <v>0</v>
      </c>
      <c r="Q26" s="103">
        <f t="shared" si="7"/>
        <v>0</v>
      </c>
      <c r="R26" s="103">
        <f t="shared" si="8"/>
        <v>0</v>
      </c>
      <c r="S26" s="103">
        <f t="shared" si="9"/>
        <v>0</v>
      </c>
    </row>
    <row r="27" spans="1:19">
      <c r="A27" s="27"/>
      <c r="B27" s="34"/>
      <c r="C27" s="92"/>
      <c r="D27" s="92"/>
      <c r="E27" s="41"/>
      <c r="F27" s="206">
        <f t="shared" si="0"/>
        <v>0</v>
      </c>
      <c r="G27" s="41"/>
      <c r="H27" s="206">
        <f t="shared" si="1"/>
        <v>0</v>
      </c>
      <c r="I27" s="41"/>
      <c r="J27" s="206">
        <f t="shared" si="2"/>
        <v>0</v>
      </c>
      <c r="K27" s="93"/>
      <c r="L27" s="45">
        <f t="shared" si="3"/>
        <v>0</v>
      </c>
      <c r="M27" s="45">
        <f t="shared" si="4"/>
        <v>0</v>
      </c>
      <c r="N27" s="45">
        <f t="shared" si="5"/>
        <v>0</v>
      </c>
      <c r="O27" s="42"/>
      <c r="P27" s="103">
        <f t="shared" si="6"/>
        <v>0</v>
      </c>
      <c r="Q27" s="103">
        <f t="shared" si="7"/>
        <v>0</v>
      </c>
      <c r="R27" s="103">
        <f t="shared" si="8"/>
        <v>0</v>
      </c>
      <c r="S27" s="103">
        <f t="shared" si="9"/>
        <v>0</v>
      </c>
    </row>
    <row r="28" spans="1:19">
      <c r="A28" s="27"/>
      <c r="B28" s="34"/>
      <c r="C28" s="92"/>
      <c r="D28" s="92"/>
      <c r="E28" s="41"/>
      <c r="F28" s="206">
        <f t="shared" si="0"/>
        <v>0</v>
      </c>
      <c r="G28" s="41"/>
      <c r="H28" s="206">
        <f t="shared" si="1"/>
        <v>0</v>
      </c>
      <c r="I28" s="41"/>
      <c r="J28" s="206">
        <f t="shared" si="2"/>
        <v>0</v>
      </c>
      <c r="K28" s="93"/>
      <c r="L28" s="45">
        <f t="shared" si="3"/>
        <v>0</v>
      </c>
      <c r="M28" s="45">
        <f t="shared" si="4"/>
        <v>0</v>
      </c>
      <c r="N28" s="45">
        <f t="shared" si="5"/>
        <v>0</v>
      </c>
      <c r="O28" s="42"/>
      <c r="P28" s="103">
        <f t="shared" si="6"/>
        <v>0</v>
      </c>
      <c r="Q28" s="103">
        <f t="shared" si="7"/>
        <v>0</v>
      </c>
      <c r="R28" s="103">
        <f t="shared" si="8"/>
        <v>0</v>
      </c>
      <c r="S28" s="103">
        <f t="shared" si="9"/>
        <v>0</v>
      </c>
    </row>
    <row r="29" spans="1:19">
      <c r="A29" s="27"/>
      <c r="B29" s="34"/>
      <c r="C29" s="92"/>
      <c r="D29" s="92"/>
      <c r="E29" s="41"/>
      <c r="F29" s="206">
        <f t="shared" si="0"/>
        <v>0</v>
      </c>
      <c r="G29" s="41"/>
      <c r="H29" s="206">
        <f t="shared" si="1"/>
        <v>0</v>
      </c>
      <c r="I29" s="41"/>
      <c r="J29" s="206">
        <f t="shared" si="2"/>
        <v>0</v>
      </c>
      <c r="K29" s="93"/>
      <c r="L29" s="45">
        <f t="shared" si="3"/>
        <v>0</v>
      </c>
      <c r="M29" s="45">
        <f t="shared" si="4"/>
        <v>0</v>
      </c>
      <c r="N29" s="45">
        <f t="shared" si="5"/>
        <v>0</v>
      </c>
      <c r="O29" s="42"/>
      <c r="P29" s="103">
        <f t="shared" si="6"/>
        <v>0</v>
      </c>
      <c r="Q29" s="103">
        <f t="shared" si="7"/>
        <v>0</v>
      </c>
      <c r="R29" s="103">
        <f t="shared" si="8"/>
        <v>0</v>
      </c>
      <c r="S29" s="103">
        <f t="shared" si="9"/>
        <v>0</v>
      </c>
    </row>
    <row r="30" spans="1:19">
      <c r="A30" s="27"/>
      <c r="B30" s="34"/>
      <c r="C30" s="91"/>
      <c r="D30" s="91"/>
      <c r="E30" s="26"/>
      <c r="F30" s="206">
        <f t="shared" si="0"/>
        <v>0</v>
      </c>
      <c r="G30" s="41"/>
      <c r="H30" s="206">
        <f t="shared" si="1"/>
        <v>0</v>
      </c>
      <c r="I30" s="41"/>
      <c r="J30" s="206">
        <f t="shared" si="2"/>
        <v>0</v>
      </c>
      <c r="K30" s="93"/>
      <c r="L30" s="45">
        <f t="shared" si="3"/>
        <v>0</v>
      </c>
      <c r="M30" s="45">
        <f t="shared" si="4"/>
        <v>0</v>
      </c>
      <c r="N30" s="45">
        <f t="shared" si="5"/>
        <v>0</v>
      </c>
      <c r="O30" s="42"/>
      <c r="P30" s="103">
        <f t="shared" si="6"/>
        <v>0</v>
      </c>
      <c r="Q30" s="103">
        <f t="shared" si="7"/>
        <v>0</v>
      </c>
      <c r="R30" s="103">
        <f t="shared" si="8"/>
        <v>0</v>
      </c>
      <c r="S30" s="103">
        <f t="shared" si="9"/>
        <v>0</v>
      </c>
    </row>
    <row r="31" spans="1:19">
      <c r="A31" s="27"/>
      <c r="B31" s="34"/>
      <c r="C31" s="91"/>
      <c r="D31" s="91"/>
      <c r="E31" s="26"/>
      <c r="F31" s="206">
        <f t="shared" si="0"/>
        <v>0</v>
      </c>
      <c r="G31" s="41"/>
      <c r="H31" s="206">
        <f t="shared" si="1"/>
        <v>0</v>
      </c>
      <c r="I31" s="41"/>
      <c r="J31" s="206">
        <f t="shared" si="2"/>
        <v>0</v>
      </c>
      <c r="K31" s="93"/>
      <c r="L31" s="45">
        <f t="shared" si="3"/>
        <v>0</v>
      </c>
      <c r="M31" s="45">
        <f t="shared" si="4"/>
        <v>0</v>
      </c>
      <c r="N31" s="45">
        <f t="shared" si="5"/>
        <v>0</v>
      </c>
      <c r="O31" s="42"/>
      <c r="P31" s="103">
        <f t="shared" si="6"/>
        <v>0</v>
      </c>
      <c r="Q31" s="103">
        <f t="shared" si="7"/>
        <v>0</v>
      </c>
      <c r="R31" s="103">
        <f t="shared" si="8"/>
        <v>0</v>
      </c>
      <c r="S31" s="103">
        <f t="shared" si="9"/>
        <v>0</v>
      </c>
    </row>
    <row r="32" spans="1:19">
      <c r="A32" s="27"/>
      <c r="B32" s="34"/>
      <c r="C32" s="25"/>
      <c r="D32" s="25"/>
      <c r="E32" s="41"/>
      <c r="F32" s="206">
        <f t="shared" si="0"/>
        <v>0</v>
      </c>
      <c r="G32" s="41"/>
      <c r="H32" s="206">
        <f t="shared" si="1"/>
        <v>0</v>
      </c>
      <c r="I32" s="41"/>
      <c r="J32" s="206">
        <f t="shared" si="2"/>
        <v>0</v>
      </c>
      <c r="K32" s="93"/>
      <c r="L32" s="45">
        <f t="shared" si="3"/>
        <v>0</v>
      </c>
      <c r="M32" s="45">
        <f t="shared" si="4"/>
        <v>0</v>
      </c>
      <c r="N32" s="45">
        <f t="shared" si="5"/>
        <v>0</v>
      </c>
      <c r="O32" s="42"/>
      <c r="P32" s="103">
        <f t="shared" si="6"/>
        <v>0</v>
      </c>
      <c r="Q32" s="103">
        <f t="shared" si="7"/>
        <v>0</v>
      </c>
      <c r="R32" s="103">
        <f t="shared" si="8"/>
        <v>0</v>
      </c>
      <c r="S32" s="103">
        <f t="shared" si="9"/>
        <v>0</v>
      </c>
    </row>
    <row r="33" spans="1:19">
      <c r="A33" s="27"/>
      <c r="B33" s="34"/>
      <c r="C33" s="91"/>
      <c r="D33" s="91"/>
      <c r="E33" s="26"/>
      <c r="F33" s="206">
        <f t="shared" si="0"/>
        <v>0</v>
      </c>
      <c r="G33" s="41"/>
      <c r="H33" s="206">
        <f t="shared" si="1"/>
        <v>0</v>
      </c>
      <c r="I33" s="41"/>
      <c r="J33" s="206">
        <f t="shared" si="2"/>
        <v>0</v>
      </c>
      <c r="K33" s="93"/>
      <c r="L33" s="45">
        <f t="shared" si="3"/>
        <v>0</v>
      </c>
      <c r="M33" s="45">
        <f t="shared" si="4"/>
        <v>0</v>
      </c>
      <c r="N33" s="45">
        <f t="shared" si="5"/>
        <v>0</v>
      </c>
      <c r="O33" s="42"/>
      <c r="P33" s="103">
        <f t="shared" si="6"/>
        <v>0</v>
      </c>
      <c r="Q33" s="103">
        <f t="shared" si="7"/>
        <v>0</v>
      </c>
      <c r="R33" s="103">
        <f t="shared" si="8"/>
        <v>0</v>
      </c>
      <c r="S33" s="103">
        <f t="shared" si="9"/>
        <v>0</v>
      </c>
    </row>
    <row r="34" spans="1:19">
      <c r="A34" s="27"/>
      <c r="B34" s="34"/>
      <c r="C34" s="91"/>
      <c r="D34" s="91"/>
      <c r="E34" s="26"/>
      <c r="F34" s="206">
        <f t="shared" si="0"/>
        <v>0</v>
      </c>
      <c r="G34" s="41"/>
      <c r="H34" s="206">
        <f t="shared" si="1"/>
        <v>0</v>
      </c>
      <c r="I34" s="41"/>
      <c r="J34" s="206">
        <f t="shared" si="2"/>
        <v>0</v>
      </c>
      <c r="K34" s="93"/>
      <c r="L34" s="45">
        <f t="shared" si="3"/>
        <v>0</v>
      </c>
      <c r="M34" s="45">
        <f t="shared" si="4"/>
        <v>0</v>
      </c>
      <c r="N34" s="45">
        <f t="shared" si="5"/>
        <v>0</v>
      </c>
      <c r="O34" s="42"/>
      <c r="P34" s="103">
        <f t="shared" si="6"/>
        <v>0</v>
      </c>
      <c r="Q34" s="103">
        <f t="shared" si="7"/>
        <v>0</v>
      </c>
      <c r="R34" s="103">
        <f t="shared" si="8"/>
        <v>0</v>
      </c>
      <c r="S34" s="103">
        <f t="shared" si="9"/>
        <v>0</v>
      </c>
    </row>
    <row r="35" spans="1:19">
      <c r="A35" s="27"/>
      <c r="B35" s="34"/>
      <c r="C35" s="25"/>
      <c r="D35" s="25"/>
      <c r="E35" s="41"/>
      <c r="F35" s="206">
        <f t="shared" si="0"/>
        <v>0</v>
      </c>
      <c r="G35" s="41"/>
      <c r="H35" s="206">
        <f t="shared" si="1"/>
        <v>0</v>
      </c>
      <c r="I35" s="41"/>
      <c r="J35" s="206">
        <f t="shared" si="2"/>
        <v>0</v>
      </c>
      <c r="K35" s="93"/>
      <c r="L35" s="45">
        <f t="shared" si="3"/>
        <v>0</v>
      </c>
      <c r="M35" s="45">
        <f t="shared" si="4"/>
        <v>0</v>
      </c>
      <c r="N35" s="45">
        <f t="shared" si="5"/>
        <v>0</v>
      </c>
      <c r="O35" s="42"/>
      <c r="P35" s="103">
        <f t="shared" si="6"/>
        <v>0</v>
      </c>
      <c r="Q35" s="103">
        <f t="shared" si="7"/>
        <v>0</v>
      </c>
      <c r="R35" s="103">
        <f t="shared" si="8"/>
        <v>0</v>
      </c>
      <c r="S35" s="103">
        <f t="shared" si="9"/>
        <v>0</v>
      </c>
    </row>
    <row r="36" spans="1:19">
      <c r="A36" s="27"/>
      <c r="B36" s="34"/>
      <c r="C36" s="25"/>
      <c r="D36" s="25"/>
      <c r="E36" s="41"/>
      <c r="F36" s="206">
        <f t="shared" si="0"/>
        <v>0</v>
      </c>
      <c r="G36" s="41"/>
      <c r="H36" s="206">
        <f t="shared" si="1"/>
        <v>0</v>
      </c>
      <c r="I36" s="41"/>
      <c r="J36" s="206">
        <f t="shared" si="2"/>
        <v>0</v>
      </c>
      <c r="K36" s="93"/>
      <c r="L36" s="45">
        <f t="shared" si="3"/>
        <v>0</v>
      </c>
      <c r="M36" s="45">
        <f t="shared" si="4"/>
        <v>0</v>
      </c>
      <c r="N36" s="45">
        <f t="shared" si="5"/>
        <v>0</v>
      </c>
      <c r="O36" s="42"/>
      <c r="P36" s="103">
        <f t="shared" si="6"/>
        <v>0</v>
      </c>
      <c r="Q36" s="103">
        <f t="shared" si="7"/>
        <v>0</v>
      </c>
      <c r="R36" s="103">
        <f t="shared" si="8"/>
        <v>0</v>
      </c>
      <c r="S36" s="103">
        <f t="shared" si="9"/>
        <v>0</v>
      </c>
    </row>
    <row r="37" spans="1:19">
      <c r="A37" s="27"/>
      <c r="B37" s="34"/>
      <c r="C37" s="25"/>
      <c r="D37" s="25"/>
      <c r="E37" s="41"/>
      <c r="F37" s="206">
        <f t="shared" si="0"/>
        <v>0</v>
      </c>
      <c r="G37" s="41"/>
      <c r="H37" s="206">
        <f t="shared" si="1"/>
        <v>0</v>
      </c>
      <c r="I37" s="41"/>
      <c r="J37" s="206">
        <f t="shared" si="2"/>
        <v>0</v>
      </c>
      <c r="K37" s="93"/>
      <c r="L37" s="45">
        <f t="shared" si="3"/>
        <v>0</v>
      </c>
      <c r="M37" s="45">
        <f t="shared" si="4"/>
        <v>0</v>
      </c>
      <c r="N37" s="45">
        <f t="shared" si="5"/>
        <v>0</v>
      </c>
      <c r="O37" s="42"/>
      <c r="P37" s="103">
        <f t="shared" si="6"/>
        <v>0</v>
      </c>
      <c r="Q37" s="103">
        <f t="shared" si="7"/>
        <v>0</v>
      </c>
      <c r="R37" s="103">
        <f t="shared" si="8"/>
        <v>0</v>
      </c>
      <c r="S37" s="103">
        <f t="shared" si="9"/>
        <v>0</v>
      </c>
    </row>
    <row r="38" spans="1:19">
      <c r="A38" s="27"/>
      <c r="B38" s="34"/>
      <c r="C38" s="92"/>
      <c r="D38" s="92"/>
      <c r="E38" s="41"/>
      <c r="F38" s="206">
        <f t="shared" si="0"/>
        <v>0</v>
      </c>
      <c r="G38" s="41"/>
      <c r="H38" s="206">
        <f t="shared" si="1"/>
        <v>0</v>
      </c>
      <c r="I38" s="41"/>
      <c r="J38" s="206">
        <f t="shared" si="2"/>
        <v>0</v>
      </c>
      <c r="K38" s="93"/>
      <c r="L38" s="45">
        <f t="shared" si="3"/>
        <v>0</v>
      </c>
      <c r="M38" s="45">
        <f t="shared" si="4"/>
        <v>0</v>
      </c>
      <c r="N38" s="45">
        <f t="shared" si="5"/>
        <v>0</v>
      </c>
      <c r="O38" s="42"/>
      <c r="P38" s="103">
        <f t="shared" si="6"/>
        <v>0</v>
      </c>
      <c r="Q38" s="103">
        <f t="shared" si="7"/>
        <v>0</v>
      </c>
      <c r="R38" s="103">
        <f t="shared" si="8"/>
        <v>0</v>
      </c>
      <c r="S38" s="103">
        <f t="shared" si="9"/>
        <v>0</v>
      </c>
    </row>
    <row r="39" spans="1:19">
      <c r="A39" s="27"/>
      <c r="B39" s="34"/>
      <c r="C39" s="92"/>
      <c r="D39" s="92"/>
      <c r="E39" s="41"/>
      <c r="F39" s="206">
        <f t="shared" si="0"/>
        <v>0</v>
      </c>
      <c r="G39" s="41"/>
      <c r="H39" s="206">
        <f t="shared" si="1"/>
        <v>0</v>
      </c>
      <c r="I39" s="41"/>
      <c r="J39" s="206">
        <f t="shared" si="2"/>
        <v>0</v>
      </c>
      <c r="K39" s="93"/>
      <c r="L39" s="45">
        <f t="shared" si="3"/>
        <v>0</v>
      </c>
      <c r="M39" s="45">
        <f t="shared" si="4"/>
        <v>0</v>
      </c>
      <c r="N39" s="45">
        <f t="shared" si="5"/>
        <v>0</v>
      </c>
      <c r="O39" s="42"/>
      <c r="P39" s="103">
        <f t="shared" si="6"/>
        <v>0</v>
      </c>
      <c r="Q39" s="103">
        <f t="shared" si="7"/>
        <v>0</v>
      </c>
      <c r="R39" s="103">
        <f t="shared" si="8"/>
        <v>0</v>
      </c>
      <c r="S39" s="103">
        <f t="shared" si="9"/>
        <v>0</v>
      </c>
    </row>
    <row r="40" spans="1:19">
      <c r="A40" s="27"/>
      <c r="B40" s="34"/>
      <c r="C40" s="92"/>
      <c r="D40" s="92"/>
      <c r="E40" s="41"/>
      <c r="F40" s="206">
        <f t="shared" si="0"/>
        <v>0</v>
      </c>
      <c r="G40" s="41"/>
      <c r="H40" s="206">
        <f t="shared" si="1"/>
        <v>0</v>
      </c>
      <c r="I40" s="41"/>
      <c r="J40" s="206">
        <f t="shared" si="2"/>
        <v>0</v>
      </c>
      <c r="K40" s="93"/>
      <c r="L40" s="45">
        <f t="shared" si="3"/>
        <v>0</v>
      </c>
      <c r="M40" s="45">
        <f t="shared" si="4"/>
        <v>0</v>
      </c>
      <c r="N40" s="45">
        <f t="shared" si="5"/>
        <v>0</v>
      </c>
      <c r="O40" s="42"/>
      <c r="P40" s="103">
        <f t="shared" si="6"/>
        <v>0</v>
      </c>
      <c r="Q40" s="103">
        <f t="shared" si="7"/>
        <v>0</v>
      </c>
      <c r="R40" s="103">
        <f t="shared" si="8"/>
        <v>0</v>
      </c>
      <c r="S40" s="103">
        <f t="shared" si="9"/>
        <v>0</v>
      </c>
    </row>
    <row r="41" spans="1:19">
      <c r="A41" s="27"/>
      <c r="B41" s="34"/>
      <c r="C41" s="92"/>
      <c r="D41" s="92"/>
      <c r="E41" s="41"/>
      <c r="F41" s="206">
        <f t="shared" si="0"/>
        <v>0</v>
      </c>
      <c r="G41" s="41"/>
      <c r="H41" s="206">
        <f t="shared" si="1"/>
        <v>0</v>
      </c>
      <c r="I41" s="41"/>
      <c r="J41" s="206">
        <f t="shared" si="2"/>
        <v>0</v>
      </c>
      <c r="K41" s="93"/>
      <c r="L41" s="45">
        <f t="shared" si="3"/>
        <v>0</v>
      </c>
      <c r="M41" s="45">
        <f t="shared" si="4"/>
        <v>0</v>
      </c>
      <c r="N41" s="45">
        <f t="shared" si="5"/>
        <v>0</v>
      </c>
      <c r="O41" s="42"/>
      <c r="P41" s="103">
        <f t="shared" si="6"/>
        <v>0</v>
      </c>
      <c r="Q41" s="103">
        <f t="shared" si="7"/>
        <v>0</v>
      </c>
      <c r="R41" s="103">
        <f t="shared" si="8"/>
        <v>0</v>
      </c>
      <c r="S41" s="103">
        <f t="shared" si="9"/>
        <v>0</v>
      </c>
    </row>
    <row r="42" spans="1:19">
      <c r="A42" s="27"/>
      <c r="B42" s="34"/>
      <c r="C42" s="25"/>
      <c r="D42" s="25"/>
      <c r="E42" s="41"/>
      <c r="F42" s="206">
        <f t="shared" si="0"/>
        <v>0</v>
      </c>
      <c r="G42" s="41"/>
      <c r="H42" s="206">
        <f t="shared" si="1"/>
        <v>0</v>
      </c>
      <c r="I42" s="41"/>
      <c r="J42" s="206">
        <f t="shared" si="2"/>
        <v>0</v>
      </c>
      <c r="K42" s="93"/>
      <c r="L42" s="45">
        <f t="shared" si="3"/>
        <v>0</v>
      </c>
      <c r="M42" s="45">
        <f t="shared" si="4"/>
        <v>0</v>
      </c>
      <c r="N42" s="45">
        <f t="shared" si="5"/>
        <v>0</v>
      </c>
      <c r="O42" s="42"/>
      <c r="P42" s="103">
        <f t="shared" si="6"/>
        <v>0</v>
      </c>
      <c r="Q42" s="103">
        <f t="shared" si="7"/>
        <v>0</v>
      </c>
      <c r="R42" s="103">
        <f t="shared" si="8"/>
        <v>0</v>
      </c>
      <c r="S42" s="103">
        <f t="shared" si="9"/>
        <v>0</v>
      </c>
    </row>
    <row r="43" spans="1:19">
      <c r="A43" s="27"/>
      <c r="B43" s="34"/>
      <c r="C43" s="91"/>
      <c r="D43" s="91"/>
      <c r="E43" s="26"/>
      <c r="F43" s="206">
        <f t="shared" si="0"/>
        <v>0</v>
      </c>
      <c r="G43" s="41"/>
      <c r="H43" s="206">
        <f t="shared" si="1"/>
        <v>0</v>
      </c>
      <c r="I43" s="41"/>
      <c r="J43" s="206">
        <f t="shared" si="2"/>
        <v>0</v>
      </c>
      <c r="K43" s="93"/>
      <c r="L43" s="45">
        <f t="shared" si="3"/>
        <v>0</v>
      </c>
      <c r="M43" s="45">
        <f t="shared" si="4"/>
        <v>0</v>
      </c>
      <c r="N43" s="45">
        <f t="shared" si="5"/>
        <v>0</v>
      </c>
      <c r="O43" s="42"/>
      <c r="P43" s="103">
        <f t="shared" si="6"/>
        <v>0</v>
      </c>
      <c r="Q43" s="103">
        <f t="shared" si="7"/>
        <v>0</v>
      </c>
      <c r="R43" s="103">
        <f t="shared" si="8"/>
        <v>0</v>
      </c>
      <c r="S43" s="103">
        <f t="shared" si="9"/>
        <v>0</v>
      </c>
    </row>
    <row r="44" spans="1:19">
      <c r="A44" s="27"/>
      <c r="B44" s="34"/>
      <c r="C44" s="91"/>
      <c r="D44" s="91"/>
      <c r="E44" s="41"/>
      <c r="F44" s="206">
        <f t="shared" si="0"/>
        <v>0</v>
      </c>
      <c r="G44" s="41"/>
      <c r="H44" s="206">
        <f t="shared" si="1"/>
        <v>0</v>
      </c>
      <c r="I44" s="41"/>
      <c r="J44" s="206">
        <f t="shared" si="2"/>
        <v>0</v>
      </c>
      <c r="K44" s="93"/>
      <c r="L44" s="45">
        <f t="shared" si="3"/>
        <v>0</v>
      </c>
      <c r="M44" s="45">
        <f t="shared" si="4"/>
        <v>0</v>
      </c>
      <c r="N44" s="45">
        <f t="shared" si="5"/>
        <v>0</v>
      </c>
      <c r="O44" s="42"/>
      <c r="P44" s="103">
        <f t="shared" si="6"/>
        <v>0</v>
      </c>
      <c r="Q44" s="103">
        <f t="shared" si="7"/>
        <v>0</v>
      </c>
      <c r="R44" s="103">
        <f t="shared" si="8"/>
        <v>0</v>
      </c>
      <c r="S44" s="103">
        <f t="shared" si="9"/>
        <v>0</v>
      </c>
    </row>
    <row r="45" spans="1:19">
      <c r="A45" s="27"/>
      <c r="B45" s="34"/>
      <c r="C45" s="25"/>
      <c r="D45" s="25"/>
      <c r="E45" s="41"/>
      <c r="F45" s="206">
        <f t="shared" si="0"/>
        <v>0</v>
      </c>
      <c r="G45" s="41"/>
      <c r="H45" s="206">
        <f t="shared" si="1"/>
        <v>0</v>
      </c>
      <c r="I45" s="41"/>
      <c r="J45" s="206">
        <f t="shared" si="2"/>
        <v>0</v>
      </c>
      <c r="K45" s="93"/>
      <c r="L45" s="45">
        <f t="shared" si="3"/>
        <v>0</v>
      </c>
      <c r="M45" s="45">
        <f t="shared" si="4"/>
        <v>0</v>
      </c>
      <c r="N45" s="45">
        <f t="shared" si="5"/>
        <v>0</v>
      </c>
      <c r="O45" s="42"/>
      <c r="P45" s="103">
        <f t="shared" si="6"/>
        <v>0</v>
      </c>
      <c r="Q45" s="103">
        <f t="shared" si="7"/>
        <v>0</v>
      </c>
      <c r="R45" s="103">
        <f t="shared" si="8"/>
        <v>0</v>
      </c>
      <c r="S45" s="103">
        <f t="shared" si="9"/>
        <v>0</v>
      </c>
    </row>
    <row r="46" spans="1:19">
      <c r="A46" s="27"/>
      <c r="B46" s="34"/>
      <c r="C46" s="25"/>
      <c r="D46" s="25"/>
      <c r="E46" s="41"/>
      <c r="F46" s="206">
        <f t="shared" si="0"/>
        <v>0</v>
      </c>
      <c r="G46" s="41"/>
      <c r="H46" s="206">
        <f t="shared" si="1"/>
        <v>0</v>
      </c>
      <c r="I46" s="41"/>
      <c r="J46" s="206">
        <f t="shared" si="2"/>
        <v>0</v>
      </c>
      <c r="K46" s="93"/>
      <c r="L46" s="45">
        <f t="shared" si="3"/>
        <v>0</v>
      </c>
      <c r="M46" s="45">
        <f t="shared" si="4"/>
        <v>0</v>
      </c>
      <c r="N46" s="45">
        <f t="shared" si="5"/>
        <v>0</v>
      </c>
      <c r="O46" s="42"/>
      <c r="P46" s="103">
        <f t="shared" si="6"/>
        <v>0</v>
      </c>
      <c r="Q46" s="103">
        <f t="shared" si="7"/>
        <v>0</v>
      </c>
      <c r="R46" s="103">
        <f t="shared" si="8"/>
        <v>0</v>
      </c>
      <c r="S46" s="103">
        <f t="shared" si="9"/>
        <v>0</v>
      </c>
    </row>
    <row r="47" spans="1:19">
      <c r="A47" s="27"/>
      <c r="B47" s="34"/>
      <c r="C47" s="25"/>
      <c r="D47" s="25"/>
      <c r="E47" s="26"/>
      <c r="F47" s="206">
        <f t="shared" si="0"/>
        <v>0</v>
      </c>
      <c r="G47" s="41"/>
      <c r="H47" s="206">
        <f t="shared" si="1"/>
        <v>0</v>
      </c>
      <c r="I47" s="41"/>
      <c r="J47" s="206">
        <f t="shared" si="2"/>
        <v>0</v>
      </c>
      <c r="K47" s="93"/>
      <c r="L47" s="45">
        <f t="shared" si="3"/>
        <v>0</v>
      </c>
      <c r="M47" s="45">
        <f t="shared" si="4"/>
        <v>0</v>
      </c>
      <c r="N47" s="45">
        <f t="shared" si="5"/>
        <v>0</v>
      </c>
      <c r="O47" s="42"/>
      <c r="P47" s="103">
        <f t="shared" si="6"/>
        <v>0</v>
      </c>
      <c r="Q47" s="103">
        <f t="shared" si="7"/>
        <v>0</v>
      </c>
      <c r="R47" s="103">
        <f t="shared" si="8"/>
        <v>0</v>
      </c>
      <c r="S47" s="103">
        <f t="shared" si="9"/>
        <v>0</v>
      </c>
    </row>
    <row r="48" spans="1:19">
      <c r="A48" s="27"/>
      <c r="B48" s="34"/>
      <c r="C48" s="25"/>
      <c r="D48" s="25"/>
      <c r="E48" s="41"/>
      <c r="F48" s="206">
        <f t="shared" si="0"/>
        <v>0</v>
      </c>
      <c r="G48" s="41"/>
      <c r="H48" s="206">
        <f t="shared" si="1"/>
        <v>0</v>
      </c>
      <c r="I48" s="41"/>
      <c r="J48" s="206">
        <f t="shared" si="2"/>
        <v>0</v>
      </c>
      <c r="K48" s="93"/>
      <c r="L48" s="45">
        <f t="shared" si="3"/>
        <v>0</v>
      </c>
      <c r="M48" s="45">
        <f t="shared" si="4"/>
        <v>0</v>
      </c>
      <c r="N48" s="45">
        <f t="shared" si="5"/>
        <v>0</v>
      </c>
      <c r="O48" s="42"/>
      <c r="P48" s="103">
        <f t="shared" si="6"/>
        <v>0</v>
      </c>
      <c r="Q48" s="103">
        <f t="shared" si="7"/>
        <v>0</v>
      </c>
      <c r="R48" s="103">
        <f t="shared" si="8"/>
        <v>0</v>
      </c>
      <c r="S48" s="103">
        <f t="shared" si="9"/>
        <v>0</v>
      </c>
    </row>
    <row r="49" spans="1:22">
      <c r="A49" s="27"/>
      <c r="B49" s="34"/>
      <c r="C49" s="91"/>
      <c r="D49" s="91"/>
      <c r="E49" s="41"/>
      <c r="F49" s="206">
        <f t="shared" si="0"/>
        <v>0</v>
      </c>
      <c r="G49" s="41"/>
      <c r="H49" s="206">
        <f t="shared" si="1"/>
        <v>0</v>
      </c>
      <c r="I49" s="41"/>
      <c r="J49" s="206">
        <f t="shared" si="2"/>
        <v>0</v>
      </c>
      <c r="K49" s="93"/>
      <c r="L49" s="45">
        <f t="shared" si="3"/>
        <v>0</v>
      </c>
      <c r="M49" s="45">
        <f t="shared" si="4"/>
        <v>0</v>
      </c>
      <c r="N49" s="45">
        <f t="shared" si="5"/>
        <v>0</v>
      </c>
      <c r="O49" s="42"/>
      <c r="P49" s="103">
        <f t="shared" si="6"/>
        <v>0</v>
      </c>
      <c r="Q49" s="103">
        <f t="shared" si="7"/>
        <v>0</v>
      </c>
      <c r="R49" s="103">
        <f t="shared" si="8"/>
        <v>0</v>
      </c>
      <c r="S49" s="103">
        <f t="shared" si="9"/>
        <v>0</v>
      </c>
      <c r="T49" s="47"/>
      <c r="U49" s="47"/>
      <c r="V49" s="47"/>
    </row>
    <row r="50" spans="1:22">
      <c r="A50" s="27"/>
      <c r="B50" s="34"/>
      <c r="C50" s="91"/>
      <c r="D50" s="91"/>
      <c r="E50" s="41"/>
      <c r="F50" s="206">
        <f t="shared" si="0"/>
        <v>0</v>
      </c>
      <c r="G50" s="41"/>
      <c r="H50" s="206">
        <f t="shared" si="1"/>
        <v>0</v>
      </c>
      <c r="I50" s="41"/>
      <c r="J50" s="206">
        <f t="shared" si="2"/>
        <v>0</v>
      </c>
      <c r="K50" s="93"/>
      <c r="L50" s="45">
        <f t="shared" si="3"/>
        <v>0</v>
      </c>
      <c r="M50" s="45">
        <f t="shared" si="4"/>
        <v>0</v>
      </c>
      <c r="N50" s="45">
        <f t="shared" si="5"/>
        <v>0</v>
      </c>
      <c r="O50" s="42"/>
      <c r="P50" s="103">
        <f t="shared" si="6"/>
        <v>0</v>
      </c>
      <c r="Q50" s="103">
        <f t="shared" si="7"/>
        <v>0</v>
      </c>
      <c r="R50" s="103">
        <f t="shared" si="8"/>
        <v>0</v>
      </c>
      <c r="S50" s="103">
        <f t="shared" si="9"/>
        <v>0</v>
      </c>
    </row>
    <row r="51" spans="1:22">
      <c r="A51" s="27"/>
      <c r="B51" s="34"/>
      <c r="C51" s="91"/>
      <c r="D51" s="91"/>
      <c r="E51" s="26"/>
      <c r="F51" s="206">
        <f t="shared" si="0"/>
        <v>0</v>
      </c>
      <c r="G51" s="41"/>
      <c r="H51" s="206">
        <f t="shared" si="1"/>
        <v>0</v>
      </c>
      <c r="I51" s="41"/>
      <c r="J51" s="206">
        <f t="shared" si="2"/>
        <v>0</v>
      </c>
      <c r="K51" s="93"/>
      <c r="L51" s="45">
        <f t="shared" si="3"/>
        <v>0</v>
      </c>
      <c r="M51" s="45">
        <f t="shared" si="4"/>
        <v>0</v>
      </c>
      <c r="N51" s="45">
        <f t="shared" si="5"/>
        <v>0</v>
      </c>
      <c r="O51" s="42"/>
      <c r="P51" s="103">
        <f t="shared" si="6"/>
        <v>0</v>
      </c>
      <c r="Q51" s="103">
        <f t="shared" si="7"/>
        <v>0</v>
      </c>
      <c r="R51" s="103">
        <f t="shared" si="8"/>
        <v>0</v>
      </c>
      <c r="S51" s="103">
        <f t="shared" si="9"/>
        <v>0</v>
      </c>
    </row>
    <row r="52" spans="1:22">
      <c r="A52" s="27"/>
      <c r="B52" s="34"/>
      <c r="C52" s="91"/>
      <c r="D52" s="91"/>
      <c r="E52" s="26"/>
      <c r="F52" s="206">
        <f t="shared" si="0"/>
        <v>0</v>
      </c>
      <c r="G52" s="41"/>
      <c r="H52" s="206">
        <f t="shared" si="1"/>
        <v>0</v>
      </c>
      <c r="I52" s="41"/>
      <c r="J52" s="206">
        <f t="shared" si="2"/>
        <v>0</v>
      </c>
      <c r="K52" s="93"/>
      <c r="L52" s="45">
        <f t="shared" si="3"/>
        <v>0</v>
      </c>
      <c r="M52" s="45">
        <f t="shared" si="4"/>
        <v>0</v>
      </c>
      <c r="N52" s="45">
        <f t="shared" si="5"/>
        <v>0</v>
      </c>
      <c r="O52" s="42"/>
      <c r="P52" s="103">
        <f t="shared" si="6"/>
        <v>0</v>
      </c>
      <c r="Q52" s="103">
        <f t="shared" si="7"/>
        <v>0</v>
      </c>
      <c r="R52" s="103">
        <f t="shared" si="8"/>
        <v>0</v>
      </c>
      <c r="S52" s="103">
        <f t="shared" si="9"/>
        <v>0</v>
      </c>
    </row>
    <row r="53" spans="1:22">
      <c r="A53" s="27"/>
      <c r="B53" s="34"/>
      <c r="C53" s="91"/>
      <c r="D53" s="91"/>
      <c r="E53" s="26"/>
      <c r="F53" s="206">
        <f t="shared" si="0"/>
        <v>0</v>
      </c>
      <c r="G53" s="41"/>
      <c r="H53" s="206">
        <f t="shared" si="1"/>
        <v>0</v>
      </c>
      <c r="I53" s="41"/>
      <c r="J53" s="206">
        <f t="shared" si="2"/>
        <v>0</v>
      </c>
      <c r="K53" s="93"/>
      <c r="L53" s="45">
        <f t="shared" si="3"/>
        <v>0</v>
      </c>
      <c r="M53" s="45">
        <f t="shared" si="4"/>
        <v>0</v>
      </c>
      <c r="N53" s="45">
        <f t="shared" si="5"/>
        <v>0</v>
      </c>
      <c r="O53" s="42"/>
      <c r="P53" s="103">
        <f t="shared" si="6"/>
        <v>0</v>
      </c>
      <c r="Q53" s="103">
        <f t="shared" si="7"/>
        <v>0</v>
      </c>
      <c r="R53" s="103">
        <f t="shared" si="8"/>
        <v>0</v>
      </c>
      <c r="S53" s="103">
        <f t="shared" si="9"/>
        <v>0</v>
      </c>
    </row>
    <row r="54" spans="1:22">
      <c r="A54" s="27"/>
      <c r="B54" s="34"/>
      <c r="C54" s="91"/>
      <c r="D54" s="91"/>
      <c r="E54" s="26"/>
      <c r="F54" s="206">
        <f t="shared" si="0"/>
        <v>0</v>
      </c>
      <c r="G54" s="41"/>
      <c r="H54" s="206">
        <f t="shared" si="1"/>
        <v>0</v>
      </c>
      <c r="I54" s="41"/>
      <c r="J54" s="206">
        <f t="shared" si="2"/>
        <v>0</v>
      </c>
      <c r="K54" s="93"/>
      <c r="L54" s="45">
        <f t="shared" si="3"/>
        <v>0</v>
      </c>
      <c r="M54" s="45">
        <f t="shared" si="4"/>
        <v>0</v>
      </c>
      <c r="N54" s="45">
        <f t="shared" si="5"/>
        <v>0</v>
      </c>
      <c r="O54" s="42"/>
      <c r="P54" s="103">
        <f t="shared" si="6"/>
        <v>0</v>
      </c>
      <c r="Q54" s="103">
        <f t="shared" si="7"/>
        <v>0</v>
      </c>
      <c r="R54" s="103">
        <f t="shared" si="8"/>
        <v>0</v>
      </c>
      <c r="S54" s="103">
        <f t="shared" si="9"/>
        <v>0</v>
      </c>
    </row>
    <row r="55" spans="1:22">
      <c r="A55" s="27"/>
      <c r="B55" s="34"/>
      <c r="C55" s="91"/>
      <c r="D55" s="91"/>
      <c r="E55" s="41"/>
      <c r="F55" s="206">
        <f t="shared" si="0"/>
        <v>0</v>
      </c>
      <c r="G55" s="41"/>
      <c r="H55" s="206">
        <f t="shared" si="1"/>
        <v>0</v>
      </c>
      <c r="I55" s="41"/>
      <c r="J55" s="206">
        <f t="shared" si="2"/>
        <v>0</v>
      </c>
      <c r="K55" s="93"/>
      <c r="L55" s="45">
        <f t="shared" si="3"/>
        <v>0</v>
      </c>
      <c r="M55" s="45">
        <f t="shared" si="4"/>
        <v>0</v>
      </c>
      <c r="N55" s="45">
        <f t="shared" si="5"/>
        <v>0</v>
      </c>
      <c r="O55" s="42"/>
      <c r="P55" s="103">
        <f t="shared" si="6"/>
        <v>0</v>
      </c>
      <c r="Q55" s="103">
        <f t="shared" si="7"/>
        <v>0</v>
      </c>
      <c r="R55" s="103">
        <f t="shared" si="8"/>
        <v>0</v>
      </c>
      <c r="S55" s="103">
        <f t="shared" si="9"/>
        <v>0</v>
      </c>
    </row>
    <row r="56" spans="1:22">
      <c r="A56" s="27"/>
      <c r="B56" s="34"/>
      <c r="C56" s="25"/>
      <c r="D56" s="25"/>
      <c r="E56" s="41"/>
      <c r="F56" s="206">
        <f t="shared" si="0"/>
        <v>0</v>
      </c>
      <c r="G56" s="41"/>
      <c r="H56" s="206">
        <f t="shared" si="1"/>
        <v>0</v>
      </c>
      <c r="I56" s="41"/>
      <c r="J56" s="206">
        <f t="shared" si="2"/>
        <v>0</v>
      </c>
      <c r="K56" s="93"/>
      <c r="L56" s="45">
        <f t="shared" si="3"/>
        <v>0</v>
      </c>
      <c r="M56" s="45">
        <f t="shared" si="4"/>
        <v>0</v>
      </c>
      <c r="N56" s="45">
        <f t="shared" si="5"/>
        <v>0</v>
      </c>
      <c r="O56" s="42"/>
      <c r="P56" s="103">
        <f t="shared" si="6"/>
        <v>0</v>
      </c>
      <c r="Q56" s="103">
        <f t="shared" si="7"/>
        <v>0</v>
      </c>
      <c r="R56" s="103">
        <f t="shared" si="8"/>
        <v>0</v>
      </c>
      <c r="S56" s="103">
        <f t="shared" si="9"/>
        <v>0</v>
      </c>
    </row>
    <row r="57" spans="1:22">
      <c r="A57" s="27"/>
      <c r="B57" s="34"/>
      <c r="C57" s="25"/>
      <c r="D57" s="25"/>
      <c r="E57" s="26"/>
      <c r="F57" s="206">
        <f t="shared" si="0"/>
        <v>0</v>
      </c>
      <c r="G57" s="41"/>
      <c r="H57" s="206">
        <f t="shared" si="1"/>
        <v>0</v>
      </c>
      <c r="I57" s="41"/>
      <c r="J57" s="206">
        <f t="shared" si="2"/>
        <v>0</v>
      </c>
      <c r="K57" s="93"/>
      <c r="L57" s="45">
        <f t="shared" si="3"/>
        <v>0</v>
      </c>
      <c r="M57" s="45">
        <f t="shared" si="4"/>
        <v>0</v>
      </c>
      <c r="N57" s="45">
        <f t="shared" si="5"/>
        <v>0</v>
      </c>
      <c r="P57" s="103">
        <f t="shared" si="6"/>
        <v>0</v>
      </c>
      <c r="Q57" s="103">
        <f t="shared" si="7"/>
        <v>0</v>
      </c>
      <c r="R57" s="103">
        <f t="shared" si="8"/>
        <v>0</v>
      </c>
      <c r="S57" s="103">
        <f t="shared" si="9"/>
        <v>0</v>
      </c>
    </row>
    <row r="58" spans="1:22" ht="12.75" customHeight="1">
      <c r="A58" s="28" t="s">
        <v>6</v>
      </c>
      <c r="B58" s="28"/>
      <c r="C58" s="29"/>
      <c r="D58" s="29"/>
      <c r="E58" s="30">
        <f t="shared" ref="E58:K58" si="10">SUM(E5:E57)</f>
        <v>0</v>
      </c>
      <c r="F58" s="30">
        <f t="shared" si="10"/>
        <v>0</v>
      </c>
      <c r="G58" s="30">
        <f t="shared" si="10"/>
        <v>0</v>
      </c>
      <c r="H58" s="30">
        <f t="shared" si="10"/>
        <v>0</v>
      </c>
      <c r="I58" s="30">
        <f t="shared" si="10"/>
        <v>0</v>
      </c>
      <c r="J58" s="30">
        <f t="shared" si="10"/>
        <v>0</v>
      </c>
      <c r="K58" s="30">
        <f t="shared" si="10"/>
        <v>0</v>
      </c>
      <c r="L58" s="42"/>
      <c r="M58" s="42"/>
    </row>
    <row r="59" spans="1:22">
      <c r="A59" s="80"/>
      <c r="B59" s="81"/>
      <c r="C59" s="82"/>
      <c r="D59" s="82"/>
      <c r="E59" s="83"/>
      <c r="F59" s="83"/>
      <c r="G59" s="83"/>
      <c r="H59" s="83"/>
      <c r="I59" s="83"/>
      <c r="J59" s="83"/>
      <c r="K59" s="83"/>
    </row>
    <row r="60" spans="1:22">
      <c r="A60" s="80"/>
      <c r="B60" s="81"/>
      <c r="C60" s="82"/>
      <c r="D60" s="82"/>
      <c r="E60" s="83"/>
      <c r="F60" s="83"/>
      <c r="G60" s="83"/>
      <c r="H60" s="83"/>
      <c r="I60" s="83"/>
      <c r="J60" s="83"/>
      <c r="K60" s="83"/>
    </row>
    <row r="61" spans="1:22">
      <c r="A61" s="80"/>
      <c r="B61" s="81"/>
      <c r="C61" s="82"/>
      <c r="D61" s="82"/>
      <c r="E61" s="83"/>
      <c r="F61" s="83"/>
      <c r="G61" s="83"/>
      <c r="H61" s="83"/>
      <c r="I61" s="83"/>
      <c r="J61" s="83"/>
      <c r="K61" s="83"/>
    </row>
    <row r="62" spans="1:22">
      <c r="A62" s="80"/>
      <c r="B62" s="81"/>
      <c r="C62" s="82"/>
      <c r="D62" s="82"/>
      <c r="E62" s="83"/>
      <c r="F62" s="83"/>
      <c r="G62" s="83"/>
      <c r="H62" s="83"/>
      <c r="I62" s="83"/>
      <c r="J62" s="83"/>
      <c r="K62" s="83"/>
    </row>
    <row r="63" spans="1:22">
      <c r="A63" s="80"/>
      <c r="B63" s="81"/>
      <c r="C63" s="82"/>
      <c r="D63" s="82"/>
      <c r="E63" s="83"/>
      <c r="F63" s="83"/>
      <c r="G63" s="83"/>
      <c r="H63" s="83"/>
      <c r="I63" s="83"/>
      <c r="J63" s="83"/>
      <c r="K63" s="83"/>
    </row>
    <row r="64" spans="1:22">
      <c r="A64" s="80"/>
      <c r="B64" s="81"/>
      <c r="C64" s="82"/>
      <c r="D64" s="82"/>
      <c r="E64" s="83"/>
      <c r="F64" s="83"/>
      <c r="G64" s="83"/>
      <c r="H64" s="83"/>
      <c r="I64" s="83"/>
      <c r="J64" s="83"/>
      <c r="K64" s="83"/>
    </row>
    <row r="65" spans="1:11">
      <c r="A65" s="80"/>
      <c r="B65" s="81"/>
      <c r="C65" s="82"/>
      <c r="D65" s="82"/>
      <c r="E65" s="83"/>
      <c r="F65" s="83"/>
      <c r="G65" s="83"/>
      <c r="H65" s="83"/>
      <c r="I65" s="83"/>
      <c r="J65" s="83"/>
      <c r="K65" s="83"/>
    </row>
    <row r="66" spans="1:11">
      <c r="A66" s="74"/>
      <c r="B66" s="74"/>
      <c r="C66" s="75"/>
      <c r="D66" s="75"/>
      <c r="E66" s="76"/>
      <c r="F66" s="76"/>
      <c r="G66" s="76"/>
      <c r="H66" s="76"/>
      <c r="I66" s="76"/>
      <c r="J66" s="76"/>
      <c r="K66" s="76"/>
    </row>
  </sheetData>
  <mergeCells count="8">
    <mergeCell ref="K1:K2"/>
    <mergeCell ref="K3:K4"/>
    <mergeCell ref="P4:S4"/>
    <mergeCell ref="A3:J4"/>
    <mergeCell ref="A1:C1"/>
    <mergeCell ref="E1:F1"/>
    <mergeCell ref="G1:H1"/>
    <mergeCell ref="I1:J1"/>
  </mergeCells>
  <phoneticPr fontId="2" type="noConversion"/>
  <pageMargins left="0.2" right="0.2" top="0.32" bottom="0.2" header="0.2" footer="0.2"/>
  <pageSetup paperSize="9" orientation="portrait" horizontalDpi="400" verticalDpi="4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dimension ref="A1:K51"/>
  <sheetViews>
    <sheetView tabSelected="1" workbookViewId="0">
      <pane xSplit="9" ySplit="2" topLeftCell="J3" activePane="bottomRight" state="frozen"/>
      <selection pane="topRight" activeCell="J1" sqref="J1"/>
      <selection pane="bottomLeft" activeCell="A3" sqref="A3"/>
      <selection pane="bottomRight" activeCell="K19" sqref="K19"/>
    </sheetView>
  </sheetViews>
  <sheetFormatPr defaultRowHeight="12.75"/>
  <cols>
    <col min="1" max="1" width="6.7109375" customWidth="1"/>
    <col min="2" max="2" width="5.7109375" customWidth="1"/>
    <col min="3" max="3" width="19" customWidth="1"/>
    <col min="4" max="4" width="12.85546875" customWidth="1"/>
    <col min="5" max="5" width="9.7109375" customWidth="1"/>
    <col min="6" max="6" width="12.85546875" customWidth="1"/>
    <col min="7" max="7" width="9.7109375" customWidth="1"/>
    <col min="8" max="8" width="12.85546875" customWidth="1"/>
    <col min="9" max="9" width="9.7109375" customWidth="1"/>
  </cols>
  <sheetData>
    <row r="1" spans="1:9">
      <c r="A1" s="166"/>
      <c r="B1" s="166"/>
      <c r="C1" s="167"/>
      <c r="D1" s="165" t="s">
        <v>0</v>
      </c>
      <c r="E1" s="165"/>
      <c r="F1" s="165" t="s">
        <v>2</v>
      </c>
      <c r="G1" s="165"/>
      <c r="H1" s="165" t="s">
        <v>1</v>
      </c>
      <c r="I1" s="165"/>
    </row>
    <row r="2" spans="1:9">
      <c r="A2" s="1" t="s">
        <v>4</v>
      </c>
      <c r="B2" s="1" t="s">
        <v>22</v>
      </c>
      <c r="C2" s="1" t="s">
        <v>5</v>
      </c>
      <c r="D2" s="2" t="s">
        <v>3</v>
      </c>
      <c r="E2" s="3">
        <v>0.06</v>
      </c>
      <c r="F2" s="2" t="s">
        <v>3</v>
      </c>
      <c r="G2" s="3">
        <v>0.13</v>
      </c>
      <c r="H2" s="2" t="s">
        <v>3</v>
      </c>
      <c r="I2" s="3">
        <v>0.23</v>
      </c>
    </row>
    <row r="3" spans="1:9">
      <c r="A3" s="168" t="s">
        <v>24</v>
      </c>
      <c r="B3" s="169"/>
      <c r="C3" s="169"/>
      <c r="D3" s="169"/>
      <c r="E3" s="169"/>
      <c r="F3" s="169"/>
      <c r="G3" s="169"/>
      <c r="H3" s="169"/>
      <c r="I3" s="170"/>
    </row>
    <row r="4" spans="1:9">
      <c r="A4" s="171"/>
      <c r="B4" s="172"/>
      <c r="C4" s="172"/>
      <c r="D4" s="172"/>
      <c r="E4" s="172"/>
      <c r="F4" s="172"/>
      <c r="G4" s="172"/>
      <c r="H4" s="172"/>
      <c r="I4" s="173"/>
    </row>
    <row r="5" spans="1:9">
      <c r="A5" s="24"/>
      <c r="B5" s="35"/>
      <c r="C5" s="25"/>
      <c r="D5" s="26"/>
      <c r="E5" s="37"/>
      <c r="F5" s="37"/>
      <c r="G5" s="37"/>
      <c r="H5" s="37"/>
      <c r="I5" s="37"/>
    </row>
    <row r="6" spans="1:9">
      <c r="A6" s="24"/>
      <c r="B6" s="35"/>
      <c r="C6" s="25"/>
      <c r="D6" s="26"/>
      <c r="E6" s="37"/>
      <c r="F6" s="37"/>
      <c r="G6" s="37"/>
      <c r="H6" s="37"/>
      <c r="I6" s="37"/>
    </row>
    <row r="7" spans="1:9">
      <c r="A7" s="24"/>
      <c r="B7" s="35"/>
      <c r="C7" s="25"/>
      <c r="D7" s="26"/>
      <c r="E7" s="37"/>
      <c r="F7" s="37"/>
      <c r="G7" s="37"/>
      <c r="H7" s="37"/>
      <c r="I7" s="37"/>
    </row>
    <row r="8" spans="1:9">
      <c r="A8" s="24"/>
      <c r="B8" s="35"/>
      <c r="C8" s="25"/>
      <c r="D8" s="26"/>
      <c r="E8" s="37"/>
      <c r="F8" s="37"/>
      <c r="G8" s="37"/>
      <c r="H8" s="37"/>
      <c r="I8" s="37"/>
    </row>
    <row r="9" spans="1:9">
      <c r="A9" s="24"/>
      <c r="B9" s="35"/>
      <c r="C9" s="25"/>
      <c r="D9" s="26"/>
      <c r="E9" s="37"/>
      <c r="F9" s="37"/>
      <c r="G9" s="37"/>
      <c r="H9" s="37"/>
      <c r="I9" s="37"/>
    </row>
    <row r="10" spans="1:9">
      <c r="A10" s="24"/>
      <c r="B10" s="35"/>
      <c r="C10" s="25"/>
      <c r="D10" s="26"/>
      <c r="E10" s="37"/>
      <c r="F10" s="37"/>
      <c r="G10" s="37"/>
      <c r="H10" s="37"/>
      <c r="I10" s="37"/>
    </row>
    <row r="11" spans="1:9">
      <c r="A11" s="24"/>
      <c r="B11" s="35"/>
      <c r="C11" s="25"/>
      <c r="D11" s="26"/>
      <c r="E11" s="37"/>
      <c r="F11" s="37"/>
      <c r="G11" s="37"/>
      <c r="H11" s="37"/>
      <c r="I11" s="37"/>
    </row>
    <row r="12" spans="1:9">
      <c r="A12" s="24"/>
      <c r="B12" s="35"/>
      <c r="C12" s="25"/>
      <c r="D12" s="26"/>
      <c r="E12" s="37"/>
      <c r="F12" s="37"/>
      <c r="G12" s="37"/>
      <c r="H12" s="37"/>
      <c r="I12" s="37"/>
    </row>
    <row r="13" spans="1:9">
      <c r="A13" s="24"/>
      <c r="B13" s="35"/>
      <c r="C13" s="25"/>
      <c r="D13" s="26"/>
      <c r="E13" s="37"/>
      <c r="F13" s="37"/>
      <c r="G13" s="37"/>
      <c r="H13" s="37"/>
      <c r="I13" s="37"/>
    </row>
    <row r="14" spans="1:9">
      <c r="A14" s="24"/>
      <c r="B14" s="35"/>
      <c r="C14" s="25"/>
      <c r="D14" s="26"/>
      <c r="E14" s="37"/>
      <c r="F14" s="37"/>
      <c r="G14" s="37"/>
      <c r="H14" s="37"/>
      <c r="I14" s="37"/>
    </row>
    <row r="15" spans="1:9">
      <c r="A15" s="24"/>
      <c r="B15" s="35"/>
      <c r="C15" s="25"/>
      <c r="D15" s="26"/>
      <c r="E15" s="37"/>
      <c r="F15" s="37"/>
      <c r="G15" s="37"/>
      <c r="H15" s="37"/>
      <c r="I15" s="37"/>
    </row>
    <row r="16" spans="1:9">
      <c r="A16" s="24"/>
      <c r="B16" s="35"/>
      <c r="C16" s="25"/>
      <c r="D16" s="26"/>
      <c r="E16" s="37"/>
      <c r="F16" s="37"/>
      <c r="G16" s="37"/>
      <c r="H16" s="37"/>
      <c r="I16" s="37"/>
    </row>
    <row r="17" spans="1:11">
      <c r="A17" s="24"/>
      <c r="B17" s="35"/>
      <c r="C17" s="25"/>
      <c r="D17" s="26"/>
      <c r="E17" s="37"/>
      <c r="F17" s="37"/>
      <c r="G17" s="37"/>
      <c r="H17" s="37"/>
      <c r="I17" s="37"/>
    </row>
    <row r="18" spans="1:11">
      <c r="A18" s="24"/>
      <c r="B18" s="35"/>
      <c r="C18" s="25"/>
      <c r="D18" s="26"/>
      <c r="E18" s="37"/>
      <c r="F18" s="37"/>
      <c r="G18" s="37"/>
      <c r="H18" s="37"/>
      <c r="I18" s="37"/>
    </row>
    <row r="19" spans="1:11">
      <c r="A19" s="190" t="s">
        <v>27</v>
      </c>
      <c r="B19" s="191"/>
      <c r="C19" s="192"/>
      <c r="D19" s="33">
        <f t="shared" ref="D19:I19" si="0">SUM(D5:D18)</f>
        <v>0</v>
      </c>
      <c r="E19" s="33">
        <f t="shared" si="0"/>
        <v>0</v>
      </c>
      <c r="F19" s="33">
        <f t="shared" si="0"/>
        <v>0</v>
      </c>
      <c r="G19" s="33">
        <f t="shared" si="0"/>
        <v>0</v>
      </c>
      <c r="H19" s="33">
        <f t="shared" si="0"/>
        <v>0</v>
      </c>
      <c r="I19" s="33">
        <f t="shared" si="0"/>
        <v>0</v>
      </c>
    </row>
    <row r="20" spans="1:11" ht="20.25">
      <c r="A20" s="196"/>
      <c r="B20" s="197"/>
      <c r="C20" s="197"/>
      <c r="D20" s="197"/>
      <c r="E20" s="197"/>
      <c r="F20" s="197"/>
      <c r="G20" s="197"/>
      <c r="H20" s="197"/>
      <c r="I20" s="198"/>
    </row>
    <row r="21" spans="1:11">
      <c r="A21" s="168" t="s">
        <v>25</v>
      </c>
      <c r="B21" s="169"/>
      <c r="C21" s="169"/>
      <c r="D21" s="169"/>
      <c r="E21" s="169"/>
      <c r="F21" s="169"/>
      <c r="G21" s="169"/>
      <c r="H21" s="169"/>
      <c r="I21" s="170"/>
    </row>
    <row r="22" spans="1:11">
      <c r="A22" s="171"/>
      <c r="B22" s="172"/>
      <c r="C22" s="172"/>
      <c r="D22" s="172"/>
      <c r="E22" s="172"/>
      <c r="F22" s="172"/>
      <c r="G22" s="172"/>
      <c r="H22" s="172"/>
      <c r="I22" s="173"/>
    </row>
    <row r="23" spans="1:11" ht="15">
      <c r="A23" s="5"/>
      <c r="B23" s="56"/>
      <c r="C23" s="43"/>
      <c r="D23" s="44"/>
      <c r="E23" s="44"/>
      <c r="F23" s="44"/>
      <c r="G23" s="44"/>
      <c r="H23" s="44"/>
      <c r="I23" s="44"/>
      <c r="J23" s="42">
        <f>D23*6%</f>
        <v>0</v>
      </c>
      <c r="K23" s="45">
        <f>H23*23%</f>
        <v>0</v>
      </c>
    </row>
    <row r="24" spans="1:11" ht="15">
      <c r="A24" s="5"/>
      <c r="B24" s="56"/>
      <c r="C24" s="43"/>
      <c r="D24" s="44"/>
      <c r="E24" s="44"/>
      <c r="F24" s="44"/>
      <c r="G24" s="44"/>
      <c r="H24" s="44"/>
      <c r="I24" s="44"/>
      <c r="J24" s="42">
        <f t="shared" ref="J24:J32" si="1">D24*6%</f>
        <v>0</v>
      </c>
      <c r="K24" s="45">
        <f t="shared" ref="K24:K32" si="2">H24*23%</f>
        <v>0</v>
      </c>
    </row>
    <row r="25" spans="1:11" ht="15">
      <c r="A25" s="5"/>
      <c r="B25" s="56"/>
      <c r="C25" s="43"/>
      <c r="D25" s="44"/>
      <c r="E25" s="44"/>
      <c r="F25" s="44"/>
      <c r="G25" s="44"/>
      <c r="H25" s="44"/>
      <c r="I25" s="44"/>
      <c r="J25" s="42">
        <f t="shared" si="1"/>
        <v>0</v>
      </c>
      <c r="K25" s="45">
        <f t="shared" si="2"/>
        <v>0</v>
      </c>
    </row>
    <row r="26" spans="1:11" ht="15">
      <c r="A26" s="5"/>
      <c r="B26" s="56"/>
      <c r="C26" s="49"/>
      <c r="D26" s="44"/>
      <c r="E26" s="44"/>
      <c r="F26" s="44"/>
      <c r="G26" s="44"/>
      <c r="H26" s="44"/>
      <c r="I26" s="44"/>
      <c r="J26" s="42">
        <f t="shared" si="1"/>
        <v>0</v>
      </c>
      <c r="K26" s="45">
        <f t="shared" si="2"/>
        <v>0</v>
      </c>
    </row>
    <row r="27" spans="1:11" ht="15">
      <c r="A27" s="24"/>
      <c r="B27" s="56"/>
      <c r="C27" s="43"/>
      <c r="D27" s="41"/>
      <c r="E27" s="41"/>
      <c r="F27" s="41"/>
      <c r="G27" s="41"/>
      <c r="H27" s="41"/>
      <c r="I27" s="41"/>
      <c r="J27" s="42">
        <f t="shared" si="1"/>
        <v>0</v>
      </c>
      <c r="K27" s="45">
        <f t="shared" si="2"/>
        <v>0</v>
      </c>
    </row>
    <row r="28" spans="1:11" ht="15">
      <c r="A28" s="24"/>
      <c r="B28" s="56"/>
      <c r="C28" s="43"/>
      <c r="D28" s="41"/>
      <c r="E28" s="41"/>
      <c r="F28" s="41"/>
      <c r="G28" s="41"/>
      <c r="H28" s="41"/>
      <c r="I28" s="41"/>
      <c r="J28" s="42">
        <f t="shared" si="1"/>
        <v>0</v>
      </c>
      <c r="K28" s="45">
        <f t="shared" si="2"/>
        <v>0</v>
      </c>
    </row>
    <row r="29" spans="1:11" ht="15">
      <c r="A29" s="24"/>
      <c r="B29" s="56"/>
      <c r="C29" s="43"/>
      <c r="D29" s="41"/>
      <c r="E29" s="41"/>
      <c r="F29" s="41"/>
      <c r="G29" s="41"/>
      <c r="H29" s="41"/>
      <c r="I29" s="41"/>
      <c r="J29" s="42">
        <f t="shared" si="1"/>
        <v>0</v>
      </c>
      <c r="K29" s="45">
        <f t="shared" si="2"/>
        <v>0</v>
      </c>
    </row>
    <row r="30" spans="1:11" ht="15">
      <c r="A30" s="24"/>
      <c r="B30" s="55"/>
      <c r="C30" s="25"/>
      <c r="D30" s="26"/>
      <c r="E30" s="26"/>
      <c r="F30" s="26"/>
      <c r="G30" s="26"/>
      <c r="H30" s="26"/>
      <c r="I30" s="26"/>
      <c r="J30" s="42">
        <f t="shared" si="1"/>
        <v>0</v>
      </c>
      <c r="K30" s="45">
        <f t="shared" si="2"/>
        <v>0</v>
      </c>
    </row>
    <row r="31" spans="1:11" ht="15">
      <c r="A31" s="24"/>
      <c r="B31" s="55"/>
      <c r="C31" s="25"/>
      <c r="D31" s="26"/>
      <c r="E31" s="26"/>
      <c r="F31" s="26"/>
      <c r="G31" s="26"/>
      <c r="H31" s="26"/>
      <c r="I31" s="26"/>
      <c r="J31" s="42">
        <f t="shared" si="1"/>
        <v>0</v>
      </c>
      <c r="K31" s="45">
        <f t="shared" si="2"/>
        <v>0</v>
      </c>
    </row>
    <row r="32" spans="1:11" ht="15">
      <c r="A32" s="24"/>
      <c r="B32" s="55"/>
      <c r="C32" s="25"/>
      <c r="D32" s="26"/>
      <c r="E32" s="26"/>
      <c r="F32" s="26"/>
      <c r="G32" s="26"/>
      <c r="H32" s="26"/>
      <c r="I32" s="26"/>
      <c r="J32" s="42">
        <f t="shared" si="1"/>
        <v>0</v>
      </c>
      <c r="K32" s="45">
        <f t="shared" si="2"/>
        <v>0</v>
      </c>
    </row>
    <row r="33" spans="1:9">
      <c r="A33" s="190" t="s">
        <v>28</v>
      </c>
      <c r="B33" s="191"/>
      <c r="C33" s="192"/>
      <c r="D33" s="33">
        <f t="shared" ref="D33:I33" si="3">SUM(D23:D32)</f>
        <v>0</v>
      </c>
      <c r="E33" s="33">
        <f t="shared" si="3"/>
        <v>0</v>
      </c>
      <c r="F33" s="33">
        <f t="shared" si="3"/>
        <v>0</v>
      </c>
      <c r="G33" s="33">
        <f t="shared" si="3"/>
        <v>0</v>
      </c>
      <c r="H33" s="33">
        <f t="shared" si="3"/>
        <v>0</v>
      </c>
      <c r="I33" s="33">
        <f t="shared" si="3"/>
        <v>0</v>
      </c>
    </row>
    <row r="34" spans="1:9" ht="20.25" customHeight="1"/>
    <row r="35" spans="1:9">
      <c r="A35" s="168" t="s">
        <v>26</v>
      </c>
      <c r="B35" s="169"/>
      <c r="C35" s="169"/>
      <c r="D35" s="169"/>
      <c r="E35" s="169"/>
      <c r="F35" s="169"/>
      <c r="G35" s="169"/>
      <c r="H35" s="169"/>
      <c r="I35" s="170"/>
    </row>
    <row r="36" spans="1:9">
      <c r="A36" s="171"/>
      <c r="B36" s="172"/>
      <c r="C36" s="172"/>
      <c r="D36" s="172"/>
      <c r="E36" s="172"/>
      <c r="F36" s="172"/>
      <c r="G36" s="172"/>
      <c r="H36" s="172"/>
      <c r="I36" s="173"/>
    </row>
    <row r="37" spans="1:9">
      <c r="A37" s="5"/>
      <c r="B37" s="36"/>
      <c r="C37" s="4"/>
      <c r="D37" s="6"/>
      <c r="E37" s="38"/>
      <c r="F37" s="6"/>
      <c r="G37" s="38"/>
      <c r="H37" s="6"/>
      <c r="I37" s="38"/>
    </row>
    <row r="38" spans="1:9">
      <c r="A38" s="5"/>
      <c r="B38" s="36"/>
      <c r="C38" s="4"/>
      <c r="D38" s="6"/>
      <c r="E38" s="38"/>
      <c r="F38" s="6"/>
      <c r="G38" s="38"/>
      <c r="H38" s="6"/>
      <c r="I38" s="38"/>
    </row>
    <row r="39" spans="1:9">
      <c r="A39" s="24"/>
      <c r="B39" s="35"/>
      <c r="C39" s="25"/>
      <c r="D39" s="26"/>
      <c r="E39" s="37"/>
      <c r="F39" s="26"/>
      <c r="G39" s="37"/>
      <c r="H39" s="26"/>
      <c r="I39" s="37"/>
    </row>
    <row r="40" spans="1:9">
      <c r="A40" s="24"/>
      <c r="B40" s="35"/>
      <c r="C40" s="25"/>
      <c r="D40" s="26"/>
      <c r="E40" s="37"/>
      <c r="F40" s="26"/>
      <c r="G40" s="37"/>
      <c r="H40" s="26"/>
      <c r="I40" s="37"/>
    </row>
    <row r="41" spans="1:9">
      <c r="A41" s="24"/>
      <c r="B41" s="35"/>
      <c r="C41" s="25"/>
      <c r="D41" s="26"/>
      <c r="E41" s="37"/>
      <c r="F41" s="26"/>
      <c r="G41" s="37"/>
      <c r="H41" s="26"/>
      <c r="I41" s="37"/>
    </row>
    <row r="42" spans="1:9">
      <c r="A42" s="24"/>
      <c r="B42" s="35"/>
      <c r="C42" s="25"/>
      <c r="D42" s="26"/>
      <c r="E42" s="37"/>
      <c r="F42" s="26"/>
      <c r="G42" s="37"/>
      <c r="H42" s="26"/>
      <c r="I42" s="37"/>
    </row>
    <row r="43" spans="1:9">
      <c r="A43" s="24"/>
      <c r="B43" s="35"/>
      <c r="C43" s="25"/>
      <c r="D43" s="26"/>
      <c r="E43" s="37"/>
      <c r="F43" s="26"/>
      <c r="G43" s="37"/>
      <c r="H43" s="26"/>
      <c r="I43" s="37"/>
    </row>
    <row r="44" spans="1:9">
      <c r="A44" s="24"/>
      <c r="B44" s="35"/>
      <c r="C44" s="25"/>
      <c r="D44" s="26"/>
      <c r="E44" s="37"/>
      <c r="F44" s="26"/>
      <c r="G44" s="37"/>
      <c r="H44" s="26"/>
      <c r="I44" s="37"/>
    </row>
    <row r="45" spans="1:9">
      <c r="A45" s="24"/>
      <c r="B45" s="35"/>
      <c r="C45" s="25"/>
      <c r="D45" s="26"/>
      <c r="E45" s="37"/>
      <c r="F45" s="26"/>
      <c r="G45" s="37"/>
      <c r="H45" s="26"/>
      <c r="I45" s="37"/>
    </row>
    <row r="46" spans="1:9">
      <c r="A46" s="24"/>
      <c r="B46" s="35"/>
      <c r="C46" s="25"/>
      <c r="D46" s="26"/>
      <c r="E46" s="37"/>
      <c r="F46" s="26"/>
      <c r="G46" s="37"/>
      <c r="H46" s="26"/>
      <c r="I46" s="37"/>
    </row>
    <row r="47" spans="1:9">
      <c r="A47" s="24"/>
      <c r="B47" s="35"/>
      <c r="C47" s="25"/>
      <c r="D47" s="26"/>
      <c r="E47" s="37"/>
      <c r="F47" s="26"/>
      <c r="G47" s="37"/>
      <c r="H47" s="26"/>
      <c r="I47" s="37"/>
    </row>
    <row r="48" spans="1:9">
      <c r="A48" s="24"/>
      <c r="B48" s="35"/>
      <c r="C48" s="25"/>
      <c r="D48" s="26"/>
      <c r="E48" s="37"/>
      <c r="F48" s="26"/>
      <c r="G48" s="37"/>
      <c r="H48" s="26"/>
      <c r="I48" s="37"/>
    </row>
    <row r="49" spans="1:9">
      <c r="A49" s="24"/>
      <c r="B49" s="35"/>
      <c r="C49" s="25"/>
      <c r="D49" s="26"/>
      <c r="E49" s="37"/>
      <c r="F49" s="26"/>
      <c r="G49" s="37"/>
      <c r="H49" s="26"/>
      <c r="I49" s="37"/>
    </row>
    <row r="50" spans="1:9">
      <c r="A50" s="24"/>
      <c r="B50" s="35"/>
      <c r="C50" s="25"/>
      <c r="D50" s="26"/>
      <c r="E50" s="37"/>
      <c r="F50" s="26"/>
      <c r="G50" s="37"/>
      <c r="H50" s="26"/>
      <c r="I50" s="37"/>
    </row>
    <row r="51" spans="1:9">
      <c r="A51" s="190" t="s">
        <v>29</v>
      </c>
      <c r="B51" s="191"/>
      <c r="C51" s="192"/>
      <c r="D51" s="33">
        <f t="shared" ref="D51:I51" si="4">SUM(D37:D50)</f>
        <v>0</v>
      </c>
      <c r="E51" s="33">
        <f t="shared" si="4"/>
        <v>0</v>
      </c>
      <c r="F51" s="33">
        <f t="shared" si="4"/>
        <v>0</v>
      </c>
      <c r="G51" s="33">
        <f t="shared" si="4"/>
        <v>0</v>
      </c>
      <c r="H51" s="33">
        <f t="shared" si="4"/>
        <v>0</v>
      </c>
      <c r="I51" s="33">
        <f t="shared" si="4"/>
        <v>0</v>
      </c>
    </row>
  </sheetData>
  <mergeCells count="11">
    <mergeCell ref="A1:C1"/>
    <mergeCell ref="D1:E1"/>
    <mergeCell ref="F1:G1"/>
    <mergeCell ref="H1:I1"/>
    <mergeCell ref="A51:C51"/>
    <mergeCell ref="A3:I4"/>
    <mergeCell ref="A19:C19"/>
    <mergeCell ref="A20:I20"/>
    <mergeCell ref="A21:I22"/>
    <mergeCell ref="A33:C33"/>
    <mergeCell ref="A35:I36"/>
  </mergeCells>
  <phoneticPr fontId="2" type="noConversion"/>
  <pageMargins left="0.35" right="0.2" top="0.28000000000000003" bottom="1" header="0.2" footer="0.5"/>
  <pageSetup paperSize="9" orientation="portrait" horizontalDpi="400" verticalDpi="4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8</vt:i4>
      </vt:variant>
    </vt:vector>
  </HeadingPairs>
  <TitlesOfParts>
    <vt:vector size="8" baseType="lpstr">
      <vt:lpstr>Apuramento</vt:lpstr>
      <vt:lpstr>Comp Exist</vt:lpstr>
      <vt:lpstr>Comp Imob</vt:lpstr>
      <vt:lpstr>Venda Bens</vt:lpstr>
      <vt:lpstr>Prest Serv</vt:lpstr>
      <vt:lpstr>Devoluções</vt:lpstr>
      <vt:lpstr>FSE</vt:lpstr>
      <vt:lpstr>Outros</vt:lpstr>
    </vt:vector>
  </TitlesOfParts>
  <Company>Meticube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Nuno Silva</dc:creator>
  <cp:lastModifiedBy>raul</cp:lastModifiedBy>
  <cp:lastPrinted>2010-11-08T12:50:25Z</cp:lastPrinted>
  <dcterms:created xsi:type="dcterms:W3CDTF">2005-06-23T18:00:47Z</dcterms:created>
  <dcterms:modified xsi:type="dcterms:W3CDTF">2011-09-17T14:48:52Z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-1760124700</vt:i4>
  </property>
  <property fmtid="{D5CDD505-2E9C-101B-9397-08002B2CF9AE}" pid="3" name="_EmailSubject">
    <vt:lpwstr>Depreciações e amortizações e check list para fecho do exercício</vt:lpwstr>
  </property>
  <property fmtid="{D5CDD505-2E9C-101B-9397-08002B2CF9AE}" pid="4" name="_AuthorEmail">
    <vt:lpwstr>lite.price.coimbra@gmail.com</vt:lpwstr>
  </property>
  <property fmtid="{D5CDD505-2E9C-101B-9397-08002B2CF9AE}" pid="5" name="_AuthorEmailDisplayName">
    <vt:lpwstr>Lite Price Coimbra</vt:lpwstr>
  </property>
  <property fmtid="{D5CDD505-2E9C-101B-9397-08002B2CF9AE}" pid="6" name="_ReviewingToolsShownOnce">
    <vt:lpwstr/>
  </property>
</Properties>
</file>