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Parte I" sheetId="1" r:id="rId1"/>
    <sheet name="Parte II" sheetId="2" r:id="rId2"/>
    <sheet name="Q39" sheetId="4" r:id="rId3"/>
    <sheet name="Q40" sheetId="5" r:id="rId4"/>
    <sheet name="Q42" sheetId="6" r:id="rId5"/>
  </sheets>
  <calcPr calcId="125725"/>
</workbook>
</file>

<file path=xl/calcChain.xml><?xml version="1.0" encoding="utf-8"?>
<calcChain xmlns="http://schemas.openxmlformats.org/spreadsheetml/2006/main">
  <c r="E4" i="4"/>
  <c r="G10" i="6"/>
  <c r="D5" i="4"/>
  <c r="D4"/>
  <c r="C6"/>
  <c r="B6"/>
  <c r="D6" l="1"/>
  <c r="G4" l="1"/>
  <c r="E5"/>
  <c r="G5" s="1"/>
  <c r="H5" s="1"/>
  <c r="H4" l="1"/>
  <c r="G6"/>
  <c r="E6"/>
</calcChain>
</file>

<file path=xl/sharedStrings.xml><?xml version="1.0" encoding="utf-8"?>
<sst xmlns="http://schemas.openxmlformats.org/spreadsheetml/2006/main" count="194" uniqueCount="145">
  <si>
    <t>Questão nº</t>
  </si>
  <si>
    <t>Resposta</t>
  </si>
  <si>
    <t>A</t>
  </si>
  <si>
    <t>B</t>
  </si>
  <si>
    <t>C</t>
  </si>
  <si>
    <t>Explicações/Observações</t>
  </si>
  <si>
    <t>D</t>
  </si>
  <si>
    <t>FISCALIDADE</t>
  </si>
  <si>
    <t>Analítica</t>
  </si>
  <si>
    <t>DL 158/2009 , art 3.º n.º1 a)</t>
  </si>
  <si>
    <t>art 92 nº1 csc -  10.000 acções a 5€cada (50.000novas*10%participação=5.000acções) 5.000 detidas+5.000 novas</t>
  </si>
  <si>
    <t>art 71 1 c) cirs - retenção na fonte à taxa de 21,5%</t>
  </si>
  <si>
    <t>artº 2º nº 5 g) e artº 12º nº 1 CIMT</t>
  </si>
  <si>
    <t>é um custo directo no cálculo do cipv… logo custo das vendas e dos serviços</t>
  </si>
  <si>
    <t>diz q o edifício custou 600.000€ e 150.000 são para o terreno. logo critério fiscal 25%.
As despesas têm de ser repartidas na proporção do edifício e do terreno.
Pq se não o imt pago seria somente sobre o edifício e o terreno paga imt á mesma taxa do edifício
Por isso para mim a resposta certa é 485.250€</t>
  </si>
  <si>
    <t>E a perda por imparidade é repartida. A questão é a contabilização que é feita e a perda por imparidade tem que ser reconhecida numa conta de gastos por contrapartida da 439 - Perdas por imparidade em Activos Fixos Tangíveis.</t>
  </si>
  <si>
    <t>Nao pode ser....no exercicio em que for registada...(é em exercicios posteriores art 35º Nº1 c e nº 4 CIRC</t>
  </si>
  <si>
    <t>NCRF 20 $11</t>
  </si>
  <si>
    <t>as vendas serão tributadas integralmente em 2010, Tributadas pelo valor nominal. No IRC não é aceite (neste caso) o justo valor</t>
  </si>
  <si>
    <t xml:space="preserve">NCRF 20  </t>
  </si>
  <si>
    <t>X=UM
Y=DOIS
300X=47.600+7.400+100Y »» 300X=55.000 + 100(105,67+0,02X) »» 300X=55.000+10.560+2X » X=65.560/298»»X=220 
1000Y=105.600+20X»» Y=105,67+0,02X »» Y=105,67+0,02(220) »» Y=105,67+4,4=110</t>
  </si>
  <si>
    <t>Ver NCRF 6: Mas o motivo pelo qual não pode ser capitalizado em activos intangíveis é devido a não ser controlado pela empresa - " contratos eram denunciáveis por qualquer parte "</t>
  </si>
  <si>
    <t>Os tangíveis devem ser reconhecidos pelo valor de produção ou de mercado (justo valor), o menor deles, que neste caso é o justo valor. Aliás, a valorização já estava em matéria de Inventários.</t>
  </si>
  <si>
    <r>
      <t xml:space="preserve">Neste caso, aplica-se o artº 19 do DR 25/2009 que refere que os elementos do activo sujeitos a depreciação, cujos custos unitários de aquisição ou de produção não ultrapassem 1.000€ podem ser totalmente depreciados num só período de tributação.
Sendo que o valor unitário de cada aparelho não excede os 1.000€, o TOC poderá optar por registar a depreciação de uma só vez.
R:Nenhuma das anteriores ( pode depreciar totalmente em 2011 OU em 4 anos); </t>
    </r>
    <r>
      <rPr>
        <b/>
        <sz val="9"/>
        <color rgb="FFFF0000"/>
        <rFont val="Calibri"/>
        <family val="2"/>
        <scheme val="minor"/>
      </rPr>
      <t>RASTEIRA = OBRIGATORIAMENTE</t>
    </r>
  </si>
  <si>
    <t>Não pode ser alínea a) como resposta porque a taxa é de 16.5%. CIRC art.º 94, n.4 – remete para o CIRS
CIRS – art.º 5. N.º 2 alínea d) define os juros ; CIRS – art.º 101, alínea a).
Será pois claro que os juros são rendimentos fiscais.</t>
  </si>
  <si>
    <t>150€ (200 (PV un.) - 50(CF un.)) para não suportar prejuízo, acima dos 150 de c.v. já teria prejuízo.</t>
  </si>
  <si>
    <t>Art.º 88 do EOTOC.</t>
  </si>
  <si>
    <t>São custos fiscais.</t>
  </si>
  <si>
    <t>Art.º 53 do EOTOC. Todas as situações previstas nas alíneas a, b e c estão previstas como permitidas.</t>
  </si>
  <si>
    <t>Art.º 10 do EOTOC.</t>
  </si>
  <si>
    <t>Art.º 51, n. 2 b) do EOTOC.</t>
  </si>
  <si>
    <t>Art.º 17, n. 7 do Código Deontológico OTOC.</t>
  </si>
  <si>
    <t>MED</t>
  </si>
  <si>
    <t>Financeira</t>
  </si>
  <si>
    <t>Art.º 71, n. 1 c) (redacção dada pela lei 55-A de 2010, OE de 2011) que remete para o art.º 5, n. 2 d):</t>
  </si>
  <si>
    <t>Exame 26.02.2011 Parte I I - Versão A</t>
  </si>
  <si>
    <t>Exame 26.02.2011 Parte I - Versão A</t>
  </si>
  <si>
    <t>Em 1.1.2010, tinha ainda 2 depreciações por fazer. =&gt;  9000/5=1800 =&gt;  1800*2 =3600
Temos de dividir por 5 anos =&gt; 3600/5 = 720
Art.º 5, n. 1 do DL 159/2009 (regimes transitório do SNC)</t>
  </si>
  <si>
    <t>Artº 44º CIRC - Majoração: 22.500 , Limite 20.000, significa que pode considerar um custo de 20.000, sendo que 15.000 ja estão considerados em resultados podera deduzir apenas mais 5.000)</t>
  </si>
  <si>
    <t>Art.º 21, n.º 1 a) do CIRC</t>
  </si>
  <si>
    <t xml:space="preserve">Artº 2 nº 2 b) CIMT
Nos casos de tomada de controlo por via de aquisição de participações sociais de sociedades que possuam imóveis, há que atender ao tipo de sociedade para determinar a sujeição a IMT: 
-A aquisição de acções não está sujeita a IMT; 
-A aquisição de partes sociais ou de quotas nas sociedades em nome colectivo, em comandita simples ou por quotas está sujeito a IMT, quando tais sociedades possuam bens imóveis, e algum dos sócios fique a dispor de, pelo menos, 75% do capital social, ou o número de sócios se reduza a dois, sendo marido e mulher, casados no regime de comunhão geral de bens ou de adquiridos (alínea d) do nº2 artigo 2º). </t>
  </si>
  <si>
    <t>Artº 35º nº 1 a) e Artº 36º nº 1 c) e nº 2 CIRC - Crédito superior a 18 meses e inferior a 24 meses: 75%*20.000€ = 15.000€</t>
  </si>
  <si>
    <t xml:space="preserve">Custo da loja Comercial: Não indicado o valor do terreno. Então temos que aplicar 25% para o seu valor por defeito.
((1000000+65000+35000)*75%)*2% = 16500
Taxa de depreciação fiscal:2%
</t>
  </si>
  <si>
    <t>os gastos de produção de natureza directa são imputados directamente aos custos dos produtos</t>
  </si>
  <si>
    <t>As matérias-primas vão sendo consumidas e transformadas por cada ordem de fabrico e aguarda-se pelo fim do mês para se conhecerem os custos que divididos pelos produtos fabricados darão o custo unitário</t>
  </si>
  <si>
    <t>Mensurar os PVF é o mesmo que calcular o saldo final da conta de Produção</t>
  </si>
  <si>
    <r>
      <t xml:space="preserve">No método </t>
    </r>
    <r>
      <rPr>
        <b/>
        <sz val="9"/>
        <color theme="1"/>
        <rFont val="Calibri"/>
        <family val="2"/>
        <scheme val="minor"/>
      </rPr>
      <t>lucro nulo</t>
    </r>
    <r>
      <rPr>
        <sz val="9"/>
        <color theme="1"/>
        <rFont val="Calibri"/>
        <family val="2"/>
        <scheme val="minor"/>
      </rPr>
      <t xml:space="preserve">, a venda dos subprodutos não gera quaisquer resultados para a empresa, pelo que o valor de venda (deduzido de todos os custos com a venda) dos subprodutos é subtraído aos custos conjuntos.
No método </t>
    </r>
    <r>
      <rPr>
        <b/>
        <sz val="9"/>
        <color theme="1"/>
        <rFont val="Calibri"/>
        <family val="2"/>
        <scheme val="minor"/>
      </rPr>
      <t>custo nulo</t>
    </r>
    <r>
      <rPr>
        <sz val="9"/>
        <color theme="1"/>
        <rFont val="Calibri"/>
        <family val="2"/>
        <scheme val="minor"/>
      </rPr>
      <t>, os produtos principais/co-produtos suportam todos os custos conjuntos, representando o valor da venda dos subprodutos (após dedução de todos os custos com a sua venda) um lucro para a empresa.</t>
    </r>
  </si>
  <si>
    <t>CFixos=(60.000-34.000)+(83.000-41.000)+86.000=154.000
CVariáveis unit.=85.000+34.000+41.000=160.000/20000=8
RAI=Proveitos-Custos
RAI=Vendas*QE-(CF+CV1*QE)
12.000=18*QE-(154.000+8*QE+2*QE)
QE=20.750</t>
  </si>
  <si>
    <t>Os defeituosos normais são 2%, ou seja, 200 peças, mas obtiveram 300 peças defeituosas. Então temos 100 acidentais.
Temos que calcular o custo unitário de produção
normal:
88200 / (10000-200) = 9
Como temos 100 acidentais vem 9*100 =900</t>
  </si>
  <si>
    <t>Produção</t>
  </si>
  <si>
    <t>X</t>
  </si>
  <si>
    <t>Y</t>
  </si>
  <si>
    <t>Total</t>
  </si>
  <si>
    <t>Preço Venda</t>
  </si>
  <si>
    <t>Valor Vendas Potencial</t>
  </si>
  <si>
    <t>Valor Relativo Vendas</t>
  </si>
  <si>
    <t>Custos Conjuntos</t>
  </si>
  <si>
    <t>Imputação Custos Conj</t>
  </si>
  <si>
    <t>Custo Unitário</t>
  </si>
  <si>
    <t>Unidades Produzidas (tons)</t>
  </si>
  <si>
    <t>Nota: Custos Conjuntos</t>
  </si>
  <si>
    <t>X+Y+R</t>
  </si>
  <si>
    <t>R= Lucro Nulo =&gt; Pv = 30€</t>
  </si>
  <si>
    <t>Custo Transporte = 5.000€ para 500 tons</t>
  </si>
  <si>
    <t xml:space="preserve">Custo Unitário = 30 - 5000/500 = 20 € </t>
  </si>
  <si>
    <t>Custo total R = 20€ x 500 tons = 10.000€</t>
  </si>
  <si>
    <t>Custos Conjuntos (X+Y) = 820.000 - 10.000 = 810.000€</t>
  </si>
  <si>
    <t>Ver folha Q39</t>
  </si>
  <si>
    <t>Método do "valor de vendas potencial"</t>
  </si>
  <si>
    <t>Ver folha Q40</t>
  </si>
  <si>
    <t>Custos totais do Período:</t>
  </si>
  <si>
    <t>MP : 216000</t>
  </si>
  <si>
    <t>MOD: 152500</t>
  </si>
  <si>
    <t>EGF: 162500</t>
  </si>
  <si>
    <t>Total:531000</t>
  </si>
  <si>
    <t>O saldo inicial era zero.</t>
  </si>
  <si>
    <t>A debito da conta de produção/Fabricação está o</t>
  </si>
  <si>
    <t>saldo inicial de PCF acrescido dos custos</t>
  </si>
  <si>
    <t>incorridos.</t>
  </si>
  <si>
    <t>Ora o saldo inicial é zero, os gastos incorridos</t>
  </si>
  <si>
    <t>foram 531000, já poderíamos responder à</t>
  </si>
  <si>
    <t>Mas vejamos:</t>
  </si>
  <si>
    <t>Pcf ini + Prod efect = Prod term + Pcf final</t>
  </si>
  <si>
    <t>Como estamos perante um caso de %</t>
  </si>
  <si>
    <t>percentagem de acabamento temos qu calcular as</t>
  </si>
  <si>
    <t>unidades equivalentes da prod efectiva</t>
  </si>
  <si>
    <t>Pe MP = 100+10*80% = 108</t>
  </si>
  <si>
    <t>Pe MOD = 100+10*50% = 105</t>
  </si>
  <si>
    <t>Pe EGF = 100+10*50% = 105</t>
  </si>
  <si>
    <t>Custo unitario da prod efectiva:</t>
  </si>
  <si>
    <t>MP : 216000/108 = 2000</t>
  </si>
  <si>
    <t>MOD = 152500/105 = 1452.38</t>
  </si>
  <si>
    <t>EGF = 162500/105 = 1547.619</t>
  </si>
  <si>
    <t>PCF final:</t>
  </si>
  <si>
    <t>MP: 8*2000 = 16000</t>
  </si>
  <si>
    <t>MOD: 5*1452.38 = 7261.9</t>
  </si>
  <si>
    <t>EGF : 5*1547.619 = 7738.095</t>
  </si>
  <si>
    <t>Total : 30999.99 (31000 arredondado)</t>
  </si>
  <si>
    <t>PTerminada:</t>
  </si>
  <si>
    <t>MP: 100*2000 = 200000</t>
  </si>
  <si>
    <t>MOD: 100*1452.38 = 145238</t>
  </si>
  <si>
    <t>EGF : 100*1547.619 = 154761.9</t>
  </si>
  <si>
    <t>Total :499999.9 (500000 arredondado)</t>
  </si>
  <si>
    <t>esta correcto.</t>
  </si>
  <si>
    <t>A conta de Produção tem um saldo devedor de</t>
  </si>
  <si>
    <t>31000 e não credor.</t>
  </si>
  <si>
    <t>pergunta, seria a alínea b)</t>
  </si>
  <si>
    <t>Confirma-se que que resposta inicial da alinea b)</t>
  </si>
  <si>
    <t>Neste caso temos uma imparidade não aceite para efeitos fiscais que vai ser tributada neste período, mas que vai ser revertida no anos seguintes segundo o enunciado. Isto significa que no futuro poderemos deduzir os valores desse imposto sobre o rendimento, então tenho um activo por impostos diferidos.
80000*25% = 20000</t>
  </si>
  <si>
    <t>A NCRF 18 – Inventários dispõe que os inventários</t>
  </si>
  <si>
    <t>de prod acabados deverão ser valorizados ao</t>
  </si>
  <si>
    <t>custo ou valor realizável liquido, o menor deles.</t>
  </si>
  <si>
    <t>Sabe-se que o preco de venda (valor realizável</t>
  </si>
  <si>
    <t>liquido) é 140.</t>
  </si>
  <si>
    <t>Assim temos que calcular o custo de produção.</t>
  </si>
  <si>
    <t>Neste caso temos que aplicar o custo racional,</t>
  </si>
  <si>
    <t>alicar o coef de actividade, neste caso 90% dos</t>
  </si>
  <si>
    <t>custos fixos.</t>
  </si>
  <si>
    <t>Não entra os gastos administrativos, distribuição e</t>
  </si>
  <si>
    <t>financeiros ( este ultimo só poderá entrar em</t>
  </si>
  <si>
    <t>activos qualificáveis)</t>
  </si>
  <si>
    <t>Então temos em milhares de euros:</t>
  </si>
  <si>
    <t>MP : 3375*100% = 3375</t>
  </si>
  <si>
    <t>GDP : 5625*100% = 5625</t>
  </si>
  <si>
    <t>GInd P Var : 750*100% = 750</t>
  </si>
  <si>
    <t>GInd P fixo : 1500*90% = 1350</t>
  </si>
  <si>
    <t>TotaL: 11100</t>
  </si>
  <si>
    <t>Si + rod – Sf = PVendida</t>
  </si>
  <si>
    <t>2000+ P -2200 = 74800</t>
  </si>
  <si>
    <t>P = 75000</t>
  </si>
  <si>
    <t>Custo Unitario = 11100000/75000 = 148</t>
  </si>
  <si>
    <t>Ou seja é superior a 140 euros do preço de venda.</t>
  </si>
  <si>
    <t>Vem:</t>
  </si>
  <si>
    <t>140*2200 = 308000</t>
  </si>
  <si>
    <t>Ver folha Q42</t>
  </si>
  <si>
    <t>Não passa no teste de NCRF 6, relativo à geração de benefícios económicos futuros, porque o órgão de gestão não tem a certeza que a investigação irá produzir benefícios económicos futuros. temos que anular por resultados transitados o que respeita a 2009 e para gastos o que for de 2010</t>
  </si>
  <si>
    <t>NCRF 13 - Aplicação do MEP. O valor da participação correspondente no capital social da participada relativamente aos capitais próprios.125000*.45=56250</t>
  </si>
  <si>
    <t>As sociedades de contabilidade não são obrigadas a subscrever contrato de seguro, ao contrario das sociedades civis de profissionais. O toc individualmente é sempre obrigado a ter seguro.</t>
  </si>
  <si>
    <t>Art.º 6, n. 1 a) do EOTOC.</t>
  </si>
  <si>
    <t>Art.º 56 do EOTOC.</t>
  </si>
  <si>
    <t>Art.º 8, n. 1 do EOTOC.</t>
  </si>
  <si>
    <t>Art.º 84 do EOTOC. Dever de Colaboração</t>
  </si>
  <si>
    <r>
      <t xml:space="preserve">O enunciado, antes da q12, diz o seguinte:
 " Em Dezembro de 2010 foram celebrados..., os quais prevêem uma visita a cada cliente de dois em dois meses ... .Se aquando da prestação de serviços de ... o fornecimento de peças, estas serão facturadas adicionalmente ao cliente".
Então, neste caso,  as operações de manutenção estavam incluídas no contrato e no preço estipulado inicialmente e não foram fornecidas peças, logo, não há lugar a emissão de facturas.
</t>
    </r>
    <r>
      <rPr>
        <b/>
        <sz val="9"/>
        <color theme="1"/>
        <rFont val="Calibri"/>
        <family val="2"/>
        <scheme val="minor"/>
      </rPr>
      <t>ou</t>
    </r>
    <r>
      <rPr>
        <sz val="9"/>
        <color theme="1"/>
        <rFont val="Calibri"/>
        <family val="2"/>
        <scheme val="minor"/>
      </rPr>
      <t xml:space="preserve">
No âmbito do IVA a emissão de factura é obrigatória por cada transmissão de bens (TB) ou prestação de serviços (PS), tal como vêm definidas nos artigos 3º e 4º do CIVA, conforme b) do n.º1 do Art.29º.
No entanto da análise do enunciado verifica-se que as operações não se enquadraram no conceito de PS nem de TB nem por assimilação, logo, para efeitos de IVA a Q&amp;F SA não tem que emitir factura.</t>
    </r>
  </si>
  <si>
    <t xml:space="preserve">Estamos perante uma operação "falsa" triangular, ou seja, Japão (P.Terceiros) factura1 à Portugal e entrega os bens directamente em Angola (P.Terceiros). Portugal factura2 à Angola (P.Terceiros). 
A transacção de bens não é tributada em Portugal, como os bens são entregues directamente em Angola, a DGAIEC não intervém nessa operação. Não estando perante uma Importação/Exportação, então constitui uma operação não sujeita (art. 6.º n.º 1). Esta operação poderá estar sujeita a algum tipo de imposto sobre transacções em Angola. </t>
  </si>
  <si>
    <t>em 20(n+1) a % de acabamento = 2100 / (2100+900) = 70% logo rendimentos acumulados = 4.000 x 70% = 2.800
Agora em 20(n) já reconhecemos proveitos no valor de 500/(500+2000)x4.000 = 800€ Logo em 20(n+1) temos de reconhecer 2800-800= 2000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</si>
</sst>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.000\ &quot;€&quot;"/>
  </numFmts>
  <fonts count="7">
    <font>
      <sz val="11"/>
      <color theme="1"/>
      <name val="Calibri"/>
      <family val="2"/>
      <scheme val="minor"/>
    </font>
    <font>
      <sz val="9"/>
      <color rgb="FF333333"/>
      <name val="Tahoma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/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1" fillId="2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top" wrapText="1"/>
    </xf>
    <xf numFmtId="0" fontId="3" fillId="2" borderId="7" xfId="0" applyFont="1" applyFill="1" applyBorder="1"/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/>
    <xf numFmtId="0" fontId="2" fillId="5" borderId="11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3" fillId="3" borderId="7" xfId="0" applyFont="1" applyFill="1" applyBorder="1" applyAlignment="1">
      <alignment vertical="top" wrapText="1"/>
    </xf>
    <xf numFmtId="0" fontId="3" fillId="3" borderId="7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vertical="top" wrapText="1"/>
    </xf>
    <xf numFmtId="4" fontId="3" fillId="0" borderId="0" xfId="0" applyNumberFormat="1" applyFont="1"/>
    <xf numFmtId="4" fontId="0" fillId="0" borderId="0" xfId="0" applyNumberFormat="1"/>
    <xf numFmtId="0" fontId="3" fillId="2" borderId="7" xfId="0" applyFont="1" applyFill="1" applyBorder="1" applyAlignment="1">
      <alignment horizontal="left" vertical="top" wrapText="1"/>
    </xf>
    <xf numFmtId="9" fontId="0" fillId="0" borderId="0" xfId="0" applyNumberFormat="1"/>
    <xf numFmtId="0" fontId="6" fillId="0" borderId="0" xfId="0" applyFont="1"/>
    <xf numFmtId="4" fontId="6" fillId="0" borderId="0" xfId="0" applyNumberFormat="1" applyFont="1"/>
    <xf numFmtId="3" fontId="0" fillId="0" borderId="0" xfId="0" applyNumberFormat="1"/>
    <xf numFmtId="0" fontId="6" fillId="0" borderId="14" xfId="0" applyFont="1" applyBorder="1"/>
    <xf numFmtId="0" fontId="0" fillId="0" borderId="15" xfId="0" applyBorder="1"/>
    <xf numFmtId="4" fontId="0" fillId="0" borderId="5" xfId="0" applyNumberFormat="1" applyBorder="1"/>
    <xf numFmtId="0" fontId="0" fillId="0" borderId="13" xfId="0" applyBorder="1"/>
    <xf numFmtId="0" fontId="0" fillId="0" borderId="0" xfId="0" applyBorder="1"/>
    <xf numFmtId="4" fontId="0" fillId="0" borderId="16" xfId="0" applyNumberForma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4" fontId="0" fillId="0" borderId="19" xfId="0" applyNumberFormat="1" applyBorder="1"/>
    <xf numFmtId="4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165" fontId="0" fillId="0" borderId="16" xfId="0" applyNumberFormat="1" applyBorder="1"/>
    <xf numFmtId="164" fontId="0" fillId="0" borderId="16" xfId="0" applyNumberFormat="1" applyBorder="1"/>
    <xf numFmtId="4" fontId="0" fillId="0" borderId="18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0" fontId="0" fillId="0" borderId="19" xfId="0" applyBorder="1"/>
    <xf numFmtId="0" fontId="6" fillId="0" borderId="1" xfId="0" applyFont="1" applyBorder="1"/>
    <xf numFmtId="0" fontId="6" fillId="0" borderId="2" xfId="0" applyFont="1" applyBorder="1"/>
    <xf numFmtId="0" fontId="6" fillId="0" borderId="3" xfId="0" applyFont="1" applyBorder="1"/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0" fillId="10" borderId="0" xfId="0" applyFill="1"/>
    <xf numFmtId="0" fontId="0" fillId="0" borderId="14" xfId="0" applyBorder="1"/>
    <xf numFmtId="0" fontId="0" fillId="0" borderId="5" xfId="0" applyBorder="1"/>
    <xf numFmtId="0" fontId="0" fillId="11" borderId="13" xfId="0" applyFill="1" applyBorder="1"/>
    <xf numFmtId="0" fontId="0" fillId="11" borderId="16" xfId="0" applyFill="1" applyBorder="1"/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6" borderId="13" xfId="0" applyFont="1" applyFill="1" applyBorder="1" applyAlignment="1">
      <alignment vertical="center" textRotation="255"/>
    </xf>
    <xf numFmtId="0" fontId="4" fillId="8" borderId="13" xfId="0" applyFont="1" applyFill="1" applyBorder="1" applyAlignment="1">
      <alignment horizontal="center" vertical="center" textRotation="255"/>
    </xf>
    <xf numFmtId="0" fontId="4" fillId="7" borderId="13" xfId="0" applyFont="1" applyFill="1" applyBorder="1" applyAlignment="1">
      <alignment horizontal="center" vertical="center" textRotation="255"/>
    </xf>
    <xf numFmtId="0" fontId="2" fillId="9" borderId="13" xfId="0" applyFont="1" applyFill="1" applyBorder="1" applyAlignment="1">
      <alignment horizontal="center" vertical="center" textRotation="255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1"/>
  <sheetViews>
    <sheetView zoomScaleNormal="100" workbookViewId="0">
      <pane ySplit="2" topLeftCell="A21" activePane="bottomLeft" state="frozen"/>
      <selection pane="bottomLeft" activeCell="C35" sqref="C35"/>
    </sheetView>
  </sheetViews>
  <sheetFormatPr defaultRowHeight="12"/>
  <cols>
    <col min="1" max="1" width="8.42578125" style="3" bestFit="1" customWidth="1"/>
    <col min="2" max="2" width="7.85546875" style="1" bestFit="1" customWidth="1"/>
    <col min="3" max="3" width="159.85546875" style="1" customWidth="1"/>
    <col min="4" max="16384" width="9.140625" style="1"/>
  </cols>
  <sheetData>
    <row r="1" spans="1:7" ht="12.75" thickBot="1">
      <c r="A1" s="60" t="s">
        <v>36</v>
      </c>
      <c r="B1" s="61"/>
      <c r="C1" s="62"/>
      <c r="E1" s="2"/>
      <c r="F1" s="2"/>
      <c r="G1" s="2"/>
    </row>
    <row r="2" spans="1:7">
      <c r="A2" s="18" t="s">
        <v>0</v>
      </c>
      <c r="B2" s="19" t="s">
        <v>1</v>
      </c>
      <c r="C2" s="4" t="s">
        <v>5</v>
      </c>
      <c r="D2" s="2"/>
      <c r="E2" s="2"/>
      <c r="F2" s="2"/>
      <c r="G2" s="2"/>
    </row>
    <row r="3" spans="1:7">
      <c r="A3" s="7">
        <v>1</v>
      </c>
      <c r="B3" s="5" t="s">
        <v>3</v>
      </c>
      <c r="C3" s="8" t="s">
        <v>9</v>
      </c>
    </row>
    <row r="4" spans="1:7">
      <c r="A4" s="9">
        <v>2</v>
      </c>
      <c r="B4" s="6" t="s">
        <v>2</v>
      </c>
      <c r="C4" s="10" t="s">
        <v>10</v>
      </c>
    </row>
    <row r="5" spans="1:7">
      <c r="A5" s="7">
        <v>3</v>
      </c>
      <c r="B5" s="5" t="s">
        <v>2</v>
      </c>
      <c r="C5" s="11" t="s">
        <v>11</v>
      </c>
    </row>
    <row r="6" spans="1:7">
      <c r="A6" s="9">
        <v>4</v>
      </c>
      <c r="B6" s="6" t="s">
        <v>3</v>
      </c>
      <c r="C6" s="12" t="s">
        <v>12</v>
      </c>
    </row>
    <row r="7" spans="1:7" ht="45">
      <c r="A7" s="7">
        <v>5</v>
      </c>
      <c r="B7" s="5" t="s">
        <v>3</v>
      </c>
      <c r="C7" s="13" t="s">
        <v>143</v>
      </c>
    </row>
    <row r="8" spans="1:7">
      <c r="A8" s="9">
        <v>6</v>
      </c>
      <c r="B8" s="6" t="s">
        <v>4</v>
      </c>
      <c r="C8" s="14" t="s">
        <v>13</v>
      </c>
    </row>
    <row r="9" spans="1:7" ht="48">
      <c r="A9" s="7">
        <v>7</v>
      </c>
      <c r="B9" s="5" t="s">
        <v>4</v>
      </c>
      <c r="C9" s="11" t="s">
        <v>14</v>
      </c>
    </row>
    <row r="10" spans="1:7" ht="24">
      <c r="A10" s="9">
        <v>8</v>
      </c>
      <c r="B10" s="6" t="s">
        <v>6</v>
      </c>
      <c r="C10" s="10" t="s">
        <v>15</v>
      </c>
    </row>
    <row r="11" spans="1:7">
      <c r="A11" s="7">
        <v>9</v>
      </c>
      <c r="B11" s="5" t="s">
        <v>3</v>
      </c>
      <c r="C11" s="11" t="s">
        <v>16</v>
      </c>
    </row>
    <row r="12" spans="1:7">
      <c r="A12" s="9">
        <v>10</v>
      </c>
      <c r="B12" s="6" t="s">
        <v>3</v>
      </c>
      <c r="C12" s="10" t="s">
        <v>17</v>
      </c>
    </row>
    <row r="13" spans="1:7">
      <c r="A13" s="7">
        <v>11</v>
      </c>
      <c r="B13" s="5" t="s">
        <v>2</v>
      </c>
      <c r="C13" s="11" t="s">
        <v>18</v>
      </c>
    </row>
    <row r="14" spans="1:7">
      <c r="A14" s="9">
        <v>12</v>
      </c>
      <c r="B14" s="6" t="s">
        <v>4</v>
      </c>
      <c r="C14" s="14" t="s">
        <v>19</v>
      </c>
    </row>
    <row r="15" spans="1:7" ht="95.25" customHeight="1">
      <c r="A15" s="7">
        <v>13</v>
      </c>
      <c r="B15" s="5" t="s">
        <v>4</v>
      </c>
      <c r="C15" s="20" t="s">
        <v>142</v>
      </c>
    </row>
    <row r="16" spans="1:7">
      <c r="A16" s="9">
        <v>14</v>
      </c>
      <c r="B16" s="6" t="s">
        <v>4</v>
      </c>
      <c r="C16" s="14" t="s">
        <v>27</v>
      </c>
    </row>
    <row r="17" spans="1:3" ht="60">
      <c r="A17" s="7">
        <v>15</v>
      </c>
      <c r="B17" s="5" t="s">
        <v>6</v>
      </c>
      <c r="C17" s="11" t="s">
        <v>20</v>
      </c>
    </row>
    <row r="18" spans="1:3">
      <c r="A18" s="9">
        <v>16</v>
      </c>
      <c r="B18" s="6" t="s">
        <v>4</v>
      </c>
      <c r="C18" s="14" t="s">
        <v>21</v>
      </c>
    </row>
    <row r="19" spans="1:3">
      <c r="A19" s="7">
        <v>17</v>
      </c>
      <c r="B19" s="5" t="s">
        <v>2</v>
      </c>
      <c r="C19" s="11" t="s">
        <v>22</v>
      </c>
    </row>
    <row r="20" spans="1:3" ht="60">
      <c r="A20" s="9">
        <v>18</v>
      </c>
      <c r="B20" s="6" t="s">
        <v>6</v>
      </c>
      <c r="C20" s="10" t="s">
        <v>23</v>
      </c>
    </row>
    <row r="21" spans="1:3" ht="36">
      <c r="A21" s="7">
        <v>19</v>
      </c>
      <c r="B21" s="5" t="s">
        <v>6</v>
      </c>
      <c r="C21" s="21" t="s">
        <v>24</v>
      </c>
    </row>
    <row r="22" spans="1:3">
      <c r="A22" s="9">
        <v>20</v>
      </c>
      <c r="B22" s="6" t="s">
        <v>4</v>
      </c>
      <c r="C22" s="10" t="s">
        <v>25</v>
      </c>
    </row>
    <row r="23" spans="1:3">
      <c r="A23" s="7">
        <v>21</v>
      </c>
      <c r="B23" s="5" t="s">
        <v>3</v>
      </c>
      <c r="C23" s="8" t="s">
        <v>26</v>
      </c>
    </row>
    <row r="24" spans="1:3">
      <c r="A24" s="9">
        <v>22</v>
      </c>
      <c r="B24" s="6" t="s">
        <v>3</v>
      </c>
      <c r="C24" s="10" t="s">
        <v>30</v>
      </c>
    </row>
    <row r="25" spans="1:3">
      <c r="A25" s="7">
        <v>23</v>
      </c>
      <c r="B25" s="5" t="s">
        <v>6</v>
      </c>
      <c r="C25" s="11" t="s">
        <v>28</v>
      </c>
    </row>
    <row r="26" spans="1:3">
      <c r="A26" s="9">
        <v>24</v>
      </c>
      <c r="B26" s="6" t="s">
        <v>6</v>
      </c>
      <c r="C26" s="14" t="s">
        <v>29</v>
      </c>
    </row>
    <row r="27" spans="1:3" ht="12.75" thickBot="1">
      <c r="A27" s="15">
        <v>25</v>
      </c>
      <c r="B27" s="16" t="s">
        <v>6</v>
      </c>
      <c r="C27" s="17" t="s">
        <v>31</v>
      </c>
    </row>
    <row r="31" spans="1:3">
      <c r="B31" s="23"/>
    </row>
  </sheetData>
  <mergeCells count="1">
    <mergeCell ref="A1:C1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8"/>
  <sheetViews>
    <sheetView tabSelected="1" workbookViewId="0">
      <pane ySplit="2" topLeftCell="A18" activePane="bottomLeft" state="frozen"/>
      <selection pane="bottomLeft" activeCell="B26" sqref="B26"/>
    </sheetView>
  </sheetViews>
  <sheetFormatPr defaultRowHeight="12"/>
  <cols>
    <col min="1" max="1" width="8.42578125" style="3" bestFit="1" customWidth="1"/>
    <col min="2" max="2" width="10.85546875" style="1" bestFit="1" customWidth="1"/>
    <col min="3" max="3" width="151" style="1" customWidth="1"/>
    <col min="4" max="16384" width="9.140625" style="1"/>
  </cols>
  <sheetData>
    <row r="1" spans="1:7" ht="12.75" thickBot="1">
      <c r="A1" s="60" t="s">
        <v>35</v>
      </c>
      <c r="B1" s="61"/>
      <c r="C1" s="62"/>
      <c r="E1" s="2"/>
      <c r="F1" s="2"/>
      <c r="G1" s="2"/>
    </row>
    <row r="2" spans="1:7">
      <c r="A2" s="18" t="s">
        <v>0</v>
      </c>
      <c r="B2" s="19" t="s">
        <v>1</v>
      </c>
      <c r="C2" s="4" t="s">
        <v>5</v>
      </c>
      <c r="D2" s="2"/>
      <c r="E2" s="2"/>
      <c r="F2" s="2"/>
      <c r="G2" s="2"/>
    </row>
    <row r="3" spans="1:7">
      <c r="A3" s="7">
        <v>26</v>
      </c>
      <c r="B3" s="5" t="s">
        <v>4</v>
      </c>
      <c r="C3" s="20" t="s">
        <v>34</v>
      </c>
      <c r="D3" s="63" t="s">
        <v>7</v>
      </c>
    </row>
    <row r="4" spans="1:7" ht="36">
      <c r="A4" s="9">
        <v>27</v>
      </c>
      <c r="B4" s="6" t="s">
        <v>4</v>
      </c>
      <c r="C4" s="10" t="s">
        <v>37</v>
      </c>
      <c r="D4" s="63"/>
    </row>
    <row r="5" spans="1:7" ht="18.75" customHeight="1">
      <c r="A5" s="7">
        <v>28</v>
      </c>
      <c r="B5" s="5" t="s">
        <v>2</v>
      </c>
      <c r="C5" s="20" t="s">
        <v>38</v>
      </c>
      <c r="D5" s="63"/>
    </row>
    <row r="6" spans="1:7">
      <c r="A6" s="9">
        <v>29</v>
      </c>
      <c r="B6" s="6" t="s">
        <v>4</v>
      </c>
      <c r="C6" s="12" t="s">
        <v>39</v>
      </c>
      <c r="D6" s="63"/>
    </row>
    <row r="7" spans="1:7" ht="76.5" customHeight="1">
      <c r="A7" s="7">
        <v>30</v>
      </c>
      <c r="B7" s="5" t="s">
        <v>2</v>
      </c>
      <c r="C7" s="13" t="s">
        <v>40</v>
      </c>
      <c r="D7" s="63"/>
    </row>
    <row r="8" spans="1:7">
      <c r="A8" s="9">
        <v>31</v>
      </c>
      <c r="B8" s="6" t="s">
        <v>4</v>
      </c>
      <c r="C8" s="22" t="s">
        <v>41</v>
      </c>
      <c r="D8" s="63"/>
    </row>
    <row r="9" spans="1:7" ht="42.75" customHeight="1">
      <c r="A9" s="7">
        <v>32</v>
      </c>
      <c r="B9" s="5" t="s">
        <v>6</v>
      </c>
      <c r="C9" s="20" t="s">
        <v>42</v>
      </c>
      <c r="D9" s="63"/>
    </row>
    <row r="10" spans="1:7" ht="24">
      <c r="A10" s="9">
        <v>33</v>
      </c>
      <c r="B10" s="6" t="s">
        <v>3</v>
      </c>
      <c r="C10" s="10" t="s">
        <v>44</v>
      </c>
      <c r="D10" s="65" t="s">
        <v>8</v>
      </c>
    </row>
    <row r="11" spans="1:7">
      <c r="A11" s="7">
        <v>34</v>
      </c>
      <c r="B11" s="5" t="s">
        <v>2</v>
      </c>
      <c r="C11" s="11" t="s">
        <v>43</v>
      </c>
      <c r="D11" s="65"/>
    </row>
    <row r="12" spans="1:7">
      <c r="A12" s="9">
        <v>35</v>
      </c>
      <c r="B12" s="6" t="s">
        <v>2</v>
      </c>
      <c r="C12" s="10" t="s">
        <v>45</v>
      </c>
      <c r="D12" s="65"/>
    </row>
    <row r="13" spans="1:7" ht="48">
      <c r="A13" s="7">
        <v>36</v>
      </c>
      <c r="B13" s="5" t="s">
        <v>4</v>
      </c>
      <c r="C13" s="11" t="s">
        <v>46</v>
      </c>
      <c r="D13" s="65"/>
    </row>
    <row r="14" spans="1:7" ht="84">
      <c r="A14" s="9">
        <v>37</v>
      </c>
      <c r="B14" s="6" t="s">
        <v>6</v>
      </c>
      <c r="C14" s="10" t="s">
        <v>47</v>
      </c>
      <c r="D14" s="65"/>
    </row>
    <row r="15" spans="1:7" ht="60">
      <c r="A15" s="7">
        <v>38</v>
      </c>
      <c r="B15" s="5" t="s">
        <v>3</v>
      </c>
      <c r="C15" s="20" t="s">
        <v>48</v>
      </c>
      <c r="D15" s="65"/>
    </row>
    <row r="16" spans="1:7">
      <c r="A16" s="9">
        <v>39</v>
      </c>
      <c r="B16" s="6" t="s">
        <v>3</v>
      </c>
      <c r="C16" s="25" t="s">
        <v>67</v>
      </c>
      <c r="D16" s="65"/>
    </row>
    <row r="17" spans="1:4" ht="12" customHeight="1">
      <c r="A17" s="7">
        <v>40</v>
      </c>
      <c r="B17" s="5" t="s">
        <v>3</v>
      </c>
      <c r="C17" s="8" t="s">
        <v>69</v>
      </c>
      <c r="D17" s="65"/>
    </row>
    <row r="18" spans="1:4" ht="36">
      <c r="A18" s="9">
        <v>41</v>
      </c>
      <c r="B18" s="6" t="s">
        <v>2</v>
      </c>
      <c r="C18" s="10" t="s">
        <v>108</v>
      </c>
      <c r="D18" s="66" t="s">
        <v>33</v>
      </c>
    </row>
    <row r="19" spans="1:4">
      <c r="A19" s="7">
        <v>42</v>
      </c>
      <c r="B19" s="5" t="s">
        <v>2</v>
      </c>
      <c r="C19" s="11" t="s">
        <v>134</v>
      </c>
      <c r="D19" s="66"/>
    </row>
    <row r="20" spans="1:4" ht="24">
      <c r="A20" s="9">
        <v>43</v>
      </c>
      <c r="B20" s="6" t="s">
        <v>3</v>
      </c>
      <c r="C20" s="10" t="s">
        <v>144</v>
      </c>
      <c r="D20" s="66"/>
    </row>
    <row r="21" spans="1:4" ht="24">
      <c r="A21" s="7">
        <v>44</v>
      </c>
      <c r="B21" s="5" t="s">
        <v>6</v>
      </c>
      <c r="C21" s="21" t="s">
        <v>135</v>
      </c>
      <c r="D21" s="66"/>
    </row>
    <row r="22" spans="1:4">
      <c r="A22" s="9">
        <v>45</v>
      </c>
      <c r="B22" s="6" t="s">
        <v>3</v>
      </c>
      <c r="C22" s="10" t="s">
        <v>136</v>
      </c>
      <c r="D22" s="66"/>
    </row>
    <row r="23" spans="1:4" ht="18" customHeight="1">
      <c r="A23" s="7">
        <v>46</v>
      </c>
      <c r="B23" s="5" t="s">
        <v>6</v>
      </c>
      <c r="C23" s="20" t="s">
        <v>137</v>
      </c>
      <c r="D23" s="64" t="s">
        <v>32</v>
      </c>
    </row>
    <row r="24" spans="1:4">
      <c r="A24" s="9">
        <v>47</v>
      </c>
      <c r="B24" s="6" t="s">
        <v>6</v>
      </c>
      <c r="C24" s="10" t="s">
        <v>138</v>
      </c>
      <c r="D24" s="64"/>
    </row>
    <row r="25" spans="1:4">
      <c r="A25" s="7">
        <v>48</v>
      </c>
      <c r="B25" s="5" t="s">
        <v>3</v>
      </c>
      <c r="C25" s="11" t="s">
        <v>139</v>
      </c>
      <c r="D25" s="64"/>
    </row>
    <row r="26" spans="1:4">
      <c r="A26" s="9">
        <v>49</v>
      </c>
      <c r="B26" s="6" t="s">
        <v>4</v>
      </c>
      <c r="C26" s="10" t="s">
        <v>141</v>
      </c>
      <c r="D26" s="64"/>
    </row>
    <row r="27" spans="1:4" ht="12.75" thickBot="1">
      <c r="A27" s="15">
        <v>50</v>
      </c>
      <c r="B27" s="16" t="s">
        <v>3</v>
      </c>
      <c r="C27" s="17" t="s">
        <v>140</v>
      </c>
      <c r="D27" s="64"/>
    </row>
    <row r="30" spans="1:4">
      <c r="C30" s="23"/>
    </row>
    <row r="31" spans="1:4">
      <c r="C31" s="23"/>
    </row>
    <row r="33" spans="2:2">
      <c r="B33" s="23"/>
    </row>
    <row r="34" spans="2:2">
      <c r="B34" s="23"/>
    </row>
    <row r="36" spans="2:2">
      <c r="B36" s="23"/>
    </row>
    <row r="37" spans="2:2">
      <c r="B37" s="23"/>
    </row>
    <row r="38" spans="2:2">
      <c r="B38" s="23"/>
    </row>
  </sheetData>
  <mergeCells count="5">
    <mergeCell ref="A1:C1"/>
    <mergeCell ref="D3:D9"/>
    <mergeCell ref="D23:D27"/>
    <mergeCell ref="D10:D17"/>
    <mergeCell ref="D18:D22"/>
  </mergeCells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6"/>
  <sheetViews>
    <sheetView workbookViewId="0">
      <selection activeCell="F15" sqref="F15"/>
    </sheetView>
  </sheetViews>
  <sheetFormatPr defaultRowHeight="15"/>
  <cols>
    <col min="1" max="1" width="9.28515625" bestFit="1" customWidth="1"/>
    <col min="2" max="2" width="25.85546875" bestFit="1" customWidth="1"/>
    <col min="3" max="3" width="12.140625" bestFit="1" customWidth="1"/>
    <col min="4" max="4" width="21.85546875" bestFit="1" customWidth="1"/>
    <col min="5" max="5" width="20.7109375" bestFit="1" customWidth="1"/>
    <col min="6" max="6" width="16.42578125" bestFit="1" customWidth="1"/>
    <col min="7" max="7" width="21.42578125" bestFit="1" customWidth="1"/>
    <col min="8" max="8" width="13.7109375" bestFit="1" customWidth="1"/>
    <col min="11" max="11" width="10.140625" bestFit="1" customWidth="1"/>
    <col min="12" max="13" width="11.7109375" bestFit="1" customWidth="1"/>
  </cols>
  <sheetData>
    <row r="1" spans="1:13">
      <c r="B1" s="55" t="s">
        <v>68</v>
      </c>
      <c r="C1" s="55"/>
    </row>
    <row r="2" spans="1:13" ht="15.75" thickBot="1"/>
    <row r="3" spans="1:13" ht="15.75" thickBot="1">
      <c r="A3" s="49" t="s">
        <v>49</v>
      </c>
      <c r="B3" s="50" t="s">
        <v>59</v>
      </c>
      <c r="C3" s="50" t="s">
        <v>53</v>
      </c>
      <c r="D3" s="50" t="s">
        <v>54</v>
      </c>
      <c r="E3" s="50" t="s">
        <v>55</v>
      </c>
      <c r="F3" s="50" t="s">
        <v>56</v>
      </c>
      <c r="G3" s="50" t="s">
        <v>57</v>
      </c>
      <c r="H3" s="51" t="s">
        <v>58</v>
      </c>
    </row>
    <row r="4" spans="1:13">
      <c r="A4" s="52" t="s">
        <v>50</v>
      </c>
      <c r="B4" s="40">
        <v>4000</v>
      </c>
      <c r="C4" s="41">
        <v>100</v>
      </c>
      <c r="D4" s="41">
        <f>B4*C4</f>
        <v>400000</v>
      </c>
      <c r="E4" s="42">
        <f>D4/D6</f>
        <v>0.25</v>
      </c>
      <c r="F4" s="34"/>
      <c r="G4" s="41">
        <f>F6*E4</f>
        <v>202500</v>
      </c>
      <c r="H4" s="43">
        <f>G4/B4</f>
        <v>50.625</v>
      </c>
    </row>
    <row r="5" spans="1:13">
      <c r="A5" s="53" t="s">
        <v>51</v>
      </c>
      <c r="B5" s="40">
        <v>6000</v>
      </c>
      <c r="C5" s="41">
        <v>200</v>
      </c>
      <c r="D5" s="41">
        <f t="shared" ref="D5" si="0">B5*C5</f>
        <v>1200000</v>
      </c>
      <c r="E5" s="42">
        <f>D5/D6</f>
        <v>0.75</v>
      </c>
      <c r="F5" s="34"/>
      <c r="G5" s="41">
        <f>F6*E5</f>
        <v>607500</v>
      </c>
      <c r="H5" s="44">
        <f>G5/B5</f>
        <v>101.25</v>
      </c>
    </row>
    <row r="6" spans="1:13" ht="15.75" thickBot="1">
      <c r="A6" s="54" t="s">
        <v>52</v>
      </c>
      <c r="B6" s="45">
        <f>B4+B5</f>
        <v>10000</v>
      </c>
      <c r="C6" s="46">
        <f>C4+C5</f>
        <v>300</v>
      </c>
      <c r="D6" s="46">
        <f>D4+D5</f>
        <v>1600000</v>
      </c>
      <c r="E6" s="47">
        <f>E4+E5</f>
        <v>1</v>
      </c>
      <c r="F6" s="46">
        <v>810000</v>
      </c>
      <c r="G6" s="46">
        <f>G4+G5</f>
        <v>810000</v>
      </c>
      <c r="H6" s="48"/>
      <c r="K6" s="24"/>
      <c r="L6" s="24"/>
      <c r="M6" s="24"/>
    </row>
    <row r="7" spans="1:13">
      <c r="D7" s="24"/>
      <c r="E7" s="24"/>
      <c r="F7" s="24"/>
      <c r="G7" s="24"/>
      <c r="H7" s="24"/>
      <c r="K7" s="24"/>
      <c r="L7" s="24"/>
      <c r="M7" s="24"/>
    </row>
    <row r="8" spans="1:13" ht="15.75" thickBot="1">
      <c r="D8" s="24"/>
      <c r="E8" s="24"/>
      <c r="F8" s="24"/>
      <c r="G8" s="24"/>
      <c r="H8" s="24"/>
      <c r="K8" s="24"/>
      <c r="L8" s="24"/>
      <c r="M8" s="24"/>
    </row>
    <row r="9" spans="1:13">
      <c r="B9" s="30" t="s">
        <v>60</v>
      </c>
      <c r="C9" s="31" t="s">
        <v>61</v>
      </c>
      <c r="D9" s="32">
        <v>820000</v>
      </c>
      <c r="E9" s="24"/>
      <c r="F9" s="24"/>
      <c r="G9" s="24"/>
      <c r="H9" s="24"/>
      <c r="J9" s="27"/>
      <c r="K9" s="28"/>
      <c r="L9" s="28"/>
      <c r="M9" s="28"/>
    </row>
    <row r="10" spans="1:13">
      <c r="B10" s="33" t="s">
        <v>62</v>
      </c>
      <c r="C10" s="34"/>
      <c r="D10" s="35"/>
      <c r="E10" s="24"/>
      <c r="F10" s="24"/>
      <c r="G10" s="24"/>
      <c r="H10" s="24"/>
      <c r="J10" s="27"/>
      <c r="K10" s="27"/>
      <c r="L10" s="27"/>
      <c r="M10" s="27"/>
    </row>
    <row r="11" spans="1:13">
      <c r="B11" s="33" t="s">
        <v>63</v>
      </c>
      <c r="C11" s="34"/>
      <c r="D11" s="35"/>
      <c r="E11" s="24"/>
      <c r="F11" s="24"/>
      <c r="G11" s="24"/>
      <c r="H11" s="24"/>
      <c r="K11" s="24"/>
    </row>
    <row r="12" spans="1:13">
      <c r="B12" s="33" t="s">
        <v>64</v>
      </c>
      <c r="C12" s="34"/>
      <c r="D12" s="35"/>
      <c r="E12" s="24"/>
      <c r="K12" s="24"/>
    </row>
    <row r="13" spans="1:13">
      <c r="B13" s="33"/>
      <c r="C13" s="34"/>
      <c r="D13" s="35"/>
      <c r="E13" s="24"/>
      <c r="G13" s="29"/>
      <c r="H13" s="29"/>
    </row>
    <row r="14" spans="1:13">
      <c r="B14" s="33" t="s">
        <v>65</v>
      </c>
      <c r="C14" s="34"/>
      <c r="D14" s="36"/>
      <c r="F14" s="24"/>
      <c r="G14" s="24"/>
      <c r="H14" s="24"/>
    </row>
    <row r="15" spans="1:13">
      <c r="B15" s="33"/>
      <c r="C15" s="34"/>
      <c r="D15" s="36"/>
      <c r="E15" s="24"/>
      <c r="F15" s="24"/>
      <c r="G15" s="24"/>
      <c r="H15" s="24"/>
    </row>
    <row r="16" spans="1:13" ht="15.75" thickBot="1">
      <c r="B16" s="37" t="s">
        <v>66</v>
      </c>
      <c r="C16" s="38"/>
      <c r="D16" s="39"/>
      <c r="E16" s="24"/>
      <c r="F16" s="24"/>
      <c r="G16" s="24"/>
      <c r="H16" s="24"/>
    </row>
    <row r="17" spans="4:12">
      <c r="D17" s="24"/>
      <c r="E17" s="24"/>
      <c r="F17" s="24"/>
      <c r="G17" s="24"/>
      <c r="H17" s="24"/>
    </row>
    <row r="18" spans="4:12">
      <c r="D18" s="24"/>
      <c r="E18" s="24"/>
      <c r="F18" s="24"/>
      <c r="G18" s="24"/>
      <c r="H18" s="24"/>
    </row>
    <row r="19" spans="4:12">
      <c r="D19" s="24"/>
      <c r="F19" s="24"/>
      <c r="G19" s="24"/>
    </row>
    <row r="20" spans="4:12">
      <c r="F20" s="24"/>
      <c r="G20" s="24"/>
      <c r="I20" s="24"/>
    </row>
    <row r="21" spans="4:12">
      <c r="H21" s="26"/>
    </row>
    <row r="23" spans="4:12">
      <c r="F23" s="24"/>
    </row>
    <row r="25" spans="4:12">
      <c r="F25" s="24"/>
      <c r="L25" s="24"/>
    </row>
    <row r="26" spans="4:12">
      <c r="F26" s="24"/>
      <c r="K26" s="24"/>
      <c r="L26" s="24"/>
    </row>
  </sheetData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D1:F25"/>
  <sheetViews>
    <sheetView workbookViewId="0">
      <selection activeCell="D24" sqref="D24"/>
    </sheetView>
  </sheetViews>
  <sheetFormatPr defaultRowHeight="15"/>
  <cols>
    <col min="4" max="4" width="50.42578125" customWidth="1"/>
    <col min="6" max="6" width="47" customWidth="1"/>
  </cols>
  <sheetData>
    <row r="1" spans="4:6" ht="15.75" thickBot="1"/>
    <row r="2" spans="4:6">
      <c r="D2" s="56" t="s">
        <v>70</v>
      </c>
      <c r="E2" s="31"/>
      <c r="F2" s="57" t="s">
        <v>89</v>
      </c>
    </row>
    <row r="3" spans="4:6">
      <c r="D3" s="33" t="s">
        <v>71</v>
      </c>
      <c r="E3" s="34"/>
      <c r="F3" s="36" t="s">
        <v>90</v>
      </c>
    </row>
    <row r="4" spans="4:6">
      <c r="D4" s="33" t="s">
        <v>72</v>
      </c>
      <c r="E4" s="34"/>
      <c r="F4" s="36" t="s">
        <v>91</v>
      </c>
    </row>
    <row r="5" spans="4:6">
      <c r="D5" s="33" t="s">
        <v>73</v>
      </c>
      <c r="E5" s="34"/>
      <c r="F5" s="36" t="s">
        <v>92</v>
      </c>
    </row>
    <row r="6" spans="4:6">
      <c r="D6" s="33" t="s">
        <v>74</v>
      </c>
      <c r="E6" s="34"/>
      <c r="F6" s="36"/>
    </row>
    <row r="7" spans="4:6">
      <c r="D7" s="33"/>
      <c r="E7" s="34"/>
      <c r="F7" s="36"/>
    </row>
    <row r="8" spans="4:6">
      <c r="D8" s="33" t="s">
        <v>75</v>
      </c>
      <c r="E8" s="34"/>
      <c r="F8" s="36"/>
    </row>
    <row r="9" spans="4:6">
      <c r="D9" s="33" t="s">
        <v>76</v>
      </c>
      <c r="E9" s="34"/>
      <c r="F9" s="36" t="s">
        <v>93</v>
      </c>
    </row>
    <row r="10" spans="4:6">
      <c r="D10" s="33" t="s">
        <v>77</v>
      </c>
      <c r="E10" s="34"/>
      <c r="F10" s="36" t="s">
        <v>94</v>
      </c>
    </row>
    <row r="11" spans="4:6">
      <c r="D11" s="33" t="s">
        <v>78</v>
      </c>
      <c r="E11" s="34"/>
      <c r="F11" s="36" t="s">
        <v>95</v>
      </c>
    </row>
    <row r="12" spans="4:6">
      <c r="D12" s="33"/>
      <c r="E12" s="34"/>
      <c r="F12" s="36" t="s">
        <v>96</v>
      </c>
    </row>
    <row r="13" spans="4:6">
      <c r="D13" s="58" t="s">
        <v>79</v>
      </c>
      <c r="E13" s="34"/>
      <c r="F13" s="36" t="s">
        <v>97</v>
      </c>
    </row>
    <row r="14" spans="4:6">
      <c r="D14" s="58" t="s">
        <v>80</v>
      </c>
      <c r="E14" s="34"/>
      <c r="F14" s="36"/>
    </row>
    <row r="15" spans="4:6">
      <c r="D15" s="58" t="s">
        <v>106</v>
      </c>
      <c r="E15" s="34"/>
      <c r="F15" s="36" t="s">
        <v>98</v>
      </c>
    </row>
    <row r="16" spans="4:6">
      <c r="D16" s="33"/>
      <c r="E16" s="34"/>
      <c r="F16" s="36" t="s">
        <v>99</v>
      </c>
    </row>
    <row r="17" spans="4:6">
      <c r="D17" s="33" t="s">
        <v>81</v>
      </c>
      <c r="E17" s="34"/>
      <c r="F17" s="36" t="s">
        <v>100</v>
      </c>
    </row>
    <row r="18" spans="4:6">
      <c r="D18" s="33" t="s">
        <v>82</v>
      </c>
      <c r="E18" s="34"/>
      <c r="F18" s="36" t="s">
        <v>101</v>
      </c>
    </row>
    <row r="19" spans="4:6">
      <c r="D19" s="33" t="s">
        <v>83</v>
      </c>
      <c r="E19" s="34"/>
      <c r="F19" s="36" t="s">
        <v>102</v>
      </c>
    </row>
    <row r="20" spans="4:6">
      <c r="D20" s="33" t="s">
        <v>84</v>
      </c>
      <c r="E20" s="34"/>
      <c r="F20" s="36"/>
    </row>
    <row r="21" spans="4:6">
      <c r="D21" s="33" t="s">
        <v>85</v>
      </c>
      <c r="E21" s="34"/>
      <c r="F21" s="59" t="s">
        <v>107</v>
      </c>
    </row>
    <row r="22" spans="4:6">
      <c r="D22" s="33"/>
      <c r="E22" s="34"/>
      <c r="F22" s="59" t="s">
        <v>103</v>
      </c>
    </row>
    <row r="23" spans="4:6">
      <c r="D23" s="33" t="s">
        <v>86</v>
      </c>
      <c r="E23" s="34"/>
      <c r="F23" s="36"/>
    </row>
    <row r="24" spans="4:6">
      <c r="D24" s="33" t="s">
        <v>87</v>
      </c>
      <c r="E24" s="34"/>
      <c r="F24" s="36" t="s">
        <v>104</v>
      </c>
    </row>
    <row r="25" spans="4:6" ht="15.75" thickBot="1">
      <c r="D25" s="37" t="s">
        <v>88</v>
      </c>
      <c r="E25" s="38"/>
      <c r="F25" s="48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2:G27"/>
  <sheetViews>
    <sheetView topLeftCell="A4" workbookViewId="0">
      <selection activeCell="D21" sqref="D21"/>
    </sheetView>
  </sheetViews>
  <sheetFormatPr defaultRowHeight="15"/>
  <cols>
    <col min="2" max="2" width="48" customWidth="1"/>
    <col min="6" max="6" width="10.28515625" bestFit="1" customWidth="1"/>
    <col min="7" max="7" width="10.140625" bestFit="1" customWidth="1"/>
    <col min="8" max="8" width="9.28515625" bestFit="1" customWidth="1"/>
  </cols>
  <sheetData>
    <row r="2" spans="2:7">
      <c r="B2" t="s">
        <v>109</v>
      </c>
    </row>
    <row r="3" spans="2:7">
      <c r="B3" t="s">
        <v>110</v>
      </c>
    </row>
    <row r="4" spans="2:7">
      <c r="B4" t="s">
        <v>111</v>
      </c>
    </row>
    <row r="5" spans="2:7">
      <c r="B5" t="s">
        <v>112</v>
      </c>
    </row>
    <row r="6" spans="2:7">
      <c r="B6" t="s">
        <v>113</v>
      </c>
    </row>
    <row r="7" spans="2:7">
      <c r="B7" t="s">
        <v>114</v>
      </c>
      <c r="G7" s="24"/>
    </row>
    <row r="8" spans="2:7">
      <c r="B8" t="s">
        <v>115</v>
      </c>
      <c r="G8" s="24">
        <v>140</v>
      </c>
    </row>
    <row r="9" spans="2:7">
      <c r="B9" t="s">
        <v>116</v>
      </c>
      <c r="G9" s="24">
        <v>2200</v>
      </c>
    </row>
    <row r="10" spans="2:7">
      <c r="B10" t="s">
        <v>117</v>
      </c>
      <c r="G10" s="24">
        <f>G9*G8</f>
        <v>308000</v>
      </c>
    </row>
    <row r="11" spans="2:7">
      <c r="B11" t="s">
        <v>118</v>
      </c>
    </row>
    <row r="12" spans="2:7">
      <c r="B12" t="s">
        <v>119</v>
      </c>
    </row>
    <row r="13" spans="2:7">
      <c r="B13" t="s">
        <v>120</v>
      </c>
    </row>
    <row r="14" spans="2:7">
      <c r="B14" t="s">
        <v>121</v>
      </c>
    </row>
    <row r="16" spans="2:7">
      <c r="B16" t="s">
        <v>122</v>
      </c>
    </row>
    <row r="17" spans="2:2">
      <c r="B17" t="s">
        <v>123</v>
      </c>
    </row>
    <row r="18" spans="2:2">
      <c r="B18" t="s">
        <v>124</v>
      </c>
    </row>
    <row r="19" spans="2:2">
      <c r="B19" t="s">
        <v>125</v>
      </c>
    </row>
    <row r="20" spans="2:2">
      <c r="B20" t="s">
        <v>126</v>
      </c>
    </row>
    <row r="21" spans="2:2">
      <c r="B21" t="s">
        <v>127</v>
      </c>
    </row>
    <row r="22" spans="2:2">
      <c r="B22" t="s">
        <v>128</v>
      </c>
    </row>
    <row r="23" spans="2:2">
      <c r="B23" t="s">
        <v>129</v>
      </c>
    </row>
    <row r="24" spans="2:2">
      <c r="B24" t="s">
        <v>130</v>
      </c>
    </row>
    <row r="25" spans="2:2">
      <c r="B25" t="s">
        <v>131</v>
      </c>
    </row>
    <row r="26" spans="2:2">
      <c r="B26" t="s">
        <v>132</v>
      </c>
    </row>
    <row r="27" spans="2:2">
      <c r="B27" t="s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5</vt:i4>
      </vt:variant>
    </vt:vector>
  </HeadingPairs>
  <TitlesOfParts>
    <vt:vector size="5" baseType="lpstr">
      <vt:lpstr>Parte I</vt:lpstr>
      <vt:lpstr>Parte II</vt:lpstr>
      <vt:lpstr>Q39</vt:lpstr>
      <vt:lpstr>Q40</vt:lpstr>
      <vt:lpstr>Q42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2006-10-20T13:27:00Z</dcterms:created>
  <dcterms:modified xsi:type="dcterms:W3CDTF">2012-02-06T17:27:34Z</dcterms:modified>
</cp:coreProperties>
</file>