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EsteLivro" defaultThemeVersion="124226"/>
  <bookViews>
    <workbookView showSheetTabs="0" xWindow="360" yWindow="75" windowWidth="19035" windowHeight="10485"/>
  </bookViews>
  <sheets>
    <sheet name="IRS 2010" sheetId="1" r:id="rId1"/>
  </sheets>
  <calcPr calcId="145621"/>
</workbook>
</file>

<file path=xl/calcChain.xml><?xml version="1.0" encoding="utf-8"?>
<calcChain xmlns="http://schemas.openxmlformats.org/spreadsheetml/2006/main">
  <c r="AQ20" i="1" l="1"/>
  <c r="AP20" i="1"/>
  <c r="AO20" i="1"/>
  <c r="AR784" i="1"/>
  <c r="AR785" i="1"/>
  <c r="AR786" i="1"/>
  <c r="AS785" i="1"/>
  <c r="AS786" i="1"/>
  <c r="AR787" i="1"/>
  <c r="AS787" i="1"/>
  <c r="AN20" i="1"/>
  <c r="AM20" i="1"/>
  <c r="AL20" i="1"/>
  <c r="AR749" i="1"/>
  <c r="AR750" i="1"/>
  <c r="AR751" i="1"/>
  <c r="AS750" i="1"/>
  <c r="AS751" i="1"/>
  <c r="AR752" i="1"/>
  <c r="AS752" i="1"/>
  <c r="AI19" i="1"/>
  <c r="AJ19" i="1"/>
  <c r="AK19" i="1"/>
  <c r="AR349" i="1"/>
  <c r="AR350" i="1"/>
  <c r="AS350" i="1"/>
  <c r="AR351" i="1"/>
  <c r="AS351" i="1"/>
  <c r="AK20" i="1"/>
  <c r="AJ20" i="1"/>
  <c r="AI20" i="1"/>
  <c r="AR714" i="1"/>
  <c r="AS714" i="1"/>
  <c r="AR715" i="1"/>
  <c r="AS715" i="1"/>
  <c r="AR716" i="1"/>
  <c r="AS716" i="1"/>
  <c r="AR717" i="1"/>
  <c r="AS717" i="1"/>
  <c r="AR718" i="1"/>
  <c r="AS718" i="1"/>
  <c r="AR712" i="1"/>
  <c r="AR713" i="1"/>
  <c r="AS713" i="1"/>
  <c r="AR659" i="1"/>
  <c r="AS659" i="1"/>
  <c r="AT659" i="1"/>
  <c r="AU659" i="1"/>
  <c r="AV659" i="1"/>
  <c r="AR660" i="1"/>
  <c r="AS660" i="1"/>
  <c r="AT660" i="1"/>
  <c r="AU660" i="1"/>
  <c r="AV660" i="1"/>
  <c r="AR661" i="1"/>
  <c r="AS661" i="1"/>
  <c r="AT661" i="1"/>
  <c r="AU661" i="1"/>
  <c r="AV661" i="1"/>
  <c r="AW660" i="1"/>
  <c r="AW661" i="1"/>
  <c r="AR662" i="1"/>
  <c r="AS662" i="1"/>
  <c r="AT662" i="1"/>
  <c r="AU662" i="1"/>
  <c r="AV662" i="1"/>
  <c r="AW662" i="1"/>
  <c r="AR619" i="1"/>
  <c r="AS619" i="1"/>
  <c r="AT619" i="1"/>
  <c r="AU619" i="1"/>
  <c r="AV619" i="1"/>
  <c r="AR620" i="1"/>
  <c r="AS620" i="1"/>
  <c r="AT620" i="1"/>
  <c r="AU620" i="1"/>
  <c r="AV620" i="1"/>
  <c r="AR621" i="1"/>
  <c r="AS621" i="1"/>
  <c r="AT621" i="1"/>
  <c r="AU621" i="1"/>
  <c r="AV621" i="1"/>
  <c r="AW620" i="1"/>
  <c r="AW621" i="1"/>
  <c r="AR622" i="1"/>
  <c r="AS622" i="1"/>
  <c r="AT622" i="1"/>
  <c r="AU622" i="1"/>
  <c r="AV622" i="1"/>
  <c r="AW622" i="1"/>
  <c r="AF20" i="1"/>
  <c r="AR579" i="1"/>
  <c r="AS579" i="1"/>
  <c r="AT579" i="1"/>
  <c r="AU579" i="1"/>
  <c r="AV579" i="1"/>
  <c r="AR580" i="1"/>
  <c r="AS580" i="1"/>
  <c r="AT580" i="1"/>
  <c r="AU580" i="1"/>
  <c r="AV580" i="1"/>
  <c r="AR581" i="1"/>
  <c r="AS581" i="1"/>
  <c r="AT581" i="1"/>
  <c r="AU581" i="1"/>
  <c r="AV581" i="1"/>
  <c r="AW580" i="1"/>
  <c r="AW581" i="1"/>
  <c r="AR582" i="1"/>
  <c r="AS582" i="1"/>
  <c r="AT582" i="1"/>
  <c r="AU582" i="1"/>
  <c r="AV582" i="1"/>
  <c r="AW582" i="1"/>
  <c r="AS547" i="1" l="1"/>
  <c r="AT547" i="1"/>
  <c r="AU547" i="1"/>
  <c r="AV547" i="1"/>
  <c r="AW547" i="1"/>
  <c r="AR541" i="1"/>
  <c r="AS541" i="1"/>
  <c r="AT541" i="1"/>
  <c r="AU541" i="1"/>
  <c r="AV541" i="1"/>
  <c r="AR542" i="1"/>
  <c r="AS542" i="1"/>
  <c r="AT542" i="1"/>
  <c r="AU542" i="1"/>
  <c r="AV542" i="1"/>
  <c r="AR543" i="1"/>
  <c r="AS543" i="1"/>
  <c r="AT543" i="1"/>
  <c r="AU543" i="1"/>
  <c r="AV543" i="1"/>
  <c r="AR544" i="1"/>
  <c r="AS544" i="1"/>
  <c r="AT544" i="1"/>
  <c r="AU544" i="1"/>
  <c r="AV544" i="1"/>
  <c r="AR545" i="1"/>
  <c r="AS545" i="1"/>
  <c r="AT545" i="1"/>
  <c r="AU545" i="1"/>
  <c r="AV545" i="1"/>
  <c r="AR546" i="1"/>
  <c r="AS546" i="1"/>
  <c r="AT546" i="1"/>
  <c r="AU546" i="1"/>
  <c r="AV546" i="1"/>
  <c r="AR547" i="1"/>
  <c r="AW542" i="1"/>
  <c r="AW543" i="1"/>
  <c r="AW544" i="1"/>
  <c r="AW545" i="1"/>
  <c r="AW546" i="1"/>
  <c r="AR498" i="1"/>
  <c r="AS498" i="1"/>
  <c r="AT498" i="1"/>
  <c r="AU498" i="1"/>
  <c r="AV498" i="1"/>
  <c r="AR499" i="1"/>
  <c r="AS499" i="1"/>
  <c r="AT499" i="1"/>
  <c r="AU499" i="1"/>
  <c r="AV499" i="1"/>
  <c r="AR500" i="1"/>
  <c r="AS500" i="1"/>
  <c r="AT500" i="1"/>
  <c r="AU500" i="1"/>
  <c r="AV500" i="1"/>
  <c r="AR501" i="1"/>
  <c r="AS501" i="1"/>
  <c r="AT501" i="1"/>
  <c r="AU501" i="1"/>
  <c r="AV501" i="1"/>
  <c r="AR502" i="1"/>
  <c r="AS502" i="1"/>
  <c r="AT502" i="1"/>
  <c r="AU502" i="1"/>
  <c r="AV502" i="1"/>
  <c r="AR503" i="1"/>
  <c r="AS503" i="1"/>
  <c r="AT503" i="1"/>
  <c r="AU503" i="1"/>
  <c r="AV503" i="1"/>
  <c r="AW499" i="1"/>
  <c r="AW500" i="1"/>
  <c r="AW501" i="1"/>
  <c r="AW502" i="1"/>
  <c r="AW503" i="1"/>
  <c r="AW504" i="1"/>
  <c r="AV504" i="1"/>
  <c r="AU504" i="1"/>
  <c r="AT504" i="1"/>
  <c r="AS504" i="1"/>
  <c r="AR504" i="1"/>
  <c r="AR455" i="1"/>
  <c r="AS455" i="1"/>
  <c r="AT455" i="1"/>
  <c r="AU455" i="1"/>
  <c r="AV455" i="1"/>
  <c r="AR456" i="1"/>
  <c r="AS456" i="1"/>
  <c r="AT456" i="1"/>
  <c r="AU456" i="1"/>
  <c r="AV456" i="1"/>
  <c r="AR457" i="1"/>
  <c r="AS457" i="1"/>
  <c r="AT457" i="1"/>
  <c r="AU457" i="1"/>
  <c r="AV457" i="1"/>
  <c r="AR458" i="1"/>
  <c r="AS458" i="1"/>
  <c r="AT458" i="1"/>
  <c r="AU458" i="1"/>
  <c r="AV458" i="1"/>
  <c r="AR459" i="1"/>
  <c r="AS459" i="1"/>
  <c r="AT459" i="1"/>
  <c r="AU459" i="1"/>
  <c r="AV459" i="1"/>
  <c r="AR460" i="1"/>
  <c r="AS460" i="1"/>
  <c r="AT460" i="1"/>
  <c r="AU460" i="1"/>
  <c r="AV460" i="1"/>
  <c r="AW456" i="1"/>
  <c r="AW457" i="1"/>
  <c r="AW458" i="1"/>
  <c r="AW459" i="1"/>
  <c r="AW460" i="1"/>
  <c r="AR461" i="1"/>
  <c r="AS461" i="1"/>
  <c r="AT461" i="1"/>
  <c r="AU461" i="1"/>
  <c r="AV461" i="1"/>
  <c r="AW461" i="1"/>
  <c r="AS349" i="1"/>
  <c r="AR170" i="1"/>
  <c r="AS170" i="1"/>
  <c r="AT170" i="1"/>
  <c r="AU170" i="1"/>
  <c r="AV170" i="1"/>
  <c r="AW170" i="1"/>
  <c r="AR171" i="1"/>
  <c r="AS171" i="1"/>
  <c r="AT171" i="1"/>
  <c r="AU171" i="1"/>
  <c r="AV171" i="1"/>
  <c r="AW171" i="1"/>
  <c r="AR172" i="1"/>
  <c r="AS172" i="1"/>
  <c r="AT172" i="1"/>
  <c r="AU172" i="1"/>
  <c r="AV172" i="1"/>
  <c r="AW172" i="1"/>
  <c r="AR169" i="1"/>
  <c r="AS169" i="1"/>
  <c r="AT169" i="1"/>
  <c r="AU169" i="1"/>
  <c r="AV169" i="1"/>
  <c r="AR173" i="1"/>
  <c r="AS173" i="1"/>
  <c r="AT173" i="1"/>
  <c r="AU173" i="1"/>
  <c r="AV173" i="1"/>
  <c r="AW173" i="1"/>
  <c r="AR122" i="1"/>
  <c r="AR123" i="1"/>
  <c r="AR124" i="1"/>
  <c r="AS122" i="1"/>
  <c r="AS123" i="1"/>
  <c r="AS124" i="1"/>
  <c r="AT122" i="1"/>
  <c r="AT123" i="1"/>
  <c r="AT124" i="1"/>
  <c r="AU122" i="1"/>
  <c r="AU123" i="1"/>
  <c r="AU124" i="1"/>
  <c r="AV122" i="1"/>
  <c r="AV123" i="1"/>
  <c r="AV124" i="1"/>
  <c r="AW122" i="1"/>
  <c r="AW123" i="1"/>
  <c r="AW124" i="1"/>
  <c r="AR125" i="1"/>
  <c r="AS125" i="1"/>
  <c r="AT125" i="1"/>
  <c r="AU125" i="1"/>
  <c r="AV125" i="1"/>
  <c r="AW125" i="1"/>
  <c r="AR79" i="1" l="1"/>
  <c r="AR80" i="1"/>
  <c r="AR81" i="1"/>
  <c r="AR82" i="1"/>
  <c r="AS82" i="1"/>
  <c r="AT82" i="1"/>
  <c r="AU82" i="1"/>
  <c r="AV82" i="1"/>
  <c r="AW82" i="1"/>
  <c r="AS79" i="1"/>
  <c r="AT79" i="1"/>
  <c r="AU79" i="1"/>
  <c r="AV79" i="1"/>
  <c r="AW79" i="1"/>
  <c r="AS80" i="1"/>
  <c r="AT80" i="1"/>
  <c r="AU80" i="1"/>
  <c r="AV80" i="1"/>
  <c r="AW80" i="1"/>
  <c r="AS81" i="1"/>
  <c r="AT81" i="1"/>
  <c r="AU81" i="1"/>
  <c r="AV81" i="1"/>
  <c r="AW81" i="1"/>
  <c r="I9" i="1" l="1"/>
  <c r="E9" i="1"/>
  <c r="BM13" i="1"/>
  <c r="BG47" i="1"/>
  <c r="BG49" i="1" s="1"/>
  <c r="BF47" i="1"/>
  <c r="BG44" i="1"/>
  <c r="D5" i="1"/>
  <c r="H5" i="1"/>
  <c r="AR468" i="1"/>
  <c r="AO19" i="1" l="1"/>
  <c r="AP19" i="1"/>
  <c r="AS766" i="1"/>
  <c r="AR766" i="1"/>
  <c r="AN19" i="1"/>
  <c r="AM19" i="1"/>
  <c r="AS731" i="1"/>
  <c r="AR731" i="1"/>
  <c r="AS680" i="1"/>
  <c r="AR680" i="1"/>
  <c r="AS634" i="1"/>
  <c r="AT634" i="1"/>
  <c r="AU634" i="1"/>
  <c r="AV634" i="1"/>
  <c r="AW634" i="1"/>
  <c r="AR634" i="1"/>
  <c r="AS595" i="1"/>
  <c r="AT595" i="1"/>
  <c r="AU595" i="1"/>
  <c r="AV595" i="1"/>
  <c r="AW595" i="1"/>
  <c r="AR595" i="1"/>
  <c r="AS554" i="1"/>
  <c r="AT554" i="1"/>
  <c r="AU554" i="1"/>
  <c r="AV554" i="1"/>
  <c r="AW554" i="1"/>
  <c r="AR554" i="1"/>
  <c r="AS512" i="1"/>
  <c r="AT512" i="1"/>
  <c r="AU512" i="1"/>
  <c r="AV512" i="1"/>
  <c r="AW512" i="1"/>
  <c r="AR512" i="1"/>
  <c r="AW506" i="1"/>
  <c r="AW507" i="1"/>
  <c r="AW508" i="1"/>
  <c r="AW509" i="1"/>
  <c r="AW510" i="1"/>
  <c r="AW511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50" i="1"/>
  <c r="AW551" i="1"/>
  <c r="AW552" i="1"/>
  <c r="AW553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4" i="1"/>
  <c r="AW585" i="1"/>
  <c r="AW586" i="1"/>
  <c r="AW587" i="1"/>
  <c r="AW588" i="1"/>
  <c r="AW589" i="1"/>
  <c r="AW590" i="1"/>
  <c r="AW591" i="1"/>
  <c r="AW592" i="1"/>
  <c r="AW593" i="1"/>
  <c r="AW594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4" i="1"/>
  <c r="AW625" i="1"/>
  <c r="AW626" i="1"/>
  <c r="AW627" i="1"/>
  <c r="AW628" i="1"/>
  <c r="AW629" i="1"/>
  <c r="AW630" i="1"/>
  <c r="AW631" i="1"/>
  <c r="AW632" i="1"/>
  <c r="AW633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198" i="1"/>
  <c r="AW1199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5" i="1"/>
  <c r="AW1286" i="1"/>
  <c r="AW1287" i="1"/>
  <c r="AW1288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W1313" i="1"/>
  <c r="AW1314" i="1"/>
  <c r="AW1315" i="1"/>
  <c r="AW1316" i="1"/>
  <c r="AW1317" i="1"/>
  <c r="AW1318" i="1"/>
  <c r="AW1319" i="1"/>
  <c r="AW1320" i="1"/>
  <c r="AW1321" i="1"/>
  <c r="AW1322" i="1"/>
  <c r="AW1323" i="1"/>
  <c r="AW1324" i="1"/>
  <c r="AW1325" i="1"/>
  <c r="AW1326" i="1"/>
  <c r="AW1327" i="1"/>
  <c r="AW1328" i="1"/>
  <c r="AW1329" i="1"/>
  <c r="AW1330" i="1"/>
  <c r="AW1331" i="1"/>
  <c r="AW1332" i="1"/>
  <c r="AW1333" i="1"/>
  <c r="AW1334" i="1"/>
  <c r="AW1335" i="1"/>
  <c r="AW1336" i="1"/>
  <c r="AW1337" i="1"/>
  <c r="AW1338" i="1"/>
  <c r="AW1339" i="1"/>
  <c r="AW1340" i="1"/>
  <c r="AW1341" i="1"/>
  <c r="AW1342" i="1"/>
  <c r="AW1343" i="1"/>
  <c r="AW1344" i="1"/>
  <c r="AW1345" i="1"/>
  <c r="AW1346" i="1"/>
  <c r="AW1347" i="1"/>
  <c r="AW1348" i="1"/>
  <c r="AW1349" i="1"/>
  <c r="AW1350" i="1"/>
  <c r="AW1351" i="1"/>
  <c r="AW1352" i="1"/>
  <c r="AW1353" i="1"/>
  <c r="AW1354" i="1"/>
  <c r="AW1355" i="1"/>
  <c r="AW1356" i="1"/>
  <c r="AW1357" i="1"/>
  <c r="AW1358" i="1"/>
  <c r="AW1359" i="1"/>
  <c r="AW1360" i="1"/>
  <c r="AW1361" i="1"/>
  <c r="AW1362" i="1"/>
  <c r="AW1363" i="1"/>
  <c r="AW1364" i="1"/>
  <c r="AW1365" i="1"/>
  <c r="AW1366" i="1"/>
  <c r="AW1367" i="1"/>
  <c r="AW1368" i="1"/>
  <c r="AW1369" i="1"/>
  <c r="AW1370" i="1"/>
  <c r="AW1371" i="1"/>
  <c r="AW1372" i="1"/>
  <c r="AW1373" i="1"/>
  <c r="AW1374" i="1"/>
  <c r="AW1375" i="1"/>
  <c r="AW1376" i="1"/>
  <c r="AW1377" i="1"/>
  <c r="AW1378" i="1"/>
  <c r="AW1379" i="1"/>
  <c r="AW1380" i="1"/>
  <c r="AW1381" i="1"/>
  <c r="AW1382" i="1"/>
  <c r="AW1383" i="1"/>
  <c r="AW1384" i="1"/>
  <c r="AW1385" i="1"/>
  <c r="AW1386" i="1"/>
  <c r="AW1387" i="1"/>
  <c r="AW1388" i="1"/>
  <c r="AW1389" i="1"/>
  <c r="AW1390" i="1"/>
  <c r="AW1391" i="1"/>
  <c r="AW1392" i="1"/>
  <c r="AW1393" i="1"/>
  <c r="AW1394" i="1"/>
  <c r="AW1395" i="1"/>
  <c r="AW1396" i="1"/>
  <c r="AW1397" i="1"/>
  <c r="AW1398" i="1"/>
  <c r="AW1399" i="1"/>
  <c r="AW1400" i="1"/>
  <c r="AW1401" i="1"/>
  <c r="AW1402" i="1"/>
  <c r="AW1403" i="1"/>
  <c r="AW1404" i="1"/>
  <c r="AW1405" i="1"/>
  <c r="AW1406" i="1"/>
  <c r="AW1407" i="1"/>
  <c r="AW1408" i="1"/>
  <c r="AW1409" i="1"/>
  <c r="AW1410" i="1"/>
  <c r="AW1411" i="1"/>
  <c r="AW1412" i="1"/>
  <c r="AW1413" i="1"/>
  <c r="AW1414" i="1"/>
  <c r="AW1415" i="1"/>
  <c r="AW1416" i="1"/>
  <c r="AW1417" i="1"/>
  <c r="AW1418" i="1"/>
  <c r="AW1419" i="1"/>
  <c r="AW1420" i="1"/>
  <c r="AW1421" i="1"/>
  <c r="AW1422" i="1"/>
  <c r="AW1423" i="1"/>
  <c r="AW1424" i="1"/>
  <c r="AW1425" i="1"/>
  <c r="AW1426" i="1"/>
  <c r="AW1427" i="1"/>
  <c r="AW1428" i="1"/>
  <c r="AW1429" i="1"/>
  <c r="AW1430" i="1"/>
  <c r="AW1431" i="1"/>
  <c r="AW1432" i="1"/>
  <c r="AW1433" i="1"/>
  <c r="AW1434" i="1"/>
  <c r="AW1435" i="1"/>
  <c r="AW1436" i="1"/>
  <c r="AW1437" i="1"/>
  <c r="AW1438" i="1"/>
  <c r="AW1439" i="1"/>
  <c r="AW1440" i="1"/>
  <c r="AW1441" i="1"/>
  <c r="AW1442" i="1"/>
  <c r="AW1443" i="1"/>
  <c r="AW1444" i="1"/>
  <c r="AW1445" i="1"/>
  <c r="AW1446" i="1"/>
  <c r="AW1447" i="1"/>
  <c r="AW1448" i="1"/>
  <c r="AW1449" i="1"/>
  <c r="AW1450" i="1"/>
  <c r="AW1451" i="1"/>
  <c r="AW1452" i="1"/>
  <c r="AW1453" i="1"/>
  <c r="AW1454" i="1"/>
  <c r="AW1455" i="1"/>
  <c r="AW1456" i="1"/>
  <c r="AW1457" i="1"/>
  <c r="AW1458" i="1"/>
  <c r="AW1459" i="1"/>
  <c r="AW1460" i="1"/>
  <c r="AW1461" i="1"/>
  <c r="AW1462" i="1"/>
  <c r="AW1463" i="1"/>
  <c r="AW1464" i="1"/>
  <c r="AW1465" i="1"/>
  <c r="AW1466" i="1"/>
  <c r="AW1467" i="1"/>
  <c r="AW1468" i="1"/>
  <c r="AW1469" i="1"/>
  <c r="AW1470" i="1"/>
  <c r="AW1471" i="1"/>
  <c r="AW1472" i="1"/>
  <c r="AW1473" i="1"/>
  <c r="AW1474" i="1"/>
  <c r="AW1475" i="1"/>
  <c r="AW1476" i="1"/>
  <c r="AW1477" i="1"/>
  <c r="AW1478" i="1"/>
  <c r="AW1479" i="1"/>
  <c r="AW1480" i="1"/>
  <c r="AW1481" i="1"/>
  <c r="AW1482" i="1"/>
  <c r="AW1483" i="1"/>
  <c r="AW1484" i="1"/>
  <c r="AW1485" i="1"/>
  <c r="AW1486" i="1"/>
  <c r="AW1487" i="1"/>
  <c r="AW1488" i="1"/>
  <c r="AW1489" i="1"/>
  <c r="AW1490" i="1"/>
  <c r="AW1491" i="1"/>
  <c r="AW1492" i="1"/>
  <c r="AW1493" i="1"/>
  <c r="AW1494" i="1"/>
  <c r="AW1495" i="1"/>
  <c r="AW1496" i="1"/>
  <c r="AW1497" i="1"/>
  <c r="AW1498" i="1"/>
  <c r="AW1499" i="1"/>
  <c r="AW1500" i="1"/>
  <c r="AW1501" i="1"/>
  <c r="AW1502" i="1"/>
  <c r="AW1503" i="1"/>
  <c r="AW1504" i="1"/>
  <c r="AW1505" i="1"/>
  <c r="AW1506" i="1"/>
  <c r="AW1507" i="1"/>
  <c r="AW1508" i="1"/>
  <c r="AW1509" i="1"/>
  <c r="AW1510" i="1"/>
  <c r="AW1511" i="1"/>
  <c r="AW1512" i="1"/>
  <c r="AW1513" i="1"/>
  <c r="AW1514" i="1"/>
  <c r="AW1515" i="1"/>
  <c r="AW1516" i="1"/>
  <c r="AW1517" i="1"/>
  <c r="AW1518" i="1"/>
  <c r="AW1519" i="1"/>
  <c r="AW1520" i="1"/>
  <c r="AW1521" i="1"/>
  <c r="AW1522" i="1"/>
  <c r="AW1523" i="1"/>
  <c r="AW1524" i="1"/>
  <c r="AW1525" i="1"/>
  <c r="AW1526" i="1"/>
  <c r="AW1527" i="1"/>
  <c r="AW1528" i="1"/>
  <c r="AW1529" i="1"/>
  <c r="AW1530" i="1"/>
  <c r="AW1531" i="1"/>
  <c r="AW1532" i="1"/>
  <c r="AW1533" i="1"/>
  <c r="AW1534" i="1"/>
  <c r="AW1535" i="1"/>
  <c r="AW1536" i="1"/>
  <c r="AW1537" i="1"/>
  <c r="AW1538" i="1"/>
  <c r="AW1539" i="1"/>
  <c r="AW1540" i="1"/>
  <c r="AW1541" i="1"/>
  <c r="AW1542" i="1"/>
  <c r="AW1543" i="1"/>
  <c r="AW1544" i="1"/>
  <c r="AW1545" i="1"/>
  <c r="AW1546" i="1"/>
  <c r="AW1547" i="1"/>
  <c r="AW1548" i="1"/>
  <c r="AW1549" i="1"/>
  <c r="AW1550" i="1"/>
  <c r="AW1551" i="1"/>
  <c r="AW1552" i="1"/>
  <c r="AW1553" i="1"/>
  <c r="AW1554" i="1"/>
  <c r="AW1555" i="1"/>
  <c r="AW1556" i="1"/>
  <c r="AW1557" i="1"/>
  <c r="AW1558" i="1"/>
  <c r="AW1559" i="1"/>
  <c r="AW1560" i="1"/>
  <c r="AW1561" i="1"/>
  <c r="AW1562" i="1"/>
  <c r="AW1563" i="1"/>
  <c r="AW1564" i="1"/>
  <c r="AW1565" i="1"/>
  <c r="AW1566" i="1"/>
  <c r="AW1567" i="1"/>
  <c r="AW1568" i="1"/>
  <c r="AW1569" i="1"/>
  <c r="AW1570" i="1"/>
  <c r="AW1571" i="1"/>
  <c r="AW1572" i="1"/>
  <c r="AW1573" i="1"/>
  <c r="AW1574" i="1"/>
  <c r="AW1575" i="1"/>
  <c r="AW1576" i="1"/>
  <c r="AW1577" i="1"/>
  <c r="AW1578" i="1"/>
  <c r="AW1579" i="1"/>
  <c r="AW1580" i="1"/>
  <c r="AW1581" i="1"/>
  <c r="AW1582" i="1"/>
  <c r="AW1583" i="1"/>
  <c r="AW1584" i="1"/>
  <c r="AW1585" i="1"/>
  <c r="AW1586" i="1"/>
  <c r="AW1587" i="1"/>
  <c r="AW1588" i="1"/>
  <c r="AW1589" i="1"/>
  <c r="AW1590" i="1"/>
  <c r="AW1591" i="1"/>
  <c r="AW1592" i="1"/>
  <c r="AW1593" i="1"/>
  <c r="AW1594" i="1"/>
  <c r="AW1595" i="1"/>
  <c r="AW1596" i="1"/>
  <c r="AW1597" i="1"/>
  <c r="AW1598" i="1"/>
  <c r="AW1599" i="1"/>
  <c r="AW1600" i="1"/>
  <c r="AW1601" i="1"/>
  <c r="AW1602" i="1"/>
  <c r="AW1603" i="1"/>
  <c r="AW1604" i="1"/>
  <c r="AW1605" i="1"/>
  <c r="AW1606" i="1"/>
  <c r="AW1607" i="1"/>
  <c r="AW1608" i="1"/>
  <c r="AW1609" i="1"/>
  <c r="AW1610" i="1"/>
  <c r="AW1611" i="1"/>
  <c r="AW1612" i="1"/>
  <c r="AW1613" i="1"/>
  <c r="AW1614" i="1"/>
  <c r="AW1615" i="1"/>
  <c r="AW1616" i="1"/>
  <c r="AW1617" i="1"/>
  <c r="AW1618" i="1"/>
  <c r="AW1619" i="1"/>
  <c r="AW1620" i="1"/>
  <c r="AW1621" i="1"/>
  <c r="AW1622" i="1"/>
  <c r="AW1623" i="1"/>
  <c r="AW1624" i="1"/>
  <c r="AW1625" i="1"/>
  <c r="AW1626" i="1"/>
  <c r="AW1627" i="1"/>
  <c r="AW1628" i="1"/>
  <c r="AW1629" i="1"/>
  <c r="AW1630" i="1"/>
  <c r="AW1631" i="1"/>
  <c r="AW1632" i="1"/>
  <c r="AW1633" i="1"/>
  <c r="AW1634" i="1"/>
  <c r="AW1635" i="1"/>
  <c r="AW1636" i="1"/>
  <c r="AW1637" i="1"/>
  <c r="AW1638" i="1"/>
  <c r="AW1639" i="1"/>
  <c r="AW1640" i="1"/>
  <c r="AW1641" i="1"/>
  <c r="AW1642" i="1"/>
  <c r="AW1643" i="1"/>
  <c r="AW1644" i="1"/>
  <c r="AW1645" i="1"/>
  <c r="AW1646" i="1"/>
  <c r="AW1647" i="1"/>
  <c r="AW1648" i="1"/>
  <c r="AW1649" i="1"/>
  <c r="AW1650" i="1"/>
  <c r="AW1651" i="1"/>
  <c r="AW1652" i="1"/>
  <c r="AW1653" i="1"/>
  <c r="AW1654" i="1"/>
  <c r="AW1655" i="1"/>
  <c r="AW1656" i="1"/>
  <c r="AW1657" i="1"/>
  <c r="AW1658" i="1"/>
  <c r="AW1659" i="1"/>
  <c r="AW1660" i="1"/>
  <c r="AW1661" i="1"/>
  <c r="AW1662" i="1"/>
  <c r="AW1663" i="1"/>
  <c r="AW1664" i="1"/>
  <c r="AW1665" i="1"/>
  <c r="AW1666" i="1"/>
  <c r="AW1667" i="1"/>
  <c r="AW1668" i="1"/>
  <c r="AW1669" i="1"/>
  <c r="AW1670" i="1"/>
  <c r="AW1671" i="1"/>
  <c r="AW1672" i="1"/>
  <c r="AW1673" i="1"/>
  <c r="AW1674" i="1"/>
  <c r="AW1675" i="1"/>
  <c r="AW1676" i="1"/>
  <c r="AW1677" i="1"/>
  <c r="AW1678" i="1"/>
  <c r="AW1679" i="1"/>
  <c r="AW1680" i="1"/>
  <c r="AW1681" i="1"/>
  <c r="AW1682" i="1"/>
  <c r="AW1683" i="1"/>
  <c r="AW1684" i="1"/>
  <c r="AW1685" i="1"/>
  <c r="AW1686" i="1"/>
  <c r="AW1687" i="1"/>
  <c r="AW1688" i="1"/>
  <c r="AW1689" i="1"/>
  <c r="AW1690" i="1"/>
  <c r="AW1691" i="1"/>
  <c r="AW1692" i="1"/>
  <c r="AW1693" i="1"/>
  <c r="AW1694" i="1"/>
  <c r="AW1695" i="1"/>
  <c r="AW1696" i="1"/>
  <c r="AW1697" i="1"/>
  <c r="AW1698" i="1"/>
  <c r="AW1699" i="1"/>
  <c r="AW1700" i="1"/>
  <c r="AW1701" i="1"/>
  <c r="AW1702" i="1"/>
  <c r="AW1703" i="1"/>
  <c r="AW1704" i="1"/>
  <c r="AW1705" i="1"/>
  <c r="AW1706" i="1"/>
  <c r="AW1707" i="1"/>
  <c r="AW1708" i="1"/>
  <c r="AW1709" i="1"/>
  <c r="AW1710" i="1"/>
  <c r="AW1711" i="1"/>
  <c r="AW1712" i="1"/>
  <c r="AW1713" i="1"/>
  <c r="AW1714" i="1"/>
  <c r="AW1715" i="1"/>
  <c r="AW1716" i="1"/>
  <c r="AW1717" i="1"/>
  <c r="AW1718" i="1"/>
  <c r="AW1719" i="1"/>
  <c r="AW1720" i="1"/>
  <c r="AW1721" i="1"/>
  <c r="AW1722" i="1"/>
  <c r="AW1723" i="1"/>
  <c r="AW1724" i="1"/>
  <c r="AW1725" i="1"/>
  <c r="AW1726" i="1"/>
  <c r="AW1727" i="1"/>
  <c r="AW1728" i="1"/>
  <c r="AW1729" i="1"/>
  <c r="AW1730" i="1"/>
  <c r="AW1731" i="1"/>
  <c r="AW1732" i="1"/>
  <c r="AW1733" i="1"/>
  <c r="AW1734" i="1"/>
  <c r="AW1735" i="1"/>
  <c r="AW1736" i="1"/>
  <c r="AW1737" i="1"/>
  <c r="AW1738" i="1"/>
  <c r="AW1739" i="1"/>
  <c r="AW1740" i="1"/>
  <c r="AW1741" i="1"/>
  <c r="AW1742" i="1"/>
  <c r="AW1743" i="1"/>
  <c r="AW1744" i="1"/>
  <c r="AW1745" i="1"/>
  <c r="AW1746" i="1"/>
  <c r="AW1747" i="1"/>
  <c r="AW1748" i="1"/>
  <c r="AW1749" i="1"/>
  <c r="AW1750" i="1"/>
  <c r="AW1751" i="1"/>
  <c r="AW1752" i="1"/>
  <c r="AW1753" i="1"/>
  <c r="AW1754" i="1"/>
  <c r="AW1755" i="1"/>
  <c r="AW1756" i="1"/>
  <c r="AW1757" i="1"/>
  <c r="AW1758" i="1"/>
  <c r="AW1759" i="1"/>
  <c r="AW1760" i="1"/>
  <c r="AW1761" i="1"/>
  <c r="AW1762" i="1"/>
  <c r="AW1763" i="1"/>
  <c r="AW1764" i="1"/>
  <c r="AW1765" i="1"/>
  <c r="AW1766" i="1"/>
  <c r="AW1767" i="1"/>
  <c r="AW1768" i="1"/>
  <c r="AW1769" i="1"/>
  <c r="AW1770" i="1"/>
  <c r="AW1771" i="1"/>
  <c r="AW1772" i="1"/>
  <c r="AW1773" i="1"/>
  <c r="AW1774" i="1"/>
  <c r="AW1775" i="1"/>
  <c r="AW1776" i="1"/>
  <c r="AW1777" i="1"/>
  <c r="AW1778" i="1"/>
  <c r="AW1779" i="1"/>
  <c r="AW1780" i="1"/>
  <c r="AW1781" i="1"/>
  <c r="AW1782" i="1"/>
  <c r="AW1783" i="1"/>
  <c r="AW1784" i="1"/>
  <c r="AW1785" i="1"/>
  <c r="AW1786" i="1"/>
  <c r="AW1787" i="1"/>
  <c r="AW1788" i="1"/>
  <c r="AW1789" i="1"/>
  <c r="AW1790" i="1"/>
  <c r="AW1791" i="1"/>
  <c r="AW1792" i="1"/>
  <c r="AW1793" i="1"/>
  <c r="AW1794" i="1"/>
  <c r="AW1795" i="1"/>
  <c r="AW1796" i="1"/>
  <c r="AW1797" i="1"/>
  <c r="AW1798" i="1"/>
  <c r="AW1799" i="1"/>
  <c r="AW1800" i="1"/>
  <c r="AW1801" i="1"/>
  <c r="AW1802" i="1"/>
  <c r="AW1803" i="1"/>
  <c r="AW1804" i="1"/>
  <c r="AW1805" i="1"/>
  <c r="AW1806" i="1"/>
  <c r="AW1807" i="1"/>
  <c r="AW1808" i="1"/>
  <c r="AW1809" i="1"/>
  <c r="AW1810" i="1"/>
  <c r="AW1811" i="1"/>
  <c r="AW1812" i="1"/>
  <c r="AW1813" i="1"/>
  <c r="AW1814" i="1"/>
  <c r="AW1815" i="1"/>
  <c r="AW1816" i="1"/>
  <c r="AW1817" i="1"/>
  <c r="AW1818" i="1"/>
  <c r="AW1819" i="1"/>
  <c r="AW1820" i="1"/>
  <c r="AW1821" i="1"/>
  <c r="AW1822" i="1"/>
  <c r="AW1823" i="1"/>
  <c r="AW1824" i="1"/>
  <c r="AW1825" i="1"/>
  <c r="AW1826" i="1"/>
  <c r="AW1827" i="1"/>
  <c r="AW1828" i="1"/>
  <c r="AW1829" i="1"/>
  <c r="AW1830" i="1"/>
  <c r="AW1831" i="1"/>
  <c r="AW1832" i="1"/>
  <c r="AW1833" i="1"/>
  <c r="AW1834" i="1"/>
  <c r="AW1835" i="1"/>
  <c r="AW1836" i="1"/>
  <c r="AW1837" i="1"/>
  <c r="AW1838" i="1"/>
  <c r="AW1839" i="1"/>
  <c r="AW1840" i="1"/>
  <c r="AW1841" i="1"/>
  <c r="AW1842" i="1"/>
  <c r="AW1843" i="1"/>
  <c r="AW1844" i="1"/>
  <c r="AW1845" i="1"/>
  <c r="AW1846" i="1"/>
  <c r="AW1847" i="1"/>
  <c r="AW1848" i="1"/>
  <c r="AW1849" i="1"/>
  <c r="AW1850" i="1"/>
  <c r="AW1851" i="1"/>
  <c r="AW1852" i="1"/>
  <c r="AW1853" i="1"/>
  <c r="AW1854" i="1"/>
  <c r="AW1855" i="1"/>
  <c r="AW1856" i="1"/>
  <c r="AW1857" i="1"/>
  <c r="AW1858" i="1"/>
  <c r="AW1859" i="1"/>
  <c r="AW1860" i="1"/>
  <c r="AW1861" i="1"/>
  <c r="AW1862" i="1"/>
  <c r="AW1863" i="1"/>
  <c r="AW1864" i="1"/>
  <c r="AW1865" i="1"/>
  <c r="AW1866" i="1"/>
  <c r="AW1867" i="1"/>
  <c r="AW1868" i="1"/>
  <c r="AW1869" i="1"/>
  <c r="AW1870" i="1"/>
  <c r="AW1871" i="1"/>
  <c r="AW1872" i="1"/>
  <c r="AW1873" i="1"/>
  <c r="AW1874" i="1"/>
  <c r="AW1875" i="1"/>
  <c r="AW1876" i="1"/>
  <c r="AW1877" i="1"/>
  <c r="AW1878" i="1"/>
  <c r="AW1879" i="1"/>
  <c r="AW1880" i="1"/>
  <c r="AW1881" i="1"/>
  <c r="AW1882" i="1"/>
  <c r="AW1883" i="1"/>
  <c r="AW1884" i="1"/>
  <c r="AW1885" i="1"/>
  <c r="AW1886" i="1"/>
  <c r="AW1887" i="1"/>
  <c r="AW1888" i="1"/>
  <c r="AW1889" i="1"/>
  <c r="AW1890" i="1"/>
  <c r="AW1891" i="1"/>
  <c r="AW1892" i="1"/>
  <c r="AW1893" i="1"/>
  <c r="AW1894" i="1"/>
  <c r="AW1895" i="1"/>
  <c r="AW1896" i="1"/>
  <c r="AW1897" i="1"/>
  <c r="AW1898" i="1"/>
  <c r="AW1899" i="1"/>
  <c r="AW1900" i="1"/>
  <c r="AW1901" i="1"/>
  <c r="AW1902" i="1"/>
  <c r="AW1903" i="1"/>
  <c r="AW1904" i="1"/>
  <c r="AW1905" i="1"/>
  <c r="AW1906" i="1"/>
  <c r="AW1907" i="1"/>
  <c r="AW1908" i="1"/>
  <c r="AW1909" i="1"/>
  <c r="AW1910" i="1"/>
  <c r="AW1911" i="1"/>
  <c r="AW1912" i="1"/>
  <c r="AW1913" i="1"/>
  <c r="AW1914" i="1"/>
  <c r="AW1915" i="1"/>
  <c r="AW1916" i="1"/>
  <c r="AW1917" i="1"/>
  <c r="AW1918" i="1"/>
  <c r="AW1919" i="1"/>
  <c r="AW1920" i="1"/>
  <c r="AW1921" i="1"/>
  <c r="AW1922" i="1"/>
  <c r="AW1923" i="1"/>
  <c r="AW1924" i="1"/>
  <c r="AW1925" i="1"/>
  <c r="AW1926" i="1"/>
  <c r="AW1927" i="1"/>
  <c r="AW1928" i="1"/>
  <c r="AW1929" i="1"/>
  <c r="AW1930" i="1"/>
  <c r="AW1931" i="1"/>
  <c r="AW1932" i="1"/>
  <c r="AW1933" i="1"/>
  <c r="AW1934" i="1"/>
  <c r="AW1935" i="1"/>
  <c r="AW1936" i="1"/>
  <c r="AW1937" i="1"/>
  <c r="AW1938" i="1"/>
  <c r="AW1939" i="1"/>
  <c r="AW1940" i="1"/>
  <c r="AW1941" i="1"/>
  <c r="AW1942" i="1"/>
  <c r="AW1943" i="1"/>
  <c r="AW1944" i="1"/>
  <c r="AW1945" i="1"/>
  <c r="AW1946" i="1"/>
  <c r="AW1947" i="1"/>
  <c r="AW1948" i="1"/>
  <c r="AW1949" i="1"/>
  <c r="AW1950" i="1"/>
  <c r="AW1951" i="1"/>
  <c r="AW1952" i="1"/>
  <c r="AW1953" i="1"/>
  <c r="AW1954" i="1"/>
  <c r="AW1955" i="1"/>
  <c r="AW1956" i="1"/>
  <c r="AW1957" i="1"/>
  <c r="AW1958" i="1"/>
  <c r="AW1959" i="1"/>
  <c r="AW1960" i="1"/>
  <c r="AW1961" i="1"/>
  <c r="AW1962" i="1"/>
  <c r="AW1963" i="1"/>
  <c r="AW1964" i="1"/>
  <c r="AW1965" i="1"/>
  <c r="AW1966" i="1"/>
  <c r="AW1967" i="1"/>
  <c r="AW1968" i="1"/>
  <c r="AW1969" i="1"/>
  <c r="AW1970" i="1"/>
  <c r="AW1971" i="1"/>
  <c r="AW1972" i="1"/>
  <c r="AW1973" i="1"/>
  <c r="AW1974" i="1"/>
  <c r="AW1975" i="1"/>
  <c r="AW1976" i="1"/>
  <c r="AW1977" i="1"/>
  <c r="AW1978" i="1"/>
  <c r="AW1979" i="1"/>
  <c r="AW1980" i="1"/>
  <c r="AW1981" i="1"/>
  <c r="AW1982" i="1"/>
  <c r="AW1983" i="1"/>
  <c r="AW1984" i="1"/>
  <c r="AW1985" i="1"/>
  <c r="AW1986" i="1"/>
  <c r="AW1987" i="1"/>
  <c r="AW1988" i="1"/>
  <c r="AW1989" i="1"/>
  <c r="AW1990" i="1"/>
  <c r="AW1991" i="1"/>
  <c r="AW1992" i="1"/>
  <c r="AW1993" i="1"/>
  <c r="AW1994" i="1"/>
  <c r="AW1995" i="1"/>
  <c r="AW1996" i="1"/>
  <c r="AW1997" i="1"/>
  <c r="AW1998" i="1"/>
  <c r="AW1999" i="1"/>
  <c r="AW2000" i="1"/>
  <c r="AW2001" i="1"/>
  <c r="AW2002" i="1"/>
  <c r="AW2003" i="1"/>
  <c r="AW2004" i="1"/>
  <c r="AW2005" i="1"/>
  <c r="AW2006" i="1"/>
  <c r="AW2007" i="1"/>
  <c r="AW2008" i="1"/>
  <c r="AW2009" i="1"/>
  <c r="AW2010" i="1"/>
  <c r="AW2011" i="1"/>
  <c r="AW2012" i="1"/>
  <c r="AW2013" i="1"/>
  <c r="AW2014" i="1"/>
  <c r="AW2015" i="1"/>
  <c r="AW2016" i="1"/>
  <c r="AW2017" i="1"/>
  <c r="AW2018" i="1"/>
  <c r="AW2019" i="1"/>
  <c r="AW2020" i="1"/>
  <c r="AW2021" i="1"/>
  <c r="AW2022" i="1"/>
  <c r="AW2023" i="1"/>
  <c r="AW2024" i="1"/>
  <c r="AW2025" i="1"/>
  <c r="AW2026" i="1"/>
  <c r="AW2027" i="1"/>
  <c r="AW2028" i="1"/>
  <c r="AW2029" i="1"/>
  <c r="AW2030" i="1"/>
  <c r="AW2031" i="1"/>
  <c r="AW2032" i="1"/>
  <c r="AW2033" i="1"/>
  <c r="AW2034" i="1"/>
  <c r="AW2035" i="1"/>
  <c r="AW2036" i="1"/>
  <c r="AW2037" i="1"/>
  <c r="AW2038" i="1"/>
  <c r="AW2039" i="1"/>
  <c r="AW2040" i="1"/>
  <c r="AW2041" i="1"/>
  <c r="AW2042" i="1"/>
  <c r="AW2043" i="1"/>
  <c r="AW2044" i="1"/>
  <c r="AW2045" i="1"/>
  <c r="AW2046" i="1"/>
  <c r="AW2047" i="1"/>
  <c r="AW2048" i="1"/>
  <c r="AW2049" i="1"/>
  <c r="AW2050" i="1"/>
  <c r="AW2051" i="1"/>
  <c r="AW2052" i="1"/>
  <c r="AW2053" i="1"/>
  <c r="AW2054" i="1"/>
  <c r="AW2055" i="1"/>
  <c r="AW2056" i="1"/>
  <c r="AW2057" i="1"/>
  <c r="AW2058" i="1"/>
  <c r="AW2059" i="1"/>
  <c r="AW2060" i="1"/>
  <c r="AW2061" i="1"/>
  <c r="AW2062" i="1"/>
  <c r="AW2063" i="1"/>
  <c r="AW2064" i="1"/>
  <c r="AW2065" i="1"/>
  <c r="AW2066" i="1"/>
  <c r="AW2067" i="1"/>
  <c r="AW2068" i="1"/>
  <c r="AW2069" i="1"/>
  <c r="AW2070" i="1"/>
  <c r="AW2071" i="1"/>
  <c r="AW2072" i="1"/>
  <c r="AW2073" i="1"/>
  <c r="AW2074" i="1"/>
  <c r="AW2075" i="1"/>
  <c r="AW2076" i="1"/>
  <c r="AW2077" i="1"/>
  <c r="AW2078" i="1"/>
  <c r="AW2079" i="1"/>
  <c r="AW2080" i="1"/>
  <c r="AW2081" i="1"/>
  <c r="AW2082" i="1"/>
  <c r="AW2083" i="1"/>
  <c r="AW2084" i="1"/>
  <c r="AW2085" i="1"/>
  <c r="AW2086" i="1"/>
  <c r="AW2087" i="1"/>
  <c r="AW2088" i="1"/>
  <c r="AW2089" i="1"/>
  <c r="AW2090" i="1"/>
  <c r="AW2091" i="1"/>
  <c r="AW2092" i="1"/>
  <c r="AW2093" i="1"/>
  <c r="AW2094" i="1"/>
  <c r="AW2095" i="1"/>
  <c r="AW2096" i="1"/>
  <c r="AW2097" i="1"/>
  <c r="AW2098" i="1"/>
  <c r="AW2099" i="1"/>
  <c r="AW2100" i="1"/>
  <c r="AW2101" i="1"/>
  <c r="AW2102" i="1"/>
  <c r="AW2103" i="1"/>
  <c r="AW2104" i="1"/>
  <c r="AW2105" i="1"/>
  <c r="AW2106" i="1"/>
  <c r="AW2107" i="1"/>
  <c r="AW2108" i="1"/>
  <c r="AW2109" i="1"/>
  <c r="AW2110" i="1"/>
  <c r="AW2111" i="1"/>
  <c r="AW2112" i="1"/>
  <c r="AW2113" i="1"/>
  <c r="AW2114" i="1"/>
  <c r="AW2115" i="1"/>
  <c r="AW2116" i="1"/>
  <c r="AW2117" i="1"/>
  <c r="AW2118" i="1"/>
  <c r="AW2119" i="1"/>
  <c r="AW2120" i="1"/>
  <c r="AW2121" i="1"/>
  <c r="AW2122" i="1"/>
  <c r="AW2123" i="1"/>
  <c r="AW2124" i="1"/>
  <c r="AW2125" i="1"/>
  <c r="AW2126" i="1"/>
  <c r="AW2127" i="1"/>
  <c r="AW2128" i="1"/>
  <c r="AW2129" i="1"/>
  <c r="AW2130" i="1"/>
  <c r="AW2131" i="1"/>
  <c r="AW2132" i="1"/>
  <c r="AW2133" i="1"/>
  <c r="AW2134" i="1"/>
  <c r="AW2135" i="1"/>
  <c r="AW2136" i="1"/>
  <c r="AW2137" i="1"/>
  <c r="AW2138" i="1"/>
  <c r="AW2139" i="1"/>
  <c r="AW2140" i="1"/>
  <c r="AW2141" i="1"/>
  <c r="AW2142" i="1"/>
  <c r="AW2143" i="1"/>
  <c r="AW2144" i="1"/>
  <c r="AW2145" i="1"/>
  <c r="AW2146" i="1"/>
  <c r="AW2147" i="1"/>
  <c r="AW2148" i="1"/>
  <c r="AW2149" i="1"/>
  <c r="AW2150" i="1"/>
  <c r="AW2151" i="1"/>
  <c r="AW2152" i="1"/>
  <c r="AW2153" i="1"/>
  <c r="AW2154" i="1"/>
  <c r="AW2155" i="1"/>
  <c r="AW2156" i="1"/>
  <c r="AW2157" i="1"/>
  <c r="AW2158" i="1"/>
  <c r="AW2159" i="1"/>
  <c r="AW2160" i="1"/>
  <c r="AW2161" i="1"/>
  <c r="AW2162" i="1"/>
  <c r="AW2163" i="1"/>
  <c r="AW2164" i="1"/>
  <c r="AW2165" i="1"/>
  <c r="AW2166" i="1"/>
  <c r="AW2167" i="1"/>
  <c r="AW2168" i="1"/>
  <c r="AW2169" i="1"/>
  <c r="AW2170" i="1"/>
  <c r="AW2171" i="1"/>
  <c r="AW2172" i="1"/>
  <c r="AW2173" i="1"/>
  <c r="AW2174" i="1"/>
  <c r="AW2175" i="1"/>
  <c r="AW2176" i="1"/>
  <c r="AW2177" i="1"/>
  <c r="AW2178" i="1"/>
  <c r="AW2179" i="1"/>
  <c r="AW2180" i="1"/>
  <c r="AW2181" i="1"/>
  <c r="AW2182" i="1"/>
  <c r="AW2183" i="1"/>
  <c r="AW2184" i="1"/>
  <c r="AW2185" i="1"/>
  <c r="AW2186" i="1"/>
  <c r="AW2187" i="1"/>
  <c r="AW2188" i="1"/>
  <c r="AW2189" i="1"/>
  <c r="AW2190" i="1"/>
  <c r="AW2191" i="1"/>
  <c r="AW2192" i="1"/>
  <c r="AW2193" i="1"/>
  <c r="AW2194" i="1"/>
  <c r="AW2195" i="1"/>
  <c r="AW2196" i="1"/>
  <c r="AW2197" i="1"/>
  <c r="AW2198" i="1"/>
  <c r="AW2199" i="1"/>
  <c r="AW2200" i="1"/>
  <c r="AW2201" i="1"/>
  <c r="AW2202" i="1"/>
  <c r="AW2203" i="1"/>
  <c r="AW2204" i="1"/>
  <c r="AW2205" i="1"/>
  <c r="AW2206" i="1"/>
  <c r="AW2207" i="1"/>
  <c r="AW2208" i="1"/>
  <c r="AW2209" i="1"/>
  <c r="AW2210" i="1"/>
  <c r="AW2211" i="1"/>
  <c r="AW2212" i="1"/>
  <c r="AW2213" i="1"/>
  <c r="AW2214" i="1"/>
  <c r="AW2215" i="1"/>
  <c r="AW2216" i="1"/>
  <c r="AW2217" i="1"/>
  <c r="AW2218" i="1"/>
  <c r="AW2219" i="1"/>
  <c r="AW2220" i="1"/>
  <c r="AW2221" i="1"/>
  <c r="AW2222" i="1"/>
  <c r="AW2223" i="1"/>
  <c r="AW2224" i="1"/>
  <c r="AW2225" i="1"/>
  <c r="AW2226" i="1"/>
  <c r="AW2227" i="1"/>
  <c r="AW2228" i="1"/>
  <c r="AW2229" i="1"/>
  <c r="AW2230" i="1"/>
  <c r="AW2231" i="1"/>
  <c r="AW2232" i="1"/>
  <c r="AW2233" i="1"/>
  <c r="AW2234" i="1"/>
  <c r="AW2235" i="1"/>
  <c r="AW2236" i="1"/>
  <c r="AW2237" i="1"/>
  <c r="AW2238" i="1"/>
  <c r="AW2239" i="1"/>
  <c r="AW2240" i="1"/>
  <c r="AW2241" i="1"/>
  <c r="AW2242" i="1"/>
  <c r="AW2243" i="1"/>
  <c r="AW2244" i="1"/>
  <c r="AW2245" i="1"/>
  <c r="AW2246" i="1"/>
  <c r="AW2247" i="1"/>
  <c r="AW2248" i="1"/>
  <c r="AW2249" i="1"/>
  <c r="AW2250" i="1"/>
  <c r="AW2251" i="1"/>
  <c r="AW2252" i="1"/>
  <c r="AW2253" i="1"/>
  <c r="AW2254" i="1"/>
  <c r="AW2255" i="1"/>
  <c r="AW2256" i="1"/>
  <c r="AW2257" i="1"/>
  <c r="AW2258" i="1"/>
  <c r="AW2259" i="1"/>
  <c r="AW2260" i="1"/>
  <c r="AW2261" i="1"/>
  <c r="AW2262" i="1"/>
  <c r="AW2263" i="1"/>
  <c r="AW2264" i="1"/>
  <c r="AW2265" i="1"/>
  <c r="AW2266" i="1"/>
  <c r="AW2267" i="1"/>
  <c r="AW2268" i="1"/>
  <c r="AW2269" i="1"/>
  <c r="AW2270" i="1"/>
  <c r="AW2271" i="1"/>
  <c r="AW2272" i="1"/>
  <c r="AW2273" i="1"/>
  <c r="AW2274" i="1"/>
  <c r="AW2275" i="1"/>
  <c r="AW2276" i="1"/>
  <c r="AW2277" i="1"/>
  <c r="AW2278" i="1"/>
  <c r="AW2279" i="1"/>
  <c r="AW2280" i="1"/>
  <c r="AW2281" i="1"/>
  <c r="AW2282" i="1"/>
  <c r="AW2283" i="1"/>
  <c r="AW2284" i="1"/>
  <c r="AW2285" i="1"/>
  <c r="AW2286" i="1"/>
  <c r="AW2287" i="1"/>
  <c r="AW2288" i="1"/>
  <c r="AW2289" i="1"/>
  <c r="AW2290" i="1"/>
  <c r="AW2291" i="1"/>
  <c r="AW2292" i="1"/>
  <c r="AW2293" i="1"/>
  <c r="AW2294" i="1"/>
  <c r="AW2295" i="1"/>
  <c r="AW2296" i="1"/>
  <c r="AW2297" i="1"/>
  <c r="AW2298" i="1"/>
  <c r="AW2299" i="1"/>
  <c r="AW2300" i="1"/>
  <c r="AW2301" i="1"/>
  <c r="AW2302" i="1"/>
  <c r="AW2303" i="1"/>
  <c r="AW2304" i="1"/>
  <c r="AW2305" i="1"/>
  <c r="AW2306" i="1"/>
  <c r="AW2307" i="1"/>
  <c r="AW2308" i="1"/>
  <c r="AW2309" i="1"/>
  <c r="AW2310" i="1"/>
  <c r="AW2311" i="1"/>
  <c r="AW2312" i="1"/>
  <c r="AW2313" i="1"/>
  <c r="AW2314" i="1"/>
  <c r="AW2315" i="1"/>
  <c r="AW2316" i="1"/>
  <c r="AW2317" i="1"/>
  <c r="AW2318" i="1"/>
  <c r="AW2319" i="1"/>
  <c r="AW2320" i="1"/>
  <c r="AW2321" i="1"/>
  <c r="AW2322" i="1"/>
  <c r="AW2323" i="1"/>
  <c r="AW2324" i="1"/>
  <c r="AW2325" i="1"/>
  <c r="AW2326" i="1"/>
  <c r="AW2327" i="1"/>
  <c r="AW2328" i="1"/>
  <c r="AW2329" i="1"/>
  <c r="AW2330" i="1"/>
  <c r="AW2331" i="1"/>
  <c r="AW2332" i="1"/>
  <c r="AW2333" i="1"/>
  <c r="AW2334" i="1"/>
  <c r="AW2335" i="1"/>
  <c r="AW2336" i="1"/>
  <c r="AW2337" i="1"/>
  <c r="AW2338" i="1"/>
  <c r="AW2339" i="1"/>
  <c r="AW2340" i="1"/>
  <c r="AW2341" i="1"/>
  <c r="AW2342" i="1"/>
  <c r="AW2343" i="1"/>
  <c r="AW2344" i="1"/>
  <c r="AW2345" i="1"/>
  <c r="AW2346" i="1"/>
  <c r="AW2347" i="1"/>
  <c r="AW2348" i="1"/>
  <c r="AW2349" i="1"/>
  <c r="AW2350" i="1"/>
  <c r="AW2351" i="1"/>
  <c r="AW2352" i="1"/>
  <c r="AW2353" i="1"/>
  <c r="AW2354" i="1"/>
  <c r="AW2355" i="1"/>
  <c r="AW2356" i="1"/>
  <c r="AW2357" i="1"/>
  <c r="AW2358" i="1"/>
  <c r="AW2359" i="1"/>
  <c r="AW2360" i="1"/>
  <c r="AW2361" i="1"/>
  <c r="AW2362" i="1"/>
  <c r="AW2363" i="1"/>
  <c r="AW2364" i="1"/>
  <c r="AW2365" i="1"/>
  <c r="AW2366" i="1"/>
  <c r="AW2367" i="1"/>
  <c r="AW2368" i="1"/>
  <c r="AW2369" i="1"/>
  <c r="AW2370" i="1"/>
  <c r="AW2371" i="1"/>
  <c r="AW2372" i="1"/>
  <c r="AW2373" i="1"/>
  <c r="AW2374" i="1"/>
  <c r="AW2375" i="1"/>
  <c r="AW2376" i="1"/>
  <c r="AW2377" i="1"/>
  <c r="AW2378" i="1"/>
  <c r="AW2379" i="1"/>
  <c r="AW2380" i="1"/>
  <c r="AW2381" i="1"/>
  <c r="AW2382" i="1"/>
  <c r="AW2383" i="1"/>
  <c r="AW2384" i="1"/>
  <c r="AW2385" i="1"/>
  <c r="AW2386" i="1"/>
  <c r="AW2387" i="1"/>
  <c r="AW2388" i="1"/>
  <c r="AW2389" i="1"/>
  <c r="AW2390" i="1"/>
  <c r="AW2391" i="1"/>
  <c r="AW2392" i="1"/>
  <c r="AW2393" i="1"/>
  <c r="AW2394" i="1"/>
  <c r="AW2395" i="1"/>
  <c r="AW2396" i="1"/>
  <c r="AW2397" i="1"/>
  <c r="AW2398" i="1"/>
  <c r="AW2399" i="1"/>
  <c r="AW2400" i="1"/>
  <c r="AW2401" i="1"/>
  <c r="AW2402" i="1"/>
  <c r="AW2403" i="1"/>
  <c r="AW2404" i="1"/>
  <c r="AW2405" i="1"/>
  <c r="AW2406" i="1"/>
  <c r="AW2407" i="1"/>
  <c r="AW2408" i="1"/>
  <c r="AW2409" i="1"/>
  <c r="AW2410" i="1"/>
  <c r="AW2411" i="1"/>
  <c r="AW2412" i="1"/>
  <c r="AW2413" i="1"/>
  <c r="AW2414" i="1"/>
  <c r="AW2415" i="1"/>
  <c r="AW2416" i="1"/>
  <c r="AW2417" i="1"/>
  <c r="AW2418" i="1"/>
  <c r="AW2419" i="1"/>
  <c r="AW2420" i="1"/>
  <c r="AW2421" i="1"/>
  <c r="AW2422" i="1"/>
  <c r="AW2423" i="1"/>
  <c r="AW2424" i="1"/>
  <c r="AW2425" i="1"/>
  <c r="AW2426" i="1"/>
  <c r="AW2427" i="1"/>
  <c r="AW2428" i="1"/>
  <c r="AW2429" i="1"/>
  <c r="AW2430" i="1"/>
  <c r="AW2431" i="1"/>
  <c r="AW2432" i="1"/>
  <c r="AW2433" i="1"/>
  <c r="AW2434" i="1"/>
  <c r="AW2435" i="1"/>
  <c r="AW2436" i="1"/>
  <c r="AW2437" i="1"/>
  <c r="AW2438" i="1"/>
  <c r="AW2439" i="1"/>
  <c r="AW2440" i="1"/>
  <c r="AW2441" i="1"/>
  <c r="AW2442" i="1"/>
  <c r="AW2443" i="1"/>
  <c r="AW2444" i="1"/>
  <c r="AW2445" i="1"/>
  <c r="AW2446" i="1"/>
  <c r="AW2447" i="1"/>
  <c r="AW2448" i="1"/>
  <c r="AW2449" i="1"/>
  <c r="AW2450" i="1"/>
  <c r="AW2451" i="1"/>
  <c r="AW2452" i="1"/>
  <c r="AW2453" i="1"/>
  <c r="AW2454" i="1"/>
  <c r="AW2455" i="1"/>
  <c r="AW2456" i="1"/>
  <c r="AW2457" i="1"/>
  <c r="AW2458" i="1"/>
  <c r="AW2459" i="1"/>
  <c r="AW2460" i="1"/>
  <c r="AW2461" i="1"/>
  <c r="AW2462" i="1"/>
  <c r="AW2463" i="1"/>
  <c r="AW2464" i="1"/>
  <c r="AW2465" i="1"/>
  <c r="AW2466" i="1"/>
  <c r="AW2467" i="1"/>
  <c r="AW2468" i="1"/>
  <c r="AW2469" i="1"/>
  <c r="AW2470" i="1"/>
  <c r="AW2471" i="1"/>
  <c r="AW2472" i="1"/>
  <c r="AW2473" i="1"/>
  <c r="AW2474" i="1"/>
  <c r="AW2475" i="1"/>
  <c r="AW2476" i="1"/>
  <c r="AW2477" i="1"/>
  <c r="AW2478" i="1"/>
  <c r="AW2479" i="1"/>
  <c r="AW2480" i="1"/>
  <c r="AW2481" i="1"/>
  <c r="AW2482" i="1"/>
  <c r="AW2483" i="1"/>
  <c r="AW2484" i="1"/>
  <c r="AW2485" i="1"/>
  <c r="AW2486" i="1"/>
  <c r="AW2487" i="1"/>
  <c r="AW2488" i="1"/>
  <c r="AW2489" i="1"/>
  <c r="AW2490" i="1"/>
  <c r="AW2491" i="1"/>
  <c r="AW2492" i="1"/>
  <c r="AW2493" i="1"/>
  <c r="AW2494" i="1"/>
  <c r="AW2495" i="1"/>
  <c r="AW2496" i="1"/>
  <c r="AW2497" i="1"/>
  <c r="AW2498" i="1"/>
  <c r="AW2499" i="1"/>
  <c r="AW2500" i="1"/>
  <c r="AW2501" i="1"/>
  <c r="AW2502" i="1"/>
  <c r="AW2503" i="1"/>
  <c r="AW2504" i="1"/>
  <c r="AW2505" i="1"/>
  <c r="AW2506" i="1"/>
  <c r="AW2507" i="1"/>
  <c r="AW2508" i="1"/>
  <c r="AW2509" i="1"/>
  <c r="AW2510" i="1"/>
  <c r="AW2511" i="1"/>
  <c r="AW2512" i="1"/>
  <c r="AW2513" i="1"/>
  <c r="AW2514" i="1"/>
  <c r="AW2515" i="1"/>
  <c r="AW2516" i="1"/>
  <c r="AW2517" i="1"/>
  <c r="AW2518" i="1"/>
  <c r="AW2519" i="1"/>
  <c r="AW2520" i="1"/>
  <c r="AW2521" i="1"/>
  <c r="AW2522" i="1"/>
  <c r="AW2523" i="1"/>
  <c r="AW2524" i="1"/>
  <c r="AW2525" i="1"/>
  <c r="AW2526" i="1"/>
  <c r="AW2527" i="1"/>
  <c r="AW2528" i="1"/>
  <c r="AW2529" i="1"/>
  <c r="AW2530" i="1"/>
  <c r="AW2531" i="1"/>
  <c r="AW2532" i="1"/>
  <c r="AW2533" i="1"/>
  <c r="AW2534" i="1"/>
  <c r="AW2535" i="1"/>
  <c r="AW2536" i="1"/>
  <c r="AW2537" i="1"/>
  <c r="AW2538" i="1"/>
  <c r="AW2539" i="1"/>
  <c r="AW2540" i="1"/>
  <c r="AW2541" i="1"/>
  <c r="AW2542" i="1"/>
  <c r="AW2543" i="1"/>
  <c r="AW2544" i="1"/>
  <c r="AW2545" i="1"/>
  <c r="AW2546" i="1"/>
  <c r="AW2547" i="1"/>
  <c r="AW2548" i="1"/>
  <c r="AW2549" i="1"/>
  <c r="AW2550" i="1"/>
  <c r="AW2551" i="1"/>
  <c r="AW2552" i="1"/>
  <c r="AW2553" i="1"/>
  <c r="AW2554" i="1"/>
  <c r="AW2555" i="1"/>
  <c r="AW2556" i="1"/>
  <c r="AW2557" i="1"/>
  <c r="AW2558" i="1"/>
  <c r="AW2559" i="1"/>
  <c r="AW2560" i="1"/>
  <c r="AW2561" i="1"/>
  <c r="AW2562" i="1"/>
  <c r="AW2563" i="1"/>
  <c r="AW2564" i="1"/>
  <c r="AW2565" i="1"/>
  <c r="AW2566" i="1"/>
  <c r="AW2567" i="1"/>
  <c r="AW2568" i="1"/>
  <c r="AW2569" i="1"/>
  <c r="AW2570" i="1"/>
  <c r="AW2571" i="1"/>
  <c r="AW2572" i="1"/>
  <c r="AW2573" i="1"/>
  <c r="AW2574" i="1"/>
  <c r="AW2575" i="1"/>
  <c r="AW2576" i="1"/>
  <c r="AW2577" i="1"/>
  <c r="AW2578" i="1"/>
  <c r="AW2579" i="1"/>
  <c r="AW2580" i="1"/>
  <c r="AW2581" i="1"/>
  <c r="AW2582" i="1"/>
  <c r="AW2583" i="1"/>
  <c r="AW2584" i="1"/>
  <c r="AW2585" i="1"/>
  <c r="AW2586" i="1"/>
  <c r="AW2587" i="1"/>
  <c r="AW2588" i="1"/>
  <c r="AW2589" i="1"/>
  <c r="AW2590" i="1"/>
  <c r="AW2591" i="1"/>
  <c r="AW2592" i="1"/>
  <c r="AW2593" i="1"/>
  <c r="AW2594" i="1"/>
  <c r="AW2595" i="1"/>
  <c r="AW2596" i="1"/>
  <c r="AW2597" i="1"/>
  <c r="AW2598" i="1"/>
  <c r="AW2599" i="1"/>
  <c r="AW2600" i="1"/>
  <c r="AW2601" i="1"/>
  <c r="AW2602" i="1"/>
  <c r="AW2603" i="1"/>
  <c r="AW2604" i="1"/>
  <c r="AW2605" i="1"/>
  <c r="AW2606" i="1"/>
  <c r="AW2607" i="1"/>
  <c r="AW2608" i="1"/>
  <c r="AW2609" i="1"/>
  <c r="AW2610" i="1"/>
  <c r="AW2611" i="1"/>
  <c r="AW2612" i="1"/>
  <c r="AW2613" i="1"/>
  <c r="AW2614" i="1"/>
  <c r="AW2615" i="1"/>
  <c r="AW2616" i="1"/>
  <c r="AW2617" i="1"/>
  <c r="AW2618" i="1"/>
  <c r="AW2619" i="1"/>
  <c r="AW2620" i="1"/>
  <c r="AW2621" i="1"/>
  <c r="AW2622" i="1"/>
  <c r="AW2623" i="1"/>
  <c r="AW2624" i="1"/>
  <c r="AW2625" i="1"/>
  <c r="AW2626" i="1"/>
  <c r="AW2627" i="1"/>
  <c r="AW2628" i="1"/>
  <c r="AW2629" i="1"/>
  <c r="AW2630" i="1"/>
  <c r="AW2631" i="1"/>
  <c r="AW2632" i="1"/>
  <c r="AW2633" i="1"/>
  <c r="AW2634" i="1"/>
  <c r="AW2635" i="1"/>
  <c r="AW2636" i="1"/>
  <c r="AW2637" i="1"/>
  <c r="AW2638" i="1"/>
  <c r="AW2639" i="1"/>
  <c r="AW2640" i="1"/>
  <c r="AW2641" i="1"/>
  <c r="AW2642" i="1"/>
  <c r="AW2643" i="1"/>
  <c r="AW2644" i="1"/>
  <c r="AW2645" i="1"/>
  <c r="AW2646" i="1"/>
  <c r="AW2647" i="1"/>
  <c r="AW2648" i="1"/>
  <c r="AW2649" i="1"/>
  <c r="AW2650" i="1"/>
  <c r="AW2651" i="1"/>
  <c r="AW2652" i="1"/>
  <c r="AW2653" i="1"/>
  <c r="AW2654" i="1"/>
  <c r="AW2655" i="1"/>
  <c r="AW2656" i="1"/>
  <c r="AW2657" i="1"/>
  <c r="AW2658" i="1"/>
  <c r="AW2659" i="1"/>
  <c r="AW2660" i="1"/>
  <c r="AW2661" i="1"/>
  <c r="AW2662" i="1"/>
  <c r="AW2663" i="1"/>
  <c r="AW2664" i="1"/>
  <c r="AW2665" i="1"/>
  <c r="AW2666" i="1"/>
  <c r="AW2667" i="1"/>
  <c r="AW2668" i="1"/>
  <c r="AW2669" i="1"/>
  <c r="AW2670" i="1"/>
  <c r="AW2671" i="1"/>
  <c r="AW2672" i="1"/>
  <c r="AW2673" i="1"/>
  <c r="AW2674" i="1"/>
  <c r="AW2675" i="1"/>
  <c r="AW2676" i="1"/>
  <c r="AW2677" i="1"/>
  <c r="AW2678" i="1"/>
  <c r="AW2679" i="1"/>
  <c r="AW2680" i="1"/>
  <c r="AW2681" i="1"/>
  <c r="AW2682" i="1"/>
  <c r="AW2683" i="1"/>
  <c r="AW2684" i="1"/>
  <c r="AW2685" i="1"/>
  <c r="AW2686" i="1"/>
  <c r="AW2687" i="1"/>
  <c r="AW2688" i="1"/>
  <c r="AW2689" i="1"/>
  <c r="AW2690" i="1"/>
  <c r="AW2691" i="1"/>
  <c r="AW2692" i="1"/>
  <c r="AW2693" i="1"/>
  <c r="AW2694" i="1"/>
  <c r="AW2695" i="1"/>
  <c r="AW2696" i="1"/>
  <c r="AW2697" i="1"/>
  <c r="AW2698" i="1"/>
  <c r="AW2699" i="1"/>
  <c r="AW2700" i="1"/>
  <c r="AW2701" i="1"/>
  <c r="AW2702" i="1"/>
  <c r="AW2703" i="1"/>
  <c r="AW2704" i="1"/>
  <c r="AW2705" i="1"/>
  <c r="AW2706" i="1"/>
  <c r="AW2707" i="1"/>
  <c r="AW2708" i="1"/>
  <c r="AW2709" i="1"/>
  <c r="AW2710" i="1"/>
  <c r="AW2711" i="1"/>
  <c r="AW2712" i="1"/>
  <c r="AW2713" i="1"/>
  <c r="AW2714" i="1"/>
  <c r="AW2715" i="1"/>
  <c r="AW2716" i="1"/>
  <c r="AW2717" i="1"/>
  <c r="AW2718" i="1"/>
  <c r="AW2719" i="1"/>
  <c r="AW2720" i="1"/>
  <c r="AW2721" i="1"/>
  <c r="AW2722" i="1"/>
  <c r="AW2723" i="1"/>
  <c r="AW2724" i="1"/>
  <c r="AW2725" i="1"/>
  <c r="AW2726" i="1"/>
  <c r="AW2727" i="1"/>
  <c r="AW2728" i="1"/>
  <c r="AW2729" i="1"/>
  <c r="AW2730" i="1"/>
  <c r="AW2731" i="1"/>
  <c r="AW2732" i="1"/>
  <c r="AW2733" i="1"/>
  <c r="AW2734" i="1"/>
  <c r="AW2735" i="1"/>
  <c r="AW2736" i="1"/>
  <c r="AW2737" i="1"/>
  <c r="AW2738" i="1"/>
  <c r="AW2739" i="1"/>
  <c r="AW2740" i="1"/>
  <c r="AW2741" i="1"/>
  <c r="AW2742" i="1"/>
  <c r="AW2743" i="1"/>
  <c r="AW2744" i="1"/>
  <c r="AW2745" i="1"/>
  <c r="AW2746" i="1"/>
  <c r="AW2747" i="1"/>
  <c r="AW2748" i="1"/>
  <c r="AW2749" i="1"/>
  <c r="AW2750" i="1"/>
  <c r="AW2751" i="1"/>
  <c r="AW2752" i="1"/>
  <c r="AW2753" i="1"/>
  <c r="AW2754" i="1"/>
  <c r="AW2755" i="1"/>
  <c r="AW2756" i="1"/>
  <c r="AW2757" i="1"/>
  <c r="AW2758" i="1"/>
  <c r="AW2759" i="1"/>
  <c r="AW2760" i="1"/>
  <c r="AW2761" i="1"/>
  <c r="AW2762" i="1"/>
  <c r="AW2763" i="1"/>
  <c r="AW2764" i="1"/>
  <c r="AW2765" i="1"/>
  <c r="AW2766" i="1"/>
  <c r="AW2767" i="1"/>
  <c r="AW2768" i="1"/>
  <c r="AW2769" i="1"/>
  <c r="AW2770" i="1"/>
  <c r="AW2771" i="1"/>
  <c r="AW2772" i="1"/>
  <c r="AW2773" i="1"/>
  <c r="AW2774" i="1"/>
  <c r="AW2775" i="1"/>
  <c r="AW2776" i="1"/>
  <c r="AW2777" i="1"/>
  <c r="AW2778" i="1"/>
  <c r="AW2779" i="1"/>
  <c r="AW2780" i="1"/>
  <c r="AW2781" i="1"/>
  <c r="AW2782" i="1"/>
  <c r="AW2783" i="1"/>
  <c r="AW2784" i="1"/>
  <c r="AW2785" i="1"/>
  <c r="AW2786" i="1"/>
  <c r="AW2787" i="1"/>
  <c r="AW2788" i="1"/>
  <c r="AW2789" i="1"/>
  <c r="AW2790" i="1"/>
  <c r="AW2791" i="1"/>
  <c r="AW2792" i="1"/>
  <c r="AW2793" i="1"/>
  <c r="AW2794" i="1"/>
  <c r="AW2795" i="1"/>
  <c r="AW2796" i="1"/>
  <c r="AW2797" i="1"/>
  <c r="AW2798" i="1"/>
  <c r="AW2799" i="1"/>
  <c r="AW2800" i="1"/>
  <c r="AW2801" i="1"/>
  <c r="AW2802" i="1"/>
  <c r="AW2803" i="1"/>
  <c r="AW2804" i="1"/>
  <c r="AW2805" i="1"/>
  <c r="AW2806" i="1"/>
  <c r="AW2807" i="1"/>
  <c r="AW2808" i="1"/>
  <c r="AW2809" i="1"/>
  <c r="AW2810" i="1"/>
  <c r="AW2811" i="1"/>
  <c r="AW2812" i="1"/>
  <c r="AW2813" i="1"/>
  <c r="AW2814" i="1"/>
  <c r="AW2815" i="1"/>
  <c r="AW2816" i="1"/>
  <c r="AW2817" i="1"/>
  <c r="AW2818" i="1"/>
  <c r="AW2819" i="1"/>
  <c r="AW2820" i="1"/>
  <c r="AW2821" i="1"/>
  <c r="AW2822" i="1"/>
  <c r="AW2823" i="1"/>
  <c r="AW2824" i="1"/>
  <c r="AW2825" i="1"/>
  <c r="AW2826" i="1"/>
  <c r="AW2827" i="1"/>
  <c r="AW2828" i="1"/>
  <c r="AW2829" i="1"/>
  <c r="AW2830" i="1"/>
  <c r="AW2831" i="1"/>
  <c r="AW2832" i="1"/>
  <c r="AV506" i="1"/>
  <c r="AV507" i="1"/>
  <c r="AV508" i="1"/>
  <c r="AV509" i="1"/>
  <c r="AV510" i="1"/>
  <c r="AV511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50" i="1"/>
  <c r="AV551" i="1"/>
  <c r="AV552" i="1"/>
  <c r="AV553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84" i="1"/>
  <c r="AV585" i="1"/>
  <c r="AV586" i="1"/>
  <c r="AV587" i="1"/>
  <c r="AV588" i="1"/>
  <c r="AV589" i="1"/>
  <c r="AV590" i="1"/>
  <c r="AV591" i="1"/>
  <c r="AV592" i="1"/>
  <c r="AV593" i="1"/>
  <c r="AV594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24" i="1"/>
  <c r="AV625" i="1"/>
  <c r="AV626" i="1"/>
  <c r="AV627" i="1"/>
  <c r="AV628" i="1"/>
  <c r="AV629" i="1"/>
  <c r="AV630" i="1"/>
  <c r="AV631" i="1"/>
  <c r="AV632" i="1"/>
  <c r="AV633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V1489" i="1"/>
  <c r="AV1490" i="1"/>
  <c r="AV1491" i="1"/>
  <c r="AV1492" i="1"/>
  <c r="AV1493" i="1"/>
  <c r="AV1494" i="1"/>
  <c r="AV1495" i="1"/>
  <c r="AV1496" i="1"/>
  <c r="AV1497" i="1"/>
  <c r="AV1498" i="1"/>
  <c r="AV1499" i="1"/>
  <c r="AV1500" i="1"/>
  <c r="AV1501" i="1"/>
  <c r="AV1502" i="1"/>
  <c r="AV1503" i="1"/>
  <c r="AV1504" i="1"/>
  <c r="AV1505" i="1"/>
  <c r="AV1506" i="1"/>
  <c r="AV1507" i="1"/>
  <c r="AV1508" i="1"/>
  <c r="AV1509" i="1"/>
  <c r="AV1510" i="1"/>
  <c r="AV1511" i="1"/>
  <c r="AV1512" i="1"/>
  <c r="AV1513" i="1"/>
  <c r="AV1514" i="1"/>
  <c r="AV1515" i="1"/>
  <c r="AV1516" i="1"/>
  <c r="AV1517" i="1"/>
  <c r="AV1518" i="1"/>
  <c r="AV1519" i="1"/>
  <c r="AV1520" i="1"/>
  <c r="AV1521" i="1"/>
  <c r="AV1522" i="1"/>
  <c r="AV1523" i="1"/>
  <c r="AV1524" i="1"/>
  <c r="AV1525" i="1"/>
  <c r="AV1526" i="1"/>
  <c r="AV1527" i="1"/>
  <c r="AV1528" i="1"/>
  <c r="AV1529" i="1"/>
  <c r="AV1530" i="1"/>
  <c r="AV1531" i="1"/>
  <c r="AV1532" i="1"/>
  <c r="AV1533" i="1"/>
  <c r="AV1534" i="1"/>
  <c r="AV1535" i="1"/>
  <c r="AV1536" i="1"/>
  <c r="AV1537" i="1"/>
  <c r="AV1538" i="1"/>
  <c r="AV1539" i="1"/>
  <c r="AV1540" i="1"/>
  <c r="AV1541" i="1"/>
  <c r="AV1542" i="1"/>
  <c r="AV1543" i="1"/>
  <c r="AV1544" i="1"/>
  <c r="AV1545" i="1"/>
  <c r="AV1546" i="1"/>
  <c r="AV1547" i="1"/>
  <c r="AV1548" i="1"/>
  <c r="AV1549" i="1"/>
  <c r="AV1550" i="1"/>
  <c r="AV1551" i="1"/>
  <c r="AV1552" i="1"/>
  <c r="AV1553" i="1"/>
  <c r="AV1554" i="1"/>
  <c r="AV1555" i="1"/>
  <c r="AV1556" i="1"/>
  <c r="AV1557" i="1"/>
  <c r="AV1558" i="1"/>
  <c r="AV1559" i="1"/>
  <c r="AV1560" i="1"/>
  <c r="AV1561" i="1"/>
  <c r="AV1562" i="1"/>
  <c r="AV1563" i="1"/>
  <c r="AV1564" i="1"/>
  <c r="AV1565" i="1"/>
  <c r="AV1566" i="1"/>
  <c r="AV1567" i="1"/>
  <c r="AV1568" i="1"/>
  <c r="AV1569" i="1"/>
  <c r="AV1570" i="1"/>
  <c r="AV1571" i="1"/>
  <c r="AV1572" i="1"/>
  <c r="AV1573" i="1"/>
  <c r="AV1574" i="1"/>
  <c r="AV1575" i="1"/>
  <c r="AV1576" i="1"/>
  <c r="AV1577" i="1"/>
  <c r="AV1578" i="1"/>
  <c r="AV1579" i="1"/>
  <c r="AV1580" i="1"/>
  <c r="AV1581" i="1"/>
  <c r="AV1582" i="1"/>
  <c r="AV1583" i="1"/>
  <c r="AV1584" i="1"/>
  <c r="AV1585" i="1"/>
  <c r="AV1586" i="1"/>
  <c r="AV1587" i="1"/>
  <c r="AV1588" i="1"/>
  <c r="AV1589" i="1"/>
  <c r="AV1590" i="1"/>
  <c r="AV1591" i="1"/>
  <c r="AV1592" i="1"/>
  <c r="AV1593" i="1"/>
  <c r="AV1594" i="1"/>
  <c r="AV1595" i="1"/>
  <c r="AV1596" i="1"/>
  <c r="AV1597" i="1"/>
  <c r="AV1598" i="1"/>
  <c r="AV1599" i="1"/>
  <c r="AV1600" i="1"/>
  <c r="AV1601" i="1"/>
  <c r="AV1602" i="1"/>
  <c r="AV1603" i="1"/>
  <c r="AV1604" i="1"/>
  <c r="AV1605" i="1"/>
  <c r="AV1606" i="1"/>
  <c r="AV1607" i="1"/>
  <c r="AV1608" i="1"/>
  <c r="AV1609" i="1"/>
  <c r="AV1610" i="1"/>
  <c r="AV1611" i="1"/>
  <c r="AV1612" i="1"/>
  <c r="AV1613" i="1"/>
  <c r="AV1614" i="1"/>
  <c r="AV1615" i="1"/>
  <c r="AV1616" i="1"/>
  <c r="AV1617" i="1"/>
  <c r="AV1618" i="1"/>
  <c r="AV1619" i="1"/>
  <c r="AV1620" i="1"/>
  <c r="AV1621" i="1"/>
  <c r="AV1622" i="1"/>
  <c r="AV1623" i="1"/>
  <c r="AV1624" i="1"/>
  <c r="AV1625" i="1"/>
  <c r="AV1626" i="1"/>
  <c r="AV1627" i="1"/>
  <c r="AV1628" i="1"/>
  <c r="AV1629" i="1"/>
  <c r="AV1630" i="1"/>
  <c r="AV1631" i="1"/>
  <c r="AV1632" i="1"/>
  <c r="AV1633" i="1"/>
  <c r="AV1634" i="1"/>
  <c r="AV1635" i="1"/>
  <c r="AV1636" i="1"/>
  <c r="AV1637" i="1"/>
  <c r="AV1638" i="1"/>
  <c r="AV1639" i="1"/>
  <c r="AV1640" i="1"/>
  <c r="AV1641" i="1"/>
  <c r="AV1642" i="1"/>
  <c r="AV1643" i="1"/>
  <c r="AV1644" i="1"/>
  <c r="AV1645" i="1"/>
  <c r="AV1646" i="1"/>
  <c r="AV1647" i="1"/>
  <c r="AV1648" i="1"/>
  <c r="AV1649" i="1"/>
  <c r="AV1650" i="1"/>
  <c r="AV1651" i="1"/>
  <c r="AV1652" i="1"/>
  <c r="AV1653" i="1"/>
  <c r="AV1654" i="1"/>
  <c r="AV1655" i="1"/>
  <c r="AV1656" i="1"/>
  <c r="AV1657" i="1"/>
  <c r="AV1658" i="1"/>
  <c r="AV1659" i="1"/>
  <c r="AV1660" i="1"/>
  <c r="AV1661" i="1"/>
  <c r="AV1662" i="1"/>
  <c r="AV1663" i="1"/>
  <c r="AV1664" i="1"/>
  <c r="AV1665" i="1"/>
  <c r="AV1666" i="1"/>
  <c r="AV1667" i="1"/>
  <c r="AV1668" i="1"/>
  <c r="AV1669" i="1"/>
  <c r="AV1670" i="1"/>
  <c r="AV1671" i="1"/>
  <c r="AV1672" i="1"/>
  <c r="AV1673" i="1"/>
  <c r="AV1674" i="1"/>
  <c r="AV1675" i="1"/>
  <c r="AV1676" i="1"/>
  <c r="AV1677" i="1"/>
  <c r="AV1678" i="1"/>
  <c r="AV1679" i="1"/>
  <c r="AV1680" i="1"/>
  <c r="AV1681" i="1"/>
  <c r="AV1682" i="1"/>
  <c r="AV1683" i="1"/>
  <c r="AV1684" i="1"/>
  <c r="AV1685" i="1"/>
  <c r="AV1686" i="1"/>
  <c r="AV1687" i="1"/>
  <c r="AV1688" i="1"/>
  <c r="AV1689" i="1"/>
  <c r="AV1690" i="1"/>
  <c r="AV1691" i="1"/>
  <c r="AV1692" i="1"/>
  <c r="AV1693" i="1"/>
  <c r="AV1694" i="1"/>
  <c r="AV1695" i="1"/>
  <c r="AV1696" i="1"/>
  <c r="AV1697" i="1"/>
  <c r="AV1698" i="1"/>
  <c r="AV1699" i="1"/>
  <c r="AV1700" i="1"/>
  <c r="AV1701" i="1"/>
  <c r="AV1702" i="1"/>
  <c r="AV1703" i="1"/>
  <c r="AV1704" i="1"/>
  <c r="AV1705" i="1"/>
  <c r="AV1706" i="1"/>
  <c r="AV1707" i="1"/>
  <c r="AV1708" i="1"/>
  <c r="AV1709" i="1"/>
  <c r="AV1710" i="1"/>
  <c r="AV1711" i="1"/>
  <c r="AV1712" i="1"/>
  <c r="AV1713" i="1"/>
  <c r="AV1714" i="1"/>
  <c r="AV1715" i="1"/>
  <c r="AV1716" i="1"/>
  <c r="AV1717" i="1"/>
  <c r="AV1718" i="1"/>
  <c r="AV1719" i="1"/>
  <c r="AV1720" i="1"/>
  <c r="AV1721" i="1"/>
  <c r="AV1722" i="1"/>
  <c r="AV1723" i="1"/>
  <c r="AV1724" i="1"/>
  <c r="AV1725" i="1"/>
  <c r="AV1726" i="1"/>
  <c r="AV1727" i="1"/>
  <c r="AV1728" i="1"/>
  <c r="AV1729" i="1"/>
  <c r="AV1730" i="1"/>
  <c r="AV1731" i="1"/>
  <c r="AV1732" i="1"/>
  <c r="AV1733" i="1"/>
  <c r="AV1734" i="1"/>
  <c r="AV1735" i="1"/>
  <c r="AV1736" i="1"/>
  <c r="AV1737" i="1"/>
  <c r="AV1738" i="1"/>
  <c r="AV1739" i="1"/>
  <c r="AV1740" i="1"/>
  <c r="AV1741" i="1"/>
  <c r="AV1742" i="1"/>
  <c r="AV1743" i="1"/>
  <c r="AV1744" i="1"/>
  <c r="AV1745" i="1"/>
  <c r="AV1746" i="1"/>
  <c r="AV1747" i="1"/>
  <c r="AV1748" i="1"/>
  <c r="AV1749" i="1"/>
  <c r="AV1750" i="1"/>
  <c r="AV1751" i="1"/>
  <c r="AV1752" i="1"/>
  <c r="AV1753" i="1"/>
  <c r="AV1754" i="1"/>
  <c r="AV1755" i="1"/>
  <c r="AV1756" i="1"/>
  <c r="AV1757" i="1"/>
  <c r="AV1758" i="1"/>
  <c r="AV1759" i="1"/>
  <c r="AV1760" i="1"/>
  <c r="AV1761" i="1"/>
  <c r="AV1762" i="1"/>
  <c r="AV1763" i="1"/>
  <c r="AV1764" i="1"/>
  <c r="AV1765" i="1"/>
  <c r="AV1766" i="1"/>
  <c r="AV1767" i="1"/>
  <c r="AV1768" i="1"/>
  <c r="AV1769" i="1"/>
  <c r="AV1770" i="1"/>
  <c r="AV1771" i="1"/>
  <c r="AV1772" i="1"/>
  <c r="AV1773" i="1"/>
  <c r="AV1774" i="1"/>
  <c r="AV1775" i="1"/>
  <c r="AV1776" i="1"/>
  <c r="AV1777" i="1"/>
  <c r="AV1778" i="1"/>
  <c r="AV1779" i="1"/>
  <c r="AV1780" i="1"/>
  <c r="AV1781" i="1"/>
  <c r="AV1782" i="1"/>
  <c r="AV1783" i="1"/>
  <c r="AV1784" i="1"/>
  <c r="AV1785" i="1"/>
  <c r="AV1786" i="1"/>
  <c r="AV1787" i="1"/>
  <c r="AV1788" i="1"/>
  <c r="AV1789" i="1"/>
  <c r="AV1790" i="1"/>
  <c r="AV1791" i="1"/>
  <c r="AV1792" i="1"/>
  <c r="AV1793" i="1"/>
  <c r="AV1794" i="1"/>
  <c r="AV1795" i="1"/>
  <c r="AV1796" i="1"/>
  <c r="AV1797" i="1"/>
  <c r="AV1798" i="1"/>
  <c r="AV1799" i="1"/>
  <c r="AV1800" i="1"/>
  <c r="AV1801" i="1"/>
  <c r="AV1802" i="1"/>
  <c r="AV1803" i="1"/>
  <c r="AV1804" i="1"/>
  <c r="AV1805" i="1"/>
  <c r="AV1806" i="1"/>
  <c r="AV1807" i="1"/>
  <c r="AV1808" i="1"/>
  <c r="AV1809" i="1"/>
  <c r="AV1810" i="1"/>
  <c r="AV1811" i="1"/>
  <c r="AV1812" i="1"/>
  <c r="AV1813" i="1"/>
  <c r="AV1814" i="1"/>
  <c r="AV1815" i="1"/>
  <c r="AV1816" i="1"/>
  <c r="AV1817" i="1"/>
  <c r="AV1818" i="1"/>
  <c r="AV1819" i="1"/>
  <c r="AV1820" i="1"/>
  <c r="AV1821" i="1"/>
  <c r="AV1822" i="1"/>
  <c r="AV1823" i="1"/>
  <c r="AV1824" i="1"/>
  <c r="AV1825" i="1"/>
  <c r="AV1826" i="1"/>
  <c r="AV1827" i="1"/>
  <c r="AV1828" i="1"/>
  <c r="AV1829" i="1"/>
  <c r="AV1830" i="1"/>
  <c r="AV1831" i="1"/>
  <c r="AV1832" i="1"/>
  <c r="AV1833" i="1"/>
  <c r="AV1834" i="1"/>
  <c r="AV1835" i="1"/>
  <c r="AV1836" i="1"/>
  <c r="AV1837" i="1"/>
  <c r="AV1838" i="1"/>
  <c r="AV1839" i="1"/>
  <c r="AV1840" i="1"/>
  <c r="AV1841" i="1"/>
  <c r="AV1842" i="1"/>
  <c r="AV1843" i="1"/>
  <c r="AV1844" i="1"/>
  <c r="AV1845" i="1"/>
  <c r="AV1846" i="1"/>
  <c r="AV1847" i="1"/>
  <c r="AV1848" i="1"/>
  <c r="AV1849" i="1"/>
  <c r="AV1850" i="1"/>
  <c r="AV1851" i="1"/>
  <c r="AV1852" i="1"/>
  <c r="AV1853" i="1"/>
  <c r="AV1854" i="1"/>
  <c r="AV1855" i="1"/>
  <c r="AV1856" i="1"/>
  <c r="AV1857" i="1"/>
  <c r="AV1858" i="1"/>
  <c r="AV1859" i="1"/>
  <c r="AV1860" i="1"/>
  <c r="AV1861" i="1"/>
  <c r="AV1862" i="1"/>
  <c r="AV1863" i="1"/>
  <c r="AV1864" i="1"/>
  <c r="AV1865" i="1"/>
  <c r="AV1866" i="1"/>
  <c r="AV1867" i="1"/>
  <c r="AV1868" i="1"/>
  <c r="AV1869" i="1"/>
  <c r="AV1870" i="1"/>
  <c r="AV1871" i="1"/>
  <c r="AV1872" i="1"/>
  <c r="AV1873" i="1"/>
  <c r="AV1874" i="1"/>
  <c r="AV1875" i="1"/>
  <c r="AV1876" i="1"/>
  <c r="AV1877" i="1"/>
  <c r="AV1878" i="1"/>
  <c r="AV1879" i="1"/>
  <c r="AV1880" i="1"/>
  <c r="AV1881" i="1"/>
  <c r="AV1882" i="1"/>
  <c r="AV1883" i="1"/>
  <c r="AV1884" i="1"/>
  <c r="AV1885" i="1"/>
  <c r="AV1886" i="1"/>
  <c r="AV1887" i="1"/>
  <c r="AV1888" i="1"/>
  <c r="AV1889" i="1"/>
  <c r="AV1890" i="1"/>
  <c r="AV1891" i="1"/>
  <c r="AV1892" i="1"/>
  <c r="AV1893" i="1"/>
  <c r="AV1894" i="1"/>
  <c r="AV1895" i="1"/>
  <c r="AV1896" i="1"/>
  <c r="AV1897" i="1"/>
  <c r="AV1898" i="1"/>
  <c r="AV1899" i="1"/>
  <c r="AV1900" i="1"/>
  <c r="AV1901" i="1"/>
  <c r="AV1902" i="1"/>
  <c r="AV1903" i="1"/>
  <c r="AV1904" i="1"/>
  <c r="AV1905" i="1"/>
  <c r="AV1906" i="1"/>
  <c r="AV1907" i="1"/>
  <c r="AV1908" i="1"/>
  <c r="AV1909" i="1"/>
  <c r="AV1910" i="1"/>
  <c r="AV1911" i="1"/>
  <c r="AV1912" i="1"/>
  <c r="AV1913" i="1"/>
  <c r="AV1914" i="1"/>
  <c r="AV1915" i="1"/>
  <c r="AV1916" i="1"/>
  <c r="AV1917" i="1"/>
  <c r="AV1918" i="1"/>
  <c r="AV1919" i="1"/>
  <c r="AV1920" i="1"/>
  <c r="AV1921" i="1"/>
  <c r="AV1922" i="1"/>
  <c r="AV1923" i="1"/>
  <c r="AV1924" i="1"/>
  <c r="AV1925" i="1"/>
  <c r="AV1926" i="1"/>
  <c r="AV1927" i="1"/>
  <c r="AV1928" i="1"/>
  <c r="AV1929" i="1"/>
  <c r="AV1930" i="1"/>
  <c r="AV1931" i="1"/>
  <c r="AV1932" i="1"/>
  <c r="AV1933" i="1"/>
  <c r="AV1934" i="1"/>
  <c r="AV1935" i="1"/>
  <c r="AV1936" i="1"/>
  <c r="AV1937" i="1"/>
  <c r="AV1938" i="1"/>
  <c r="AV1939" i="1"/>
  <c r="AV1940" i="1"/>
  <c r="AV1941" i="1"/>
  <c r="AV1942" i="1"/>
  <c r="AV1943" i="1"/>
  <c r="AV1944" i="1"/>
  <c r="AV1945" i="1"/>
  <c r="AV1946" i="1"/>
  <c r="AV1947" i="1"/>
  <c r="AV1948" i="1"/>
  <c r="AV1949" i="1"/>
  <c r="AV1950" i="1"/>
  <c r="AV1951" i="1"/>
  <c r="AV1952" i="1"/>
  <c r="AV1953" i="1"/>
  <c r="AV1954" i="1"/>
  <c r="AV1955" i="1"/>
  <c r="AV1956" i="1"/>
  <c r="AV1957" i="1"/>
  <c r="AV1958" i="1"/>
  <c r="AV1959" i="1"/>
  <c r="AV1960" i="1"/>
  <c r="AV1961" i="1"/>
  <c r="AV1962" i="1"/>
  <c r="AV1963" i="1"/>
  <c r="AV1964" i="1"/>
  <c r="AV1965" i="1"/>
  <c r="AV1966" i="1"/>
  <c r="AV1967" i="1"/>
  <c r="AV1968" i="1"/>
  <c r="AV1969" i="1"/>
  <c r="AV1970" i="1"/>
  <c r="AV1971" i="1"/>
  <c r="AV1972" i="1"/>
  <c r="AV1973" i="1"/>
  <c r="AV1974" i="1"/>
  <c r="AV1975" i="1"/>
  <c r="AV1976" i="1"/>
  <c r="AV1977" i="1"/>
  <c r="AV1978" i="1"/>
  <c r="AV1979" i="1"/>
  <c r="AV1980" i="1"/>
  <c r="AV1981" i="1"/>
  <c r="AV1982" i="1"/>
  <c r="AV1983" i="1"/>
  <c r="AV1984" i="1"/>
  <c r="AV1985" i="1"/>
  <c r="AV1986" i="1"/>
  <c r="AV1987" i="1"/>
  <c r="AV1988" i="1"/>
  <c r="AV1989" i="1"/>
  <c r="AV1990" i="1"/>
  <c r="AV1991" i="1"/>
  <c r="AV1992" i="1"/>
  <c r="AV1993" i="1"/>
  <c r="AV1994" i="1"/>
  <c r="AV1995" i="1"/>
  <c r="AV1996" i="1"/>
  <c r="AV1997" i="1"/>
  <c r="AV1998" i="1"/>
  <c r="AV1999" i="1"/>
  <c r="AV2000" i="1"/>
  <c r="AV2001" i="1"/>
  <c r="AV2002" i="1"/>
  <c r="AV2003" i="1"/>
  <c r="AV2004" i="1"/>
  <c r="AV2005" i="1"/>
  <c r="AV2006" i="1"/>
  <c r="AV2007" i="1"/>
  <c r="AV2008" i="1"/>
  <c r="AV2009" i="1"/>
  <c r="AV2010" i="1"/>
  <c r="AV2011" i="1"/>
  <c r="AV2012" i="1"/>
  <c r="AV2013" i="1"/>
  <c r="AV2014" i="1"/>
  <c r="AV2015" i="1"/>
  <c r="AV2016" i="1"/>
  <c r="AV2017" i="1"/>
  <c r="AV2018" i="1"/>
  <c r="AV2019" i="1"/>
  <c r="AV2020" i="1"/>
  <c r="AV2021" i="1"/>
  <c r="AV2022" i="1"/>
  <c r="AV2023" i="1"/>
  <c r="AV2024" i="1"/>
  <c r="AV2025" i="1"/>
  <c r="AV2026" i="1"/>
  <c r="AV2027" i="1"/>
  <c r="AV2028" i="1"/>
  <c r="AV2029" i="1"/>
  <c r="AV2030" i="1"/>
  <c r="AV2031" i="1"/>
  <c r="AV2032" i="1"/>
  <c r="AV2033" i="1"/>
  <c r="AV2034" i="1"/>
  <c r="AV2035" i="1"/>
  <c r="AV2036" i="1"/>
  <c r="AV2037" i="1"/>
  <c r="AV2038" i="1"/>
  <c r="AV2039" i="1"/>
  <c r="AV2040" i="1"/>
  <c r="AV2041" i="1"/>
  <c r="AV2042" i="1"/>
  <c r="AV2043" i="1"/>
  <c r="AV2044" i="1"/>
  <c r="AV2045" i="1"/>
  <c r="AV2046" i="1"/>
  <c r="AV2047" i="1"/>
  <c r="AV2048" i="1"/>
  <c r="AV2049" i="1"/>
  <c r="AV2050" i="1"/>
  <c r="AV2051" i="1"/>
  <c r="AV2052" i="1"/>
  <c r="AV2053" i="1"/>
  <c r="AV2054" i="1"/>
  <c r="AV2055" i="1"/>
  <c r="AV2056" i="1"/>
  <c r="AV2057" i="1"/>
  <c r="AV2058" i="1"/>
  <c r="AV2059" i="1"/>
  <c r="AV2060" i="1"/>
  <c r="AV2061" i="1"/>
  <c r="AV2062" i="1"/>
  <c r="AV2063" i="1"/>
  <c r="AV2064" i="1"/>
  <c r="AV2065" i="1"/>
  <c r="AV2066" i="1"/>
  <c r="AV2067" i="1"/>
  <c r="AV2068" i="1"/>
  <c r="AV2069" i="1"/>
  <c r="AV2070" i="1"/>
  <c r="AV2071" i="1"/>
  <c r="AV2072" i="1"/>
  <c r="AV2073" i="1"/>
  <c r="AV2074" i="1"/>
  <c r="AV2075" i="1"/>
  <c r="AV2076" i="1"/>
  <c r="AV2077" i="1"/>
  <c r="AV2078" i="1"/>
  <c r="AV2079" i="1"/>
  <c r="AV2080" i="1"/>
  <c r="AV2081" i="1"/>
  <c r="AV2082" i="1"/>
  <c r="AV2083" i="1"/>
  <c r="AV2084" i="1"/>
  <c r="AV2085" i="1"/>
  <c r="AV2086" i="1"/>
  <c r="AV2087" i="1"/>
  <c r="AV2088" i="1"/>
  <c r="AV2089" i="1"/>
  <c r="AV2090" i="1"/>
  <c r="AV2091" i="1"/>
  <c r="AV2092" i="1"/>
  <c r="AV2093" i="1"/>
  <c r="AV2094" i="1"/>
  <c r="AV2095" i="1"/>
  <c r="AV2096" i="1"/>
  <c r="AV2097" i="1"/>
  <c r="AV2098" i="1"/>
  <c r="AV2099" i="1"/>
  <c r="AV2100" i="1"/>
  <c r="AV2101" i="1"/>
  <c r="AV2102" i="1"/>
  <c r="AV2103" i="1"/>
  <c r="AV2104" i="1"/>
  <c r="AV2105" i="1"/>
  <c r="AV2106" i="1"/>
  <c r="AV2107" i="1"/>
  <c r="AV2108" i="1"/>
  <c r="AV2109" i="1"/>
  <c r="AV2110" i="1"/>
  <c r="AV2111" i="1"/>
  <c r="AV2112" i="1"/>
  <c r="AV2113" i="1"/>
  <c r="AV2114" i="1"/>
  <c r="AV2115" i="1"/>
  <c r="AV2116" i="1"/>
  <c r="AV2117" i="1"/>
  <c r="AV2118" i="1"/>
  <c r="AV2119" i="1"/>
  <c r="AV2120" i="1"/>
  <c r="AV2121" i="1"/>
  <c r="AV2122" i="1"/>
  <c r="AV2123" i="1"/>
  <c r="AV2124" i="1"/>
  <c r="AV2125" i="1"/>
  <c r="AV2126" i="1"/>
  <c r="AV2127" i="1"/>
  <c r="AV2128" i="1"/>
  <c r="AV2129" i="1"/>
  <c r="AV2130" i="1"/>
  <c r="AV2131" i="1"/>
  <c r="AV2132" i="1"/>
  <c r="AV2133" i="1"/>
  <c r="AV2134" i="1"/>
  <c r="AV2135" i="1"/>
  <c r="AV2136" i="1"/>
  <c r="AV2137" i="1"/>
  <c r="AV2138" i="1"/>
  <c r="AV2139" i="1"/>
  <c r="AV2140" i="1"/>
  <c r="AV2141" i="1"/>
  <c r="AV2142" i="1"/>
  <c r="AV2143" i="1"/>
  <c r="AV2144" i="1"/>
  <c r="AV2145" i="1"/>
  <c r="AV2146" i="1"/>
  <c r="AV2147" i="1"/>
  <c r="AV2148" i="1"/>
  <c r="AV2149" i="1"/>
  <c r="AV2150" i="1"/>
  <c r="AV2151" i="1"/>
  <c r="AV2152" i="1"/>
  <c r="AV2153" i="1"/>
  <c r="AV2154" i="1"/>
  <c r="AV2155" i="1"/>
  <c r="AV2156" i="1"/>
  <c r="AV2157" i="1"/>
  <c r="AV2158" i="1"/>
  <c r="AV2159" i="1"/>
  <c r="AV2160" i="1"/>
  <c r="AV2161" i="1"/>
  <c r="AV2162" i="1"/>
  <c r="AV2163" i="1"/>
  <c r="AV2164" i="1"/>
  <c r="AV2165" i="1"/>
  <c r="AV2166" i="1"/>
  <c r="AV2167" i="1"/>
  <c r="AV2168" i="1"/>
  <c r="AV2169" i="1"/>
  <c r="AV2170" i="1"/>
  <c r="AV2171" i="1"/>
  <c r="AV2172" i="1"/>
  <c r="AV2173" i="1"/>
  <c r="AV2174" i="1"/>
  <c r="AV2175" i="1"/>
  <c r="AV2176" i="1"/>
  <c r="AV2177" i="1"/>
  <c r="AV2178" i="1"/>
  <c r="AV2179" i="1"/>
  <c r="AV2180" i="1"/>
  <c r="AV2181" i="1"/>
  <c r="AV2182" i="1"/>
  <c r="AV2183" i="1"/>
  <c r="AV2184" i="1"/>
  <c r="AV2185" i="1"/>
  <c r="AV2186" i="1"/>
  <c r="AV2187" i="1"/>
  <c r="AV2188" i="1"/>
  <c r="AV2189" i="1"/>
  <c r="AV2190" i="1"/>
  <c r="AV2191" i="1"/>
  <c r="AV2192" i="1"/>
  <c r="AV2193" i="1"/>
  <c r="AV2194" i="1"/>
  <c r="AV2195" i="1"/>
  <c r="AV2196" i="1"/>
  <c r="AV2197" i="1"/>
  <c r="AV2198" i="1"/>
  <c r="AV2199" i="1"/>
  <c r="AV2200" i="1"/>
  <c r="AV2201" i="1"/>
  <c r="AV2202" i="1"/>
  <c r="AV2203" i="1"/>
  <c r="AV2204" i="1"/>
  <c r="AV2205" i="1"/>
  <c r="AV2206" i="1"/>
  <c r="AV2207" i="1"/>
  <c r="AV2208" i="1"/>
  <c r="AV2209" i="1"/>
  <c r="AV2210" i="1"/>
  <c r="AV2211" i="1"/>
  <c r="AV2212" i="1"/>
  <c r="AV2213" i="1"/>
  <c r="AV2214" i="1"/>
  <c r="AV2215" i="1"/>
  <c r="AV2216" i="1"/>
  <c r="AV2217" i="1"/>
  <c r="AV2218" i="1"/>
  <c r="AV2219" i="1"/>
  <c r="AV2220" i="1"/>
  <c r="AV2221" i="1"/>
  <c r="AV2222" i="1"/>
  <c r="AV2223" i="1"/>
  <c r="AV2224" i="1"/>
  <c r="AV2225" i="1"/>
  <c r="AV2226" i="1"/>
  <c r="AV2227" i="1"/>
  <c r="AV2228" i="1"/>
  <c r="AV2229" i="1"/>
  <c r="AV2230" i="1"/>
  <c r="AV2231" i="1"/>
  <c r="AV2232" i="1"/>
  <c r="AV2233" i="1"/>
  <c r="AV2234" i="1"/>
  <c r="AV2235" i="1"/>
  <c r="AV2236" i="1"/>
  <c r="AV2237" i="1"/>
  <c r="AV2238" i="1"/>
  <c r="AV2239" i="1"/>
  <c r="AV2240" i="1"/>
  <c r="AV2241" i="1"/>
  <c r="AV2242" i="1"/>
  <c r="AV2243" i="1"/>
  <c r="AV2244" i="1"/>
  <c r="AV2245" i="1"/>
  <c r="AV2246" i="1"/>
  <c r="AV2247" i="1"/>
  <c r="AV2248" i="1"/>
  <c r="AV2249" i="1"/>
  <c r="AV2250" i="1"/>
  <c r="AV2251" i="1"/>
  <c r="AV2252" i="1"/>
  <c r="AV2253" i="1"/>
  <c r="AV2254" i="1"/>
  <c r="AV2255" i="1"/>
  <c r="AV2256" i="1"/>
  <c r="AV2257" i="1"/>
  <c r="AV2258" i="1"/>
  <c r="AV2259" i="1"/>
  <c r="AV2260" i="1"/>
  <c r="AV2261" i="1"/>
  <c r="AV2262" i="1"/>
  <c r="AV2263" i="1"/>
  <c r="AV2264" i="1"/>
  <c r="AV2265" i="1"/>
  <c r="AV2266" i="1"/>
  <c r="AV2267" i="1"/>
  <c r="AV2268" i="1"/>
  <c r="AV2269" i="1"/>
  <c r="AV2270" i="1"/>
  <c r="AV2271" i="1"/>
  <c r="AV2272" i="1"/>
  <c r="AV2273" i="1"/>
  <c r="AV2274" i="1"/>
  <c r="AV2275" i="1"/>
  <c r="AV2276" i="1"/>
  <c r="AV2277" i="1"/>
  <c r="AV2278" i="1"/>
  <c r="AV2279" i="1"/>
  <c r="AV2280" i="1"/>
  <c r="AV2281" i="1"/>
  <c r="AV2282" i="1"/>
  <c r="AV2283" i="1"/>
  <c r="AV2284" i="1"/>
  <c r="AV2285" i="1"/>
  <c r="AV2286" i="1"/>
  <c r="AV2287" i="1"/>
  <c r="AV2288" i="1"/>
  <c r="AV2289" i="1"/>
  <c r="AV2290" i="1"/>
  <c r="AV2291" i="1"/>
  <c r="AV2292" i="1"/>
  <c r="AV2293" i="1"/>
  <c r="AV2294" i="1"/>
  <c r="AV2295" i="1"/>
  <c r="AV2296" i="1"/>
  <c r="AV2297" i="1"/>
  <c r="AV2298" i="1"/>
  <c r="AV2299" i="1"/>
  <c r="AV2300" i="1"/>
  <c r="AV2301" i="1"/>
  <c r="AV2302" i="1"/>
  <c r="AV2303" i="1"/>
  <c r="AV2304" i="1"/>
  <c r="AV2305" i="1"/>
  <c r="AV2306" i="1"/>
  <c r="AV2307" i="1"/>
  <c r="AV2308" i="1"/>
  <c r="AV2309" i="1"/>
  <c r="AV2310" i="1"/>
  <c r="AV2311" i="1"/>
  <c r="AV2312" i="1"/>
  <c r="AV2313" i="1"/>
  <c r="AV2314" i="1"/>
  <c r="AV2315" i="1"/>
  <c r="AV2316" i="1"/>
  <c r="AV2317" i="1"/>
  <c r="AV2318" i="1"/>
  <c r="AV2319" i="1"/>
  <c r="AV2320" i="1"/>
  <c r="AV2321" i="1"/>
  <c r="AV2322" i="1"/>
  <c r="AV2323" i="1"/>
  <c r="AV2324" i="1"/>
  <c r="AV2325" i="1"/>
  <c r="AV2326" i="1"/>
  <c r="AV2327" i="1"/>
  <c r="AV2328" i="1"/>
  <c r="AV2329" i="1"/>
  <c r="AV2330" i="1"/>
  <c r="AV2331" i="1"/>
  <c r="AV2332" i="1"/>
  <c r="AV2333" i="1"/>
  <c r="AV2334" i="1"/>
  <c r="AV2335" i="1"/>
  <c r="AV2336" i="1"/>
  <c r="AV2337" i="1"/>
  <c r="AV2338" i="1"/>
  <c r="AV2339" i="1"/>
  <c r="AV2340" i="1"/>
  <c r="AV2341" i="1"/>
  <c r="AV2342" i="1"/>
  <c r="AV2343" i="1"/>
  <c r="AV2344" i="1"/>
  <c r="AV2345" i="1"/>
  <c r="AV2346" i="1"/>
  <c r="AV2347" i="1"/>
  <c r="AV2348" i="1"/>
  <c r="AV2349" i="1"/>
  <c r="AV2350" i="1"/>
  <c r="AV2351" i="1"/>
  <c r="AV2352" i="1"/>
  <c r="AV2353" i="1"/>
  <c r="AV2354" i="1"/>
  <c r="AV2355" i="1"/>
  <c r="AV2356" i="1"/>
  <c r="AV2357" i="1"/>
  <c r="AV2358" i="1"/>
  <c r="AV2359" i="1"/>
  <c r="AV2360" i="1"/>
  <c r="AV2361" i="1"/>
  <c r="AV2362" i="1"/>
  <c r="AV2363" i="1"/>
  <c r="AV2364" i="1"/>
  <c r="AV2365" i="1"/>
  <c r="AV2366" i="1"/>
  <c r="AV2367" i="1"/>
  <c r="AV2368" i="1"/>
  <c r="AV2369" i="1"/>
  <c r="AV2370" i="1"/>
  <c r="AV2371" i="1"/>
  <c r="AV2372" i="1"/>
  <c r="AV2373" i="1"/>
  <c r="AV2374" i="1"/>
  <c r="AV2375" i="1"/>
  <c r="AV2376" i="1"/>
  <c r="AV2377" i="1"/>
  <c r="AV2378" i="1"/>
  <c r="AV2379" i="1"/>
  <c r="AV2380" i="1"/>
  <c r="AV2381" i="1"/>
  <c r="AV2382" i="1"/>
  <c r="AV2383" i="1"/>
  <c r="AV2384" i="1"/>
  <c r="AV2385" i="1"/>
  <c r="AV2386" i="1"/>
  <c r="AV2387" i="1"/>
  <c r="AV2388" i="1"/>
  <c r="AV2389" i="1"/>
  <c r="AV2390" i="1"/>
  <c r="AV2391" i="1"/>
  <c r="AV2392" i="1"/>
  <c r="AV2393" i="1"/>
  <c r="AV2394" i="1"/>
  <c r="AV2395" i="1"/>
  <c r="AV2396" i="1"/>
  <c r="AV2397" i="1"/>
  <c r="AV2398" i="1"/>
  <c r="AV2399" i="1"/>
  <c r="AV2400" i="1"/>
  <c r="AV2401" i="1"/>
  <c r="AV2402" i="1"/>
  <c r="AV2403" i="1"/>
  <c r="AV2404" i="1"/>
  <c r="AV2405" i="1"/>
  <c r="AV2406" i="1"/>
  <c r="AV2407" i="1"/>
  <c r="AV2408" i="1"/>
  <c r="AV2409" i="1"/>
  <c r="AV2410" i="1"/>
  <c r="AV2411" i="1"/>
  <c r="AV2412" i="1"/>
  <c r="AV2413" i="1"/>
  <c r="AV2414" i="1"/>
  <c r="AV2415" i="1"/>
  <c r="AV2416" i="1"/>
  <c r="AV2417" i="1"/>
  <c r="AV2418" i="1"/>
  <c r="AV2419" i="1"/>
  <c r="AV2420" i="1"/>
  <c r="AV2421" i="1"/>
  <c r="AV2422" i="1"/>
  <c r="AV2423" i="1"/>
  <c r="AV2424" i="1"/>
  <c r="AV2425" i="1"/>
  <c r="AV2426" i="1"/>
  <c r="AV2427" i="1"/>
  <c r="AV2428" i="1"/>
  <c r="AV2429" i="1"/>
  <c r="AV2430" i="1"/>
  <c r="AV2431" i="1"/>
  <c r="AV2432" i="1"/>
  <c r="AV2433" i="1"/>
  <c r="AV2434" i="1"/>
  <c r="AV2435" i="1"/>
  <c r="AV2436" i="1"/>
  <c r="AV2437" i="1"/>
  <c r="AV2438" i="1"/>
  <c r="AV2439" i="1"/>
  <c r="AV2440" i="1"/>
  <c r="AV2441" i="1"/>
  <c r="AV2442" i="1"/>
  <c r="AV2443" i="1"/>
  <c r="AV2444" i="1"/>
  <c r="AV2445" i="1"/>
  <c r="AV2446" i="1"/>
  <c r="AV2447" i="1"/>
  <c r="AV2448" i="1"/>
  <c r="AV2449" i="1"/>
  <c r="AV2450" i="1"/>
  <c r="AV2451" i="1"/>
  <c r="AV2452" i="1"/>
  <c r="AV2453" i="1"/>
  <c r="AV2454" i="1"/>
  <c r="AV2455" i="1"/>
  <c r="AV2456" i="1"/>
  <c r="AV2457" i="1"/>
  <c r="AV2458" i="1"/>
  <c r="AV2459" i="1"/>
  <c r="AV2460" i="1"/>
  <c r="AV2461" i="1"/>
  <c r="AV2462" i="1"/>
  <c r="AV2463" i="1"/>
  <c r="AV2464" i="1"/>
  <c r="AV2465" i="1"/>
  <c r="AV2466" i="1"/>
  <c r="AV2467" i="1"/>
  <c r="AV2468" i="1"/>
  <c r="AV2469" i="1"/>
  <c r="AV2470" i="1"/>
  <c r="AV2471" i="1"/>
  <c r="AV2472" i="1"/>
  <c r="AV2473" i="1"/>
  <c r="AV2474" i="1"/>
  <c r="AV2475" i="1"/>
  <c r="AV2476" i="1"/>
  <c r="AV2477" i="1"/>
  <c r="AV2478" i="1"/>
  <c r="AV2479" i="1"/>
  <c r="AV2480" i="1"/>
  <c r="AV2481" i="1"/>
  <c r="AV2482" i="1"/>
  <c r="AV2483" i="1"/>
  <c r="AV2484" i="1"/>
  <c r="AV2485" i="1"/>
  <c r="AV2486" i="1"/>
  <c r="AV2487" i="1"/>
  <c r="AV2488" i="1"/>
  <c r="AV2489" i="1"/>
  <c r="AV2490" i="1"/>
  <c r="AV2491" i="1"/>
  <c r="AV2492" i="1"/>
  <c r="AV2493" i="1"/>
  <c r="AV2494" i="1"/>
  <c r="AV2495" i="1"/>
  <c r="AV2496" i="1"/>
  <c r="AV2497" i="1"/>
  <c r="AV2498" i="1"/>
  <c r="AV2499" i="1"/>
  <c r="AV2500" i="1"/>
  <c r="AV2501" i="1"/>
  <c r="AV2502" i="1"/>
  <c r="AV2503" i="1"/>
  <c r="AV2504" i="1"/>
  <c r="AV2505" i="1"/>
  <c r="AV2506" i="1"/>
  <c r="AV2507" i="1"/>
  <c r="AV2508" i="1"/>
  <c r="AV2509" i="1"/>
  <c r="AV2510" i="1"/>
  <c r="AV2511" i="1"/>
  <c r="AV2512" i="1"/>
  <c r="AV2513" i="1"/>
  <c r="AV2514" i="1"/>
  <c r="AV2515" i="1"/>
  <c r="AV2516" i="1"/>
  <c r="AV2517" i="1"/>
  <c r="AV2518" i="1"/>
  <c r="AV2519" i="1"/>
  <c r="AV2520" i="1"/>
  <c r="AV2521" i="1"/>
  <c r="AV2522" i="1"/>
  <c r="AV2523" i="1"/>
  <c r="AV2524" i="1"/>
  <c r="AV2525" i="1"/>
  <c r="AV2526" i="1"/>
  <c r="AV2527" i="1"/>
  <c r="AV2528" i="1"/>
  <c r="AV2529" i="1"/>
  <c r="AV2530" i="1"/>
  <c r="AV2531" i="1"/>
  <c r="AV2532" i="1"/>
  <c r="AV2533" i="1"/>
  <c r="AV2534" i="1"/>
  <c r="AV2535" i="1"/>
  <c r="AV2536" i="1"/>
  <c r="AV2537" i="1"/>
  <c r="AV2538" i="1"/>
  <c r="AV2539" i="1"/>
  <c r="AV2540" i="1"/>
  <c r="AV2541" i="1"/>
  <c r="AV2542" i="1"/>
  <c r="AV2543" i="1"/>
  <c r="AV2544" i="1"/>
  <c r="AV2545" i="1"/>
  <c r="AV2546" i="1"/>
  <c r="AV2547" i="1"/>
  <c r="AV2548" i="1"/>
  <c r="AV2549" i="1"/>
  <c r="AV2550" i="1"/>
  <c r="AV2551" i="1"/>
  <c r="AV2552" i="1"/>
  <c r="AV2553" i="1"/>
  <c r="AV2554" i="1"/>
  <c r="AV2555" i="1"/>
  <c r="AV2556" i="1"/>
  <c r="AV2557" i="1"/>
  <c r="AV2558" i="1"/>
  <c r="AV2559" i="1"/>
  <c r="AV2560" i="1"/>
  <c r="AV2561" i="1"/>
  <c r="AV2562" i="1"/>
  <c r="AV2563" i="1"/>
  <c r="AV2564" i="1"/>
  <c r="AV2565" i="1"/>
  <c r="AV2566" i="1"/>
  <c r="AV2567" i="1"/>
  <c r="AV2568" i="1"/>
  <c r="AV2569" i="1"/>
  <c r="AV2570" i="1"/>
  <c r="AV2571" i="1"/>
  <c r="AV2572" i="1"/>
  <c r="AV2573" i="1"/>
  <c r="AV2574" i="1"/>
  <c r="AV2575" i="1"/>
  <c r="AV2576" i="1"/>
  <c r="AV2577" i="1"/>
  <c r="AV2578" i="1"/>
  <c r="AV2579" i="1"/>
  <c r="AV2580" i="1"/>
  <c r="AV2581" i="1"/>
  <c r="AV2582" i="1"/>
  <c r="AV2583" i="1"/>
  <c r="AV2584" i="1"/>
  <c r="AV2585" i="1"/>
  <c r="AV2586" i="1"/>
  <c r="AV2587" i="1"/>
  <c r="AV2588" i="1"/>
  <c r="AV2589" i="1"/>
  <c r="AV2590" i="1"/>
  <c r="AV2591" i="1"/>
  <c r="AV2592" i="1"/>
  <c r="AV2593" i="1"/>
  <c r="AV2594" i="1"/>
  <c r="AV2595" i="1"/>
  <c r="AV2596" i="1"/>
  <c r="AV2597" i="1"/>
  <c r="AV2598" i="1"/>
  <c r="AV2599" i="1"/>
  <c r="AV2600" i="1"/>
  <c r="AV2601" i="1"/>
  <c r="AV2602" i="1"/>
  <c r="AV2603" i="1"/>
  <c r="AV2604" i="1"/>
  <c r="AV2605" i="1"/>
  <c r="AV2606" i="1"/>
  <c r="AV2607" i="1"/>
  <c r="AV2608" i="1"/>
  <c r="AV2609" i="1"/>
  <c r="AV2610" i="1"/>
  <c r="AV2611" i="1"/>
  <c r="AV2612" i="1"/>
  <c r="AV2613" i="1"/>
  <c r="AV2614" i="1"/>
  <c r="AV2615" i="1"/>
  <c r="AV2616" i="1"/>
  <c r="AV2617" i="1"/>
  <c r="AV2618" i="1"/>
  <c r="AV2619" i="1"/>
  <c r="AV2620" i="1"/>
  <c r="AV2621" i="1"/>
  <c r="AV2622" i="1"/>
  <c r="AV2623" i="1"/>
  <c r="AV2624" i="1"/>
  <c r="AV2625" i="1"/>
  <c r="AV2626" i="1"/>
  <c r="AV2627" i="1"/>
  <c r="AV2628" i="1"/>
  <c r="AV2629" i="1"/>
  <c r="AV2630" i="1"/>
  <c r="AV2631" i="1"/>
  <c r="AV2632" i="1"/>
  <c r="AV2633" i="1"/>
  <c r="AV2634" i="1"/>
  <c r="AV2635" i="1"/>
  <c r="AV2636" i="1"/>
  <c r="AV2637" i="1"/>
  <c r="AV2638" i="1"/>
  <c r="AV2639" i="1"/>
  <c r="AV2640" i="1"/>
  <c r="AV2641" i="1"/>
  <c r="AV2642" i="1"/>
  <c r="AV2643" i="1"/>
  <c r="AV2644" i="1"/>
  <c r="AV2645" i="1"/>
  <c r="AV2646" i="1"/>
  <c r="AV2647" i="1"/>
  <c r="AV2648" i="1"/>
  <c r="AV2649" i="1"/>
  <c r="AV2650" i="1"/>
  <c r="AV2651" i="1"/>
  <c r="AV2652" i="1"/>
  <c r="AV2653" i="1"/>
  <c r="AV2654" i="1"/>
  <c r="AV2655" i="1"/>
  <c r="AV2656" i="1"/>
  <c r="AV2657" i="1"/>
  <c r="AV2658" i="1"/>
  <c r="AV2659" i="1"/>
  <c r="AV2660" i="1"/>
  <c r="AV2661" i="1"/>
  <c r="AV2662" i="1"/>
  <c r="AV2663" i="1"/>
  <c r="AV2664" i="1"/>
  <c r="AV2665" i="1"/>
  <c r="AV2666" i="1"/>
  <c r="AV2667" i="1"/>
  <c r="AV2668" i="1"/>
  <c r="AV2669" i="1"/>
  <c r="AV2670" i="1"/>
  <c r="AV2671" i="1"/>
  <c r="AV2672" i="1"/>
  <c r="AV2673" i="1"/>
  <c r="AV2674" i="1"/>
  <c r="AV2675" i="1"/>
  <c r="AV2676" i="1"/>
  <c r="AV2677" i="1"/>
  <c r="AV2678" i="1"/>
  <c r="AV2679" i="1"/>
  <c r="AV2680" i="1"/>
  <c r="AV2681" i="1"/>
  <c r="AV2682" i="1"/>
  <c r="AV2683" i="1"/>
  <c r="AV2684" i="1"/>
  <c r="AV2685" i="1"/>
  <c r="AV2686" i="1"/>
  <c r="AV2687" i="1"/>
  <c r="AV2688" i="1"/>
  <c r="AV2689" i="1"/>
  <c r="AV2690" i="1"/>
  <c r="AV2691" i="1"/>
  <c r="AV2692" i="1"/>
  <c r="AV2693" i="1"/>
  <c r="AV2694" i="1"/>
  <c r="AV2695" i="1"/>
  <c r="AV2696" i="1"/>
  <c r="AV2697" i="1"/>
  <c r="AV2698" i="1"/>
  <c r="AV2699" i="1"/>
  <c r="AV2700" i="1"/>
  <c r="AV2701" i="1"/>
  <c r="AV2702" i="1"/>
  <c r="AV2703" i="1"/>
  <c r="AV2704" i="1"/>
  <c r="AV2705" i="1"/>
  <c r="AV2706" i="1"/>
  <c r="AV2707" i="1"/>
  <c r="AV2708" i="1"/>
  <c r="AV2709" i="1"/>
  <c r="AV2710" i="1"/>
  <c r="AV2711" i="1"/>
  <c r="AV2712" i="1"/>
  <c r="AV2713" i="1"/>
  <c r="AV2714" i="1"/>
  <c r="AV2715" i="1"/>
  <c r="AV2716" i="1"/>
  <c r="AV2717" i="1"/>
  <c r="AV2718" i="1"/>
  <c r="AV2719" i="1"/>
  <c r="AV2720" i="1"/>
  <c r="AV2721" i="1"/>
  <c r="AV2722" i="1"/>
  <c r="AV2723" i="1"/>
  <c r="AV2724" i="1"/>
  <c r="AV2725" i="1"/>
  <c r="AV2726" i="1"/>
  <c r="AV2727" i="1"/>
  <c r="AV2728" i="1"/>
  <c r="AV2729" i="1"/>
  <c r="AV2730" i="1"/>
  <c r="AV2731" i="1"/>
  <c r="AV2732" i="1"/>
  <c r="AV2733" i="1"/>
  <c r="AV2734" i="1"/>
  <c r="AV2735" i="1"/>
  <c r="AV2736" i="1"/>
  <c r="AV2737" i="1"/>
  <c r="AV2738" i="1"/>
  <c r="AV2739" i="1"/>
  <c r="AV2740" i="1"/>
  <c r="AV2741" i="1"/>
  <c r="AV2742" i="1"/>
  <c r="AV2743" i="1"/>
  <c r="AV2744" i="1"/>
  <c r="AV2745" i="1"/>
  <c r="AV2746" i="1"/>
  <c r="AV2747" i="1"/>
  <c r="AV2748" i="1"/>
  <c r="AV2749" i="1"/>
  <c r="AV2750" i="1"/>
  <c r="AV2751" i="1"/>
  <c r="AV2752" i="1"/>
  <c r="AV2753" i="1"/>
  <c r="AV2754" i="1"/>
  <c r="AV2755" i="1"/>
  <c r="AV2756" i="1"/>
  <c r="AV2757" i="1"/>
  <c r="AV2758" i="1"/>
  <c r="AV2759" i="1"/>
  <c r="AV2760" i="1"/>
  <c r="AV2761" i="1"/>
  <c r="AV2762" i="1"/>
  <c r="AV2763" i="1"/>
  <c r="AV2764" i="1"/>
  <c r="AV2765" i="1"/>
  <c r="AV2766" i="1"/>
  <c r="AV2767" i="1"/>
  <c r="AV2768" i="1"/>
  <c r="AV2769" i="1"/>
  <c r="AV2770" i="1"/>
  <c r="AV2771" i="1"/>
  <c r="AV2772" i="1"/>
  <c r="AV2773" i="1"/>
  <c r="AV2774" i="1"/>
  <c r="AV2775" i="1"/>
  <c r="AV2776" i="1"/>
  <c r="AV2777" i="1"/>
  <c r="AV2778" i="1"/>
  <c r="AV2779" i="1"/>
  <c r="AV2780" i="1"/>
  <c r="AV2781" i="1"/>
  <c r="AV2782" i="1"/>
  <c r="AV2783" i="1"/>
  <c r="AV2784" i="1"/>
  <c r="AV2785" i="1"/>
  <c r="AV2786" i="1"/>
  <c r="AV2787" i="1"/>
  <c r="AV2788" i="1"/>
  <c r="AV2789" i="1"/>
  <c r="AV2790" i="1"/>
  <c r="AV2791" i="1"/>
  <c r="AV2792" i="1"/>
  <c r="AV2793" i="1"/>
  <c r="AV2794" i="1"/>
  <c r="AV2795" i="1"/>
  <c r="AV2796" i="1"/>
  <c r="AV2797" i="1"/>
  <c r="AV2798" i="1"/>
  <c r="AV2799" i="1"/>
  <c r="AV2800" i="1"/>
  <c r="AV2801" i="1"/>
  <c r="AV2802" i="1"/>
  <c r="AV2803" i="1"/>
  <c r="AV2804" i="1"/>
  <c r="AV2805" i="1"/>
  <c r="AV2806" i="1"/>
  <c r="AV2807" i="1"/>
  <c r="AV2808" i="1"/>
  <c r="AV2809" i="1"/>
  <c r="AV2810" i="1"/>
  <c r="AV2811" i="1"/>
  <c r="AV2812" i="1"/>
  <c r="AV2813" i="1"/>
  <c r="AV2814" i="1"/>
  <c r="AV2815" i="1"/>
  <c r="AV2816" i="1"/>
  <c r="AV2817" i="1"/>
  <c r="AV2818" i="1"/>
  <c r="AV2819" i="1"/>
  <c r="AV2820" i="1"/>
  <c r="AV2821" i="1"/>
  <c r="AV2822" i="1"/>
  <c r="AV2823" i="1"/>
  <c r="AV2824" i="1"/>
  <c r="AV2825" i="1"/>
  <c r="AV2826" i="1"/>
  <c r="AV2827" i="1"/>
  <c r="AV2828" i="1"/>
  <c r="AV2829" i="1"/>
  <c r="AV2830" i="1"/>
  <c r="AV2831" i="1"/>
  <c r="AV2832" i="1"/>
  <c r="AV2833" i="1"/>
  <c r="AV2834" i="1"/>
  <c r="AV2835" i="1"/>
  <c r="AV2836" i="1"/>
  <c r="AV2837" i="1"/>
  <c r="AV2838" i="1"/>
  <c r="AV2839" i="1"/>
  <c r="AV2840" i="1"/>
  <c r="AV2841" i="1"/>
  <c r="AV2842" i="1"/>
  <c r="AV2843" i="1"/>
  <c r="AV2844" i="1"/>
  <c r="AV2845" i="1"/>
  <c r="AV2846" i="1"/>
  <c r="AV2847" i="1"/>
  <c r="AV2848" i="1"/>
  <c r="AV2849" i="1"/>
  <c r="AV2850" i="1"/>
  <c r="AV2851" i="1"/>
  <c r="AV2852" i="1"/>
  <c r="AV2853" i="1"/>
  <c r="AV2854" i="1"/>
  <c r="AV2855" i="1"/>
  <c r="AV2856" i="1"/>
  <c r="AV2857" i="1"/>
  <c r="AV2858" i="1"/>
  <c r="AV2859" i="1"/>
  <c r="AV2860" i="1"/>
  <c r="AV2861" i="1"/>
  <c r="AV2862" i="1"/>
  <c r="AV2863" i="1"/>
  <c r="AV2864" i="1"/>
  <c r="AV2865" i="1"/>
  <c r="AV2866" i="1"/>
  <c r="AV2867" i="1"/>
  <c r="AV2868" i="1"/>
  <c r="AV2869" i="1"/>
  <c r="AV2870" i="1"/>
  <c r="AV2871" i="1"/>
  <c r="AV2872" i="1"/>
  <c r="AV2873" i="1"/>
  <c r="AV2874" i="1"/>
  <c r="AV2875" i="1"/>
  <c r="AV2876" i="1"/>
  <c r="AV2877" i="1"/>
  <c r="AV2878" i="1"/>
  <c r="AV2879" i="1"/>
  <c r="AV2880" i="1"/>
  <c r="AV2881" i="1"/>
  <c r="AV2882" i="1"/>
  <c r="AV2883" i="1"/>
  <c r="AV2884" i="1"/>
  <c r="AV2885" i="1"/>
  <c r="AV2886" i="1"/>
  <c r="AV2887" i="1"/>
  <c r="AV2888" i="1"/>
  <c r="AV2889" i="1"/>
  <c r="AV2890" i="1"/>
  <c r="AV2891" i="1"/>
  <c r="AV2892" i="1"/>
  <c r="AV2893" i="1"/>
  <c r="AV2894" i="1"/>
  <c r="AV2895" i="1"/>
  <c r="AV2896" i="1"/>
  <c r="AV2897" i="1"/>
  <c r="AV2898" i="1"/>
  <c r="AV2899" i="1"/>
  <c r="AV2900" i="1"/>
  <c r="AV2901" i="1"/>
  <c r="AV2902" i="1"/>
  <c r="AV2903" i="1"/>
  <c r="AV2904" i="1"/>
  <c r="AV2905" i="1"/>
  <c r="AV2906" i="1"/>
  <c r="AV2907" i="1"/>
  <c r="AV2908" i="1"/>
  <c r="AV2909" i="1"/>
  <c r="AV2910" i="1"/>
  <c r="AV2911" i="1"/>
  <c r="AV2912" i="1"/>
  <c r="AV2913" i="1"/>
  <c r="AV2914" i="1"/>
  <c r="AV2915" i="1"/>
  <c r="AV2916" i="1"/>
  <c r="AV2917" i="1"/>
  <c r="AV2918" i="1"/>
  <c r="AV2919" i="1"/>
  <c r="AV2920" i="1"/>
  <c r="AV2921" i="1"/>
  <c r="AV2922" i="1"/>
  <c r="AV2923" i="1"/>
  <c r="AV2924" i="1"/>
  <c r="AV2925" i="1"/>
  <c r="AV2926" i="1"/>
  <c r="AV2927" i="1"/>
  <c r="AV2928" i="1"/>
  <c r="AV2929" i="1"/>
  <c r="AV2930" i="1"/>
  <c r="AV2931" i="1"/>
  <c r="AV2932" i="1"/>
  <c r="AV2933" i="1"/>
  <c r="AV2934" i="1"/>
  <c r="AV2935" i="1"/>
  <c r="AV2936" i="1"/>
  <c r="AV2937" i="1"/>
  <c r="AV2938" i="1"/>
  <c r="AV2939" i="1"/>
  <c r="AV2940" i="1"/>
  <c r="AV2941" i="1"/>
  <c r="AV2942" i="1"/>
  <c r="AV2943" i="1"/>
  <c r="AV2944" i="1"/>
  <c r="AV2945" i="1"/>
  <c r="AV2946" i="1"/>
  <c r="AV2947" i="1"/>
  <c r="AV2948" i="1"/>
  <c r="AV2949" i="1"/>
  <c r="AV2950" i="1"/>
  <c r="AV2951" i="1"/>
  <c r="AV2952" i="1"/>
  <c r="AV2953" i="1"/>
  <c r="AV2954" i="1"/>
  <c r="AV2955" i="1"/>
  <c r="AV2956" i="1"/>
  <c r="AV2957" i="1"/>
  <c r="AV2958" i="1"/>
  <c r="AV2959" i="1"/>
  <c r="AV2960" i="1"/>
  <c r="AV2961" i="1"/>
  <c r="AV2962" i="1"/>
  <c r="AV2963" i="1"/>
  <c r="AV2964" i="1"/>
  <c r="AV2965" i="1"/>
  <c r="AV2966" i="1"/>
  <c r="AV2967" i="1"/>
  <c r="AV2968" i="1"/>
  <c r="AV2969" i="1"/>
  <c r="AV2970" i="1"/>
  <c r="AV2971" i="1"/>
  <c r="AV2972" i="1"/>
  <c r="AU506" i="1"/>
  <c r="AU507" i="1"/>
  <c r="AU508" i="1"/>
  <c r="AU509" i="1"/>
  <c r="AU510" i="1"/>
  <c r="AU511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50" i="1"/>
  <c r="AU551" i="1"/>
  <c r="AU552" i="1"/>
  <c r="AU553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84" i="1"/>
  <c r="AU585" i="1"/>
  <c r="AU586" i="1"/>
  <c r="AU587" i="1"/>
  <c r="AU588" i="1"/>
  <c r="AU589" i="1"/>
  <c r="AU590" i="1"/>
  <c r="AU591" i="1"/>
  <c r="AU592" i="1"/>
  <c r="AU593" i="1"/>
  <c r="AU594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24" i="1"/>
  <c r="AU625" i="1"/>
  <c r="AU626" i="1"/>
  <c r="AU627" i="1"/>
  <c r="AU628" i="1"/>
  <c r="AU629" i="1"/>
  <c r="AU630" i="1"/>
  <c r="AU631" i="1"/>
  <c r="AU632" i="1"/>
  <c r="AU633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726" i="1"/>
  <c r="AU727" i="1"/>
  <c r="AU728" i="1"/>
  <c r="AU729" i="1"/>
  <c r="AU730" i="1"/>
  <c r="AU751" i="1"/>
  <c r="AU752" i="1"/>
  <c r="AU753" i="1"/>
  <c r="AU754" i="1"/>
  <c r="AU755" i="1"/>
  <c r="AU756" i="1"/>
  <c r="AU757" i="1"/>
  <c r="AU758" i="1"/>
  <c r="AU759" i="1"/>
  <c r="AU760" i="1"/>
  <c r="AU761" i="1"/>
  <c r="AU762" i="1"/>
  <c r="AU763" i="1"/>
  <c r="AU764" i="1"/>
  <c r="AU765" i="1"/>
  <c r="AU766" i="1"/>
  <c r="AU767" i="1"/>
  <c r="AU768" i="1"/>
  <c r="AU769" i="1"/>
  <c r="AU770" i="1"/>
  <c r="AU771" i="1"/>
  <c r="AU772" i="1"/>
  <c r="AU773" i="1"/>
  <c r="AU774" i="1"/>
  <c r="AU775" i="1"/>
  <c r="AU776" i="1"/>
  <c r="AU777" i="1"/>
  <c r="AU778" i="1"/>
  <c r="AU779" i="1"/>
  <c r="AU780" i="1"/>
  <c r="AU781" i="1"/>
  <c r="AU782" i="1"/>
  <c r="AU783" i="1"/>
  <c r="AU784" i="1"/>
  <c r="AU785" i="1"/>
  <c r="AU786" i="1"/>
  <c r="AU787" i="1"/>
  <c r="AU788" i="1"/>
  <c r="AU789" i="1"/>
  <c r="AU790" i="1"/>
  <c r="AU791" i="1"/>
  <c r="AU792" i="1"/>
  <c r="AU793" i="1"/>
  <c r="AU794" i="1"/>
  <c r="AU795" i="1"/>
  <c r="AU796" i="1"/>
  <c r="AU797" i="1"/>
  <c r="AU798" i="1"/>
  <c r="AU799" i="1"/>
  <c r="AU800" i="1"/>
  <c r="AU801" i="1"/>
  <c r="AU802" i="1"/>
  <c r="AU803" i="1"/>
  <c r="AU804" i="1"/>
  <c r="AU805" i="1"/>
  <c r="AU806" i="1"/>
  <c r="AU807" i="1"/>
  <c r="AU808" i="1"/>
  <c r="AU809" i="1"/>
  <c r="AU810" i="1"/>
  <c r="AU811" i="1"/>
  <c r="AU812" i="1"/>
  <c r="AU813" i="1"/>
  <c r="AU814" i="1"/>
  <c r="AU815" i="1"/>
  <c r="AU816" i="1"/>
  <c r="AU817" i="1"/>
  <c r="AU818" i="1"/>
  <c r="AU819" i="1"/>
  <c r="AU820" i="1"/>
  <c r="AU821" i="1"/>
  <c r="AU822" i="1"/>
  <c r="AU823" i="1"/>
  <c r="AU824" i="1"/>
  <c r="AU825" i="1"/>
  <c r="AU826" i="1"/>
  <c r="AU827" i="1"/>
  <c r="AU828" i="1"/>
  <c r="AU829" i="1"/>
  <c r="AU830" i="1"/>
  <c r="AU831" i="1"/>
  <c r="AU832" i="1"/>
  <c r="AU833" i="1"/>
  <c r="AU834" i="1"/>
  <c r="AU835" i="1"/>
  <c r="AU836" i="1"/>
  <c r="AU837" i="1"/>
  <c r="AU838" i="1"/>
  <c r="AU839" i="1"/>
  <c r="AU840" i="1"/>
  <c r="AU841" i="1"/>
  <c r="AU842" i="1"/>
  <c r="AU843" i="1"/>
  <c r="AU844" i="1"/>
  <c r="AU845" i="1"/>
  <c r="AU846" i="1"/>
  <c r="AU847" i="1"/>
  <c r="AU848" i="1"/>
  <c r="AU849" i="1"/>
  <c r="AU850" i="1"/>
  <c r="AU851" i="1"/>
  <c r="AU852" i="1"/>
  <c r="AU853" i="1"/>
  <c r="AU854" i="1"/>
  <c r="AU855" i="1"/>
  <c r="AU856" i="1"/>
  <c r="AU857" i="1"/>
  <c r="AU858" i="1"/>
  <c r="AU859" i="1"/>
  <c r="AU860" i="1"/>
  <c r="AU861" i="1"/>
  <c r="AU862" i="1"/>
  <c r="AU863" i="1"/>
  <c r="AU864" i="1"/>
  <c r="AU865" i="1"/>
  <c r="AU866" i="1"/>
  <c r="AU867" i="1"/>
  <c r="AU868" i="1"/>
  <c r="AU869" i="1"/>
  <c r="AU870" i="1"/>
  <c r="AU871" i="1"/>
  <c r="AU872" i="1"/>
  <c r="AU873" i="1"/>
  <c r="AU874" i="1"/>
  <c r="AU875" i="1"/>
  <c r="AU876" i="1"/>
  <c r="AU877" i="1"/>
  <c r="AU878" i="1"/>
  <c r="AU879" i="1"/>
  <c r="AU880" i="1"/>
  <c r="AU881" i="1"/>
  <c r="AU882" i="1"/>
  <c r="AU883" i="1"/>
  <c r="AU884" i="1"/>
  <c r="AU885" i="1"/>
  <c r="AU886" i="1"/>
  <c r="AU887" i="1"/>
  <c r="AU888" i="1"/>
  <c r="AU889" i="1"/>
  <c r="AU890" i="1"/>
  <c r="AU891" i="1"/>
  <c r="AU892" i="1"/>
  <c r="AU893" i="1"/>
  <c r="AU894" i="1"/>
  <c r="AU895" i="1"/>
  <c r="AU896" i="1"/>
  <c r="AU897" i="1"/>
  <c r="AU898" i="1"/>
  <c r="AU899" i="1"/>
  <c r="AU900" i="1"/>
  <c r="AU901" i="1"/>
  <c r="AU902" i="1"/>
  <c r="AU903" i="1"/>
  <c r="AU904" i="1"/>
  <c r="AU905" i="1"/>
  <c r="AU906" i="1"/>
  <c r="AU907" i="1"/>
  <c r="AU908" i="1"/>
  <c r="AU909" i="1"/>
  <c r="AU910" i="1"/>
  <c r="AU911" i="1"/>
  <c r="AU912" i="1"/>
  <c r="AU913" i="1"/>
  <c r="AU914" i="1"/>
  <c r="AU915" i="1"/>
  <c r="AU916" i="1"/>
  <c r="AU917" i="1"/>
  <c r="AU918" i="1"/>
  <c r="AU919" i="1"/>
  <c r="AU920" i="1"/>
  <c r="AU921" i="1"/>
  <c r="AU922" i="1"/>
  <c r="AU923" i="1"/>
  <c r="AU924" i="1"/>
  <c r="AU925" i="1"/>
  <c r="AU926" i="1"/>
  <c r="AU927" i="1"/>
  <c r="AU928" i="1"/>
  <c r="AU929" i="1"/>
  <c r="AU930" i="1"/>
  <c r="AU931" i="1"/>
  <c r="AU932" i="1"/>
  <c r="AU933" i="1"/>
  <c r="AU934" i="1"/>
  <c r="AU935" i="1"/>
  <c r="AU936" i="1"/>
  <c r="AU937" i="1"/>
  <c r="AU938" i="1"/>
  <c r="AU939" i="1"/>
  <c r="AU940" i="1"/>
  <c r="AU941" i="1"/>
  <c r="AU942" i="1"/>
  <c r="AU943" i="1"/>
  <c r="AU944" i="1"/>
  <c r="AU945" i="1"/>
  <c r="AU946" i="1"/>
  <c r="AU947" i="1"/>
  <c r="AU948" i="1"/>
  <c r="AU949" i="1"/>
  <c r="AU950" i="1"/>
  <c r="AU951" i="1"/>
  <c r="AU952" i="1"/>
  <c r="AU953" i="1"/>
  <c r="AU954" i="1"/>
  <c r="AU955" i="1"/>
  <c r="AU956" i="1"/>
  <c r="AU957" i="1"/>
  <c r="AU958" i="1"/>
  <c r="AU959" i="1"/>
  <c r="AU960" i="1"/>
  <c r="AU961" i="1"/>
  <c r="AU962" i="1"/>
  <c r="AU963" i="1"/>
  <c r="AU964" i="1"/>
  <c r="AU965" i="1"/>
  <c r="AU966" i="1"/>
  <c r="AU967" i="1"/>
  <c r="AU968" i="1"/>
  <c r="AU969" i="1"/>
  <c r="AU970" i="1"/>
  <c r="AU971" i="1"/>
  <c r="AU972" i="1"/>
  <c r="AU973" i="1"/>
  <c r="AU974" i="1"/>
  <c r="AU975" i="1"/>
  <c r="AU976" i="1"/>
  <c r="AU977" i="1"/>
  <c r="AU978" i="1"/>
  <c r="AU979" i="1"/>
  <c r="AU980" i="1"/>
  <c r="AU981" i="1"/>
  <c r="AU982" i="1"/>
  <c r="AU983" i="1"/>
  <c r="AU984" i="1"/>
  <c r="AU985" i="1"/>
  <c r="AU986" i="1"/>
  <c r="AU987" i="1"/>
  <c r="AU988" i="1"/>
  <c r="AU989" i="1"/>
  <c r="AU990" i="1"/>
  <c r="AU991" i="1"/>
  <c r="AU992" i="1"/>
  <c r="AU993" i="1"/>
  <c r="AU994" i="1"/>
  <c r="AU995" i="1"/>
  <c r="AU996" i="1"/>
  <c r="AU997" i="1"/>
  <c r="AU998" i="1"/>
  <c r="AU999" i="1"/>
  <c r="AU1000" i="1"/>
  <c r="AU1001" i="1"/>
  <c r="AU1002" i="1"/>
  <c r="AU1003" i="1"/>
  <c r="AU1004" i="1"/>
  <c r="AU1005" i="1"/>
  <c r="AU1006" i="1"/>
  <c r="AU1007" i="1"/>
  <c r="AU1008" i="1"/>
  <c r="AU1009" i="1"/>
  <c r="AU1010" i="1"/>
  <c r="AU1011" i="1"/>
  <c r="AU1012" i="1"/>
  <c r="AU1013" i="1"/>
  <c r="AU1014" i="1"/>
  <c r="AU1015" i="1"/>
  <c r="AU1016" i="1"/>
  <c r="AU1017" i="1"/>
  <c r="AU1018" i="1"/>
  <c r="AU1019" i="1"/>
  <c r="AU1020" i="1"/>
  <c r="AU1021" i="1"/>
  <c r="AU1022" i="1"/>
  <c r="AU1023" i="1"/>
  <c r="AU1024" i="1"/>
  <c r="AU1025" i="1"/>
  <c r="AU1026" i="1"/>
  <c r="AU1027" i="1"/>
  <c r="AU1028" i="1"/>
  <c r="AU1029" i="1"/>
  <c r="AU1030" i="1"/>
  <c r="AU1031" i="1"/>
  <c r="AU1032" i="1"/>
  <c r="AU1033" i="1"/>
  <c r="AU1034" i="1"/>
  <c r="AU1035" i="1"/>
  <c r="AU1036" i="1"/>
  <c r="AU1037" i="1"/>
  <c r="AU1038" i="1"/>
  <c r="AU1039" i="1"/>
  <c r="AU1040" i="1"/>
  <c r="AU1041" i="1"/>
  <c r="AU1042" i="1"/>
  <c r="AU1043" i="1"/>
  <c r="AU1044" i="1"/>
  <c r="AU1045" i="1"/>
  <c r="AU1046" i="1"/>
  <c r="AU1047" i="1"/>
  <c r="AU1048" i="1"/>
  <c r="AU1049" i="1"/>
  <c r="AU1050" i="1"/>
  <c r="AU1051" i="1"/>
  <c r="AU1052" i="1"/>
  <c r="AU1053" i="1"/>
  <c r="AU1054" i="1"/>
  <c r="AU1055" i="1"/>
  <c r="AU1056" i="1"/>
  <c r="AU1057" i="1"/>
  <c r="AU1058" i="1"/>
  <c r="AU1059" i="1"/>
  <c r="AU1060" i="1"/>
  <c r="AU1061" i="1"/>
  <c r="AU1062" i="1"/>
  <c r="AU1063" i="1"/>
  <c r="AU1064" i="1"/>
  <c r="AU1065" i="1"/>
  <c r="AU1066" i="1"/>
  <c r="AU1067" i="1"/>
  <c r="AU1068" i="1"/>
  <c r="AU1069" i="1"/>
  <c r="AU1070" i="1"/>
  <c r="AU1071" i="1"/>
  <c r="AU1072" i="1"/>
  <c r="AU1073" i="1"/>
  <c r="AU1074" i="1"/>
  <c r="AU1075" i="1"/>
  <c r="AU1076" i="1"/>
  <c r="AU1077" i="1"/>
  <c r="AU1078" i="1"/>
  <c r="AU1079" i="1"/>
  <c r="AU1080" i="1"/>
  <c r="AU1081" i="1"/>
  <c r="AU1082" i="1"/>
  <c r="AU1083" i="1"/>
  <c r="AU1084" i="1"/>
  <c r="AU1085" i="1"/>
  <c r="AU1086" i="1"/>
  <c r="AU1087" i="1"/>
  <c r="AU1088" i="1"/>
  <c r="AU1089" i="1"/>
  <c r="AU1090" i="1"/>
  <c r="AU1091" i="1"/>
  <c r="AU1092" i="1"/>
  <c r="AU1093" i="1"/>
  <c r="AU1094" i="1"/>
  <c r="AU1095" i="1"/>
  <c r="AU1096" i="1"/>
  <c r="AU1097" i="1"/>
  <c r="AU1098" i="1"/>
  <c r="AU1099" i="1"/>
  <c r="AU1100" i="1"/>
  <c r="AU1101" i="1"/>
  <c r="AU1102" i="1"/>
  <c r="AU1103" i="1"/>
  <c r="AU1104" i="1"/>
  <c r="AU1105" i="1"/>
  <c r="AU1106" i="1"/>
  <c r="AU1107" i="1"/>
  <c r="AU1108" i="1"/>
  <c r="AU1109" i="1"/>
  <c r="AU1110" i="1"/>
  <c r="AU1111" i="1"/>
  <c r="AU1112" i="1"/>
  <c r="AU1113" i="1"/>
  <c r="AU1114" i="1"/>
  <c r="AU1115" i="1"/>
  <c r="AU1116" i="1"/>
  <c r="AU1117" i="1"/>
  <c r="AU1118" i="1"/>
  <c r="AU1119" i="1"/>
  <c r="AU1120" i="1"/>
  <c r="AU1121" i="1"/>
  <c r="AU1122" i="1"/>
  <c r="AU1123" i="1"/>
  <c r="AU1124" i="1"/>
  <c r="AU1125" i="1"/>
  <c r="AU1126" i="1"/>
  <c r="AU1127" i="1"/>
  <c r="AU1128" i="1"/>
  <c r="AU1129" i="1"/>
  <c r="AU1130" i="1"/>
  <c r="AU1131" i="1"/>
  <c r="AU1132" i="1"/>
  <c r="AU1133" i="1"/>
  <c r="AU1134" i="1"/>
  <c r="AU1135" i="1"/>
  <c r="AU1136" i="1"/>
  <c r="AU1137" i="1"/>
  <c r="AU1138" i="1"/>
  <c r="AU1139" i="1"/>
  <c r="AU1140" i="1"/>
  <c r="AU1141" i="1"/>
  <c r="AU1142" i="1"/>
  <c r="AU1143" i="1"/>
  <c r="AU1144" i="1"/>
  <c r="AU1145" i="1"/>
  <c r="AU1146" i="1"/>
  <c r="AU1147" i="1"/>
  <c r="AU1148" i="1"/>
  <c r="AU1149" i="1"/>
  <c r="AU1150" i="1"/>
  <c r="AU1151" i="1"/>
  <c r="AU1152" i="1"/>
  <c r="AU1153" i="1"/>
  <c r="AU1154" i="1"/>
  <c r="AU1155" i="1"/>
  <c r="AU1156" i="1"/>
  <c r="AU1157" i="1"/>
  <c r="AU1158" i="1"/>
  <c r="AU1159" i="1"/>
  <c r="AU1160" i="1"/>
  <c r="AU1161" i="1"/>
  <c r="AU1162" i="1"/>
  <c r="AU1163" i="1"/>
  <c r="AU1164" i="1"/>
  <c r="AU1165" i="1"/>
  <c r="AU1166" i="1"/>
  <c r="AU1167" i="1"/>
  <c r="AU1168" i="1"/>
  <c r="AU1169" i="1"/>
  <c r="AU1170" i="1"/>
  <c r="AU1171" i="1"/>
  <c r="AU1172" i="1"/>
  <c r="AU1173" i="1"/>
  <c r="AU1174" i="1"/>
  <c r="AU1175" i="1"/>
  <c r="AU1176" i="1"/>
  <c r="AU1177" i="1"/>
  <c r="AU1178" i="1"/>
  <c r="AU1179" i="1"/>
  <c r="AU1180" i="1"/>
  <c r="AU1181" i="1"/>
  <c r="AU1182" i="1"/>
  <c r="AU1183" i="1"/>
  <c r="AU1184" i="1"/>
  <c r="AU1185" i="1"/>
  <c r="AU1186" i="1"/>
  <c r="AU1187" i="1"/>
  <c r="AU1188" i="1"/>
  <c r="AU1189" i="1"/>
  <c r="AU1190" i="1"/>
  <c r="AU1191" i="1"/>
  <c r="AU1192" i="1"/>
  <c r="AU1193" i="1"/>
  <c r="AU1194" i="1"/>
  <c r="AU1195" i="1"/>
  <c r="AU1196" i="1"/>
  <c r="AU1197" i="1"/>
  <c r="AU1198" i="1"/>
  <c r="AU1199" i="1"/>
  <c r="AU1200" i="1"/>
  <c r="AU1201" i="1"/>
  <c r="AU1202" i="1"/>
  <c r="AU1203" i="1"/>
  <c r="AU1204" i="1"/>
  <c r="AU1205" i="1"/>
  <c r="AU1206" i="1"/>
  <c r="AU1207" i="1"/>
  <c r="AU1208" i="1"/>
  <c r="AU1209" i="1"/>
  <c r="AU1210" i="1"/>
  <c r="AU1211" i="1"/>
  <c r="AU1212" i="1"/>
  <c r="AU1213" i="1"/>
  <c r="AU1214" i="1"/>
  <c r="AU1215" i="1"/>
  <c r="AU1216" i="1"/>
  <c r="AU1217" i="1"/>
  <c r="AU1218" i="1"/>
  <c r="AU1219" i="1"/>
  <c r="AU1220" i="1"/>
  <c r="AU1221" i="1"/>
  <c r="AU1222" i="1"/>
  <c r="AU1223" i="1"/>
  <c r="AU1224" i="1"/>
  <c r="AU1225" i="1"/>
  <c r="AU1226" i="1"/>
  <c r="AU1227" i="1"/>
  <c r="AU1228" i="1"/>
  <c r="AU1229" i="1"/>
  <c r="AU1230" i="1"/>
  <c r="AU1231" i="1"/>
  <c r="AU1232" i="1"/>
  <c r="AU1233" i="1"/>
  <c r="AU1234" i="1"/>
  <c r="AU1235" i="1"/>
  <c r="AU1236" i="1"/>
  <c r="AU1237" i="1"/>
  <c r="AU1238" i="1"/>
  <c r="AU1239" i="1"/>
  <c r="AU1240" i="1"/>
  <c r="AU1241" i="1"/>
  <c r="AU1242" i="1"/>
  <c r="AU1243" i="1"/>
  <c r="AU1244" i="1"/>
  <c r="AU1245" i="1"/>
  <c r="AU1246" i="1"/>
  <c r="AU1247" i="1"/>
  <c r="AU1248" i="1"/>
  <c r="AU1249" i="1"/>
  <c r="AU1250" i="1"/>
  <c r="AU1251" i="1"/>
  <c r="AU1252" i="1"/>
  <c r="AU1253" i="1"/>
  <c r="AU1254" i="1"/>
  <c r="AU1255" i="1"/>
  <c r="AU1256" i="1"/>
  <c r="AU1257" i="1"/>
  <c r="AU1258" i="1"/>
  <c r="AU1259" i="1"/>
  <c r="AU1260" i="1"/>
  <c r="AU1261" i="1"/>
  <c r="AU1262" i="1"/>
  <c r="AU1263" i="1"/>
  <c r="AU1264" i="1"/>
  <c r="AU1265" i="1"/>
  <c r="AU1266" i="1"/>
  <c r="AU1267" i="1"/>
  <c r="AU1268" i="1"/>
  <c r="AU1269" i="1"/>
  <c r="AU1270" i="1"/>
  <c r="AU1271" i="1"/>
  <c r="AU1272" i="1"/>
  <c r="AU1273" i="1"/>
  <c r="AU1274" i="1"/>
  <c r="AU1275" i="1"/>
  <c r="AU1276" i="1"/>
  <c r="AU1277" i="1"/>
  <c r="AU1278" i="1"/>
  <c r="AU1279" i="1"/>
  <c r="AU1280" i="1"/>
  <c r="AU1281" i="1"/>
  <c r="AU1282" i="1"/>
  <c r="AU1283" i="1"/>
  <c r="AU1284" i="1"/>
  <c r="AU1285" i="1"/>
  <c r="AU1286" i="1"/>
  <c r="AU1287" i="1"/>
  <c r="AU1288" i="1"/>
  <c r="AU1289" i="1"/>
  <c r="AU1290" i="1"/>
  <c r="AU1291" i="1"/>
  <c r="AU1292" i="1"/>
  <c r="AU1293" i="1"/>
  <c r="AU1294" i="1"/>
  <c r="AU1295" i="1"/>
  <c r="AU1296" i="1"/>
  <c r="AU1297" i="1"/>
  <c r="AU1298" i="1"/>
  <c r="AU1299" i="1"/>
  <c r="AU1300" i="1"/>
  <c r="AU1301" i="1"/>
  <c r="AU1302" i="1"/>
  <c r="AU1303" i="1"/>
  <c r="AU1304" i="1"/>
  <c r="AU1305" i="1"/>
  <c r="AU1306" i="1"/>
  <c r="AU1307" i="1"/>
  <c r="AU1308" i="1"/>
  <c r="AU1309" i="1"/>
  <c r="AU1310" i="1"/>
  <c r="AU1311" i="1"/>
  <c r="AU1312" i="1"/>
  <c r="AU1313" i="1"/>
  <c r="AU1314" i="1"/>
  <c r="AU1315" i="1"/>
  <c r="AU1316" i="1"/>
  <c r="AU1317" i="1"/>
  <c r="AU1318" i="1"/>
  <c r="AU1319" i="1"/>
  <c r="AU1320" i="1"/>
  <c r="AU1321" i="1"/>
  <c r="AU1322" i="1"/>
  <c r="AU1323" i="1"/>
  <c r="AU1324" i="1"/>
  <c r="AU1325" i="1"/>
  <c r="AU1326" i="1"/>
  <c r="AU1327" i="1"/>
  <c r="AU1328" i="1"/>
  <c r="AU1329" i="1"/>
  <c r="AU1330" i="1"/>
  <c r="AU1331" i="1"/>
  <c r="AU1332" i="1"/>
  <c r="AU1333" i="1"/>
  <c r="AU1334" i="1"/>
  <c r="AU1335" i="1"/>
  <c r="AU1336" i="1"/>
  <c r="AU1337" i="1"/>
  <c r="AU1338" i="1"/>
  <c r="AU1339" i="1"/>
  <c r="AU1340" i="1"/>
  <c r="AU1341" i="1"/>
  <c r="AU1342" i="1"/>
  <c r="AU1343" i="1"/>
  <c r="AU1344" i="1"/>
  <c r="AU1345" i="1"/>
  <c r="AU1346" i="1"/>
  <c r="AU1347" i="1"/>
  <c r="AU1348" i="1"/>
  <c r="AU1349" i="1"/>
  <c r="AU1350" i="1"/>
  <c r="AU1351" i="1"/>
  <c r="AU1352" i="1"/>
  <c r="AU1353" i="1"/>
  <c r="AU1354" i="1"/>
  <c r="AU1355" i="1"/>
  <c r="AU1356" i="1"/>
  <c r="AU1357" i="1"/>
  <c r="AU1358" i="1"/>
  <c r="AU1359" i="1"/>
  <c r="AU1360" i="1"/>
  <c r="AU1361" i="1"/>
  <c r="AU1362" i="1"/>
  <c r="AU1363" i="1"/>
  <c r="AU1364" i="1"/>
  <c r="AU1365" i="1"/>
  <c r="AU1366" i="1"/>
  <c r="AU1367" i="1"/>
  <c r="AU1368" i="1"/>
  <c r="AU1369" i="1"/>
  <c r="AU1370" i="1"/>
  <c r="AU1371" i="1"/>
  <c r="AU1372" i="1"/>
  <c r="AU1373" i="1"/>
  <c r="AU1374" i="1"/>
  <c r="AU1375" i="1"/>
  <c r="AU1376" i="1"/>
  <c r="AU1377" i="1"/>
  <c r="AU1378" i="1"/>
  <c r="AU1379" i="1"/>
  <c r="AU1380" i="1"/>
  <c r="AU1381" i="1"/>
  <c r="AU1382" i="1"/>
  <c r="AU1383" i="1"/>
  <c r="AU1384" i="1"/>
  <c r="AU1385" i="1"/>
  <c r="AU1386" i="1"/>
  <c r="AU1387" i="1"/>
  <c r="AU1388" i="1"/>
  <c r="AU1389" i="1"/>
  <c r="AU1390" i="1"/>
  <c r="AU1391" i="1"/>
  <c r="AU1392" i="1"/>
  <c r="AU1393" i="1"/>
  <c r="AU1394" i="1"/>
  <c r="AU1395" i="1"/>
  <c r="AU1396" i="1"/>
  <c r="AU1397" i="1"/>
  <c r="AU1398" i="1"/>
  <c r="AU1399" i="1"/>
  <c r="AU1400" i="1"/>
  <c r="AU1401" i="1"/>
  <c r="AU1402" i="1"/>
  <c r="AU1403" i="1"/>
  <c r="AU1404" i="1"/>
  <c r="AU1405" i="1"/>
  <c r="AU1406" i="1"/>
  <c r="AU1407" i="1"/>
  <c r="AU1408" i="1"/>
  <c r="AU1409" i="1"/>
  <c r="AU1410" i="1"/>
  <c r="AU1411" i="1"/>
  <c r="AU1412" i="1"/>
  <c r="AU1413" i="1"/>
  <c r="AU1414" i="1"/>
  <c r="AU1415" i="1"/>
  <c r="AU1416" i="1"/>
  <c r="AU1417" i="1"/>
  <c r="AU1418" i="1"/>
  <c r="AU1419" i="1"/>
  <c r="AU1420" i="1"/>
  <c r="AU1421" i="1"/>
  <c r="AU1422" i="1"/>
  <c r="AU1423" i="1"/>
  <c r="AU1424" i="1"/>
  <c r="AU1425" i="1"/>
  <c r="AU1426" i="1"/>
  <c r="AU1427" i="1"/>
  <c r="AU1428" i="1"/>
  <c r="AU1429" i="1"/>
  <c r="AU1430" i="1"/>
  <c r="AU1431" i="1"/>
  <c r="AU1432" i="1"/>
  <c r="AU1433" i="1"/>
  <c r="AU1434" i="1"/>
  <c r="AU1435" i="1"/>
  <c r="AU1436" i="1"/>
  <c r="AU1437" i="1"/>
  <c r="AU1438" i="1"/>
  <c r="AU1439" i="1"/>
  <c r="AU1440" i="1"/>
  <c r="AU1441" i="1"/>
  <c r="AU1442" i="1"/>
  <c r="AU1443" i="1"/>
  <c r="AU1444" i="1"/>
  <c r="AU1445" i="1"/>
  <c r="AU1446" i="1"/>
  <c r="AU1447" i="1"/>
  <c r="AU1448" i="1"/>
  <c r="AU1449" i="1"/>
  <c r="AU1450" i="1"/>
  <c r="AU1451" i="1"/>
  <c r="AU1452" i="1"/>
  <c r="AU1453" i="1"/>
  <c r="AU1454" i="1"/>
  <c r="AU1455" i="1"/>
  <c r="AU1456" i="1"/>
  <c r="AU1457" i="1"/>
  <c r="AU1458" i="1"/>
  <c r="AU1459" i="1"/>
  <c r="AU1460" i="1"/>
  <c r="AU1461" i="1"/>
  <c r="AU1462" i="1"/>
  <c r="AU1463" i="1"/>
  <c r="AU1464" i="1"/>
  <c r="AU1465" i="1"/>
  <c r="AU1466" i="1"/>
  <c r="AU1467" i="1"/>
  <c r="AU1468" i="1"/>
  <c r="AU1469" i="1"/>
  <c r="AU1470" i="1"/>
  <c r="AU1471" i="1"/>
  <c r="AU1472" i="1"/>
  <c r="AU1473" i="1"/>
  <c r="AU1474" i="1"/>
  <c r="AU1475" i="1"/>
  <c r="AU1476" i="1"/>
  <c r="AU1477" i="1"/>
  <c r="AU1478" i="1"/>
  <c r="AU1479" i="1"/>
  <c r="AU1480" i="1"/>
  <c r="AU1481" i="1"/>
  <c r="AU1482" i="1"/>
  <c r="AU1483" i="1"/>
  <c r="AU1484" i="1"/>
  <c r="AU1485" i="1"/>
  <c r="AU1486" i="1"/>
  <c r="AU1487" i="1"/>
  <c r="AU1488" i="1"/>
  <c r="AU1489" i="1"/>
  <c r="AU1490" i="1"/>
  <c r="AU1491" i="1"/>
  <c r="AU1492" i="1"/>
  <c r="AU1493" i="1"/>
  <c r="AU1494" i="1"/>
  <c r="AU1495" i="1"/>
  <c r="AU1496" i="1"/>
  <c r="AU1497" i="1"/>
  <c r="AU1498" i="1"/>
  <c r="AU1499" i="1"/>
  <c r="AU1500" i="1"/>
  <c r="AU1501" i="1"/>
  <c r="AU1502" i="1"/>
  <c r="AU1503" i="1"/>
  <c r="AU1504" i="1"/>
  <c r="AU1505" i="1"/>
  <c r="AU1506" i="1"/>
  <c r="AU1507" i="1"/>
  <c r="AU1508" i="1"/>
  <c r="AU1509" i="1"/>
  <c r="AU1510" i="1"/>
  <c r="AU1511" i="1"/>
  <c r="AU1512" i="1"/>
  <c r="AU1513" i="1"/>
  <c r="AU1514" i="1"/>
  <c r="AU1515" i="1"/>
  <c r="AU1516" i="1"/>
  <c r="AU1517" i="1"/>
  <c r="AU1518" i="1"/>
  <c r="AU1519" i="1"/>
  <c r="AU1520" i="1"/>
  <c r="AU1521" i="1"/>
  <c r="AU1522" i="1"/>
  <c r="AU1523" i="1"/>
  <c r="AU1524" i="1"/>
  <c r="AU1525" i="1"/>
  <c r="AU1526" i="1"/>
  <c r="AU1527" i="1"/>
  <c r="AU1528" i="1"/>
  <c r="AU1529" i="1"/>
  <c r="AU1530" i="1"/>
  <c r="AU1531" i="1"/>
  <c r="AU1532" i="1"/>
  <c r="AU1533" i="1"/>
  <c r="AU1534" i="1"/>
  <c r="AU1535" i="1"/>
  <c r="AU1536" i="1"/>
  <c r="AU1537" i="1"/>
  <c r="AU1538" i="1"/>
  <c r="AU1539" i="1"/>
  <c r="AU1540" i="1"/>
  <c r="AU1541" i="1"/>
  <c r="AU1542" i="1"/>
  <c r="AU1543" i="1"/>
  <c r="AU1544" i="1"/>
  <c r="AU1545" i="1"/>
  <c r="AU1546" i="1"/>
  <c r="AU1547" i="1"/>
  <c r="AU1548" i="1"/>
  <c r="AU1549" i="1"/>
  <c r="AU1550" i="1"/>
  <c r="AU1551" i="1"/>
  <c r="AU1552" i="1"/>
  <c r="AU1553" i="1"/>
  <c r="AU1554" i="1"/>
  <c r="AU1555" i="1"/>
  <c r="AU1556" i="1"/>
  <c r="AU1557" i="1"/>
  <c r="AU1558" i="1"/>
  <c r="AU1559" i="1"/>
  <c r="AU1560" i="1"/>
  <c r="AU1561" i="1"/>
  <c r="AU1562" i="1"/>
  <c r="AU1563" i="1"/>
  <c r="AU1564" i="1"/>
  <c r="AU1565" i="1"/>
  <c r="AU1566" i="1"/>
  <c r="AU1567" i="1"/>
  <c r="AU1568" i="1"/>
  <c r="AU1569" i="1"/>
  <c r="AU1570" i="1"/>
  <c r="AU1571" i="1"/>
  <c r="AU1572" i="1"/>
  <c r="AU1573" i="1"/>
  <c r="AU1574" i="1"/>
  <c r="AU1575" i="1"/>
  <c r="AU1576" i="1"/>
  <c r="AU1577" i="1"/>
  <c r="AU1578" i="1"/>
  <c r="AU1579" i="1"/>
  <c r="AU1580" i="1"/>
  <c r="AU1581" i="1"/>
  <c r="AU1582" i="1"/>
  <c r="AU1583" i="1"/>
  <c r="AU1584" i="1"/>
  <c r="AU1585" i="1"/>
  <c r="AU1586" i="1"/>
  <c r="AU1587" i="1"/>
  <c r="AU1588" i="1"/>
  <c r="AU1589" i="1"/>
  <c r="AU1590" i="1"/>
  <c r="AU1591" i="1"/>
  <c r="AU1592" i="1"/>
  <c r="AU1593" i="1"/>
  <c r="AU1594" i="1"/>
  <c r="AU1595" i="1"/>
  <c r="AU1596" i="1"/>
  <c r="AU1597" i="1"/>
  <c r="AU1598" i="1"/>
  <c r="AU1599" i="1"/>
  <c r="AU1600" i="1"/>
  <c r="AU1601" i="1"/>
  <c r="AU1602" i="1"/>
  <c r="AU1603" i="1"/>
  <c r="AU1604" i="1"/>
  <c r="AU1605" i="1"/>
  <c r="AU1606" i="1"/>
  <c r="AU1607" i="1"/>
  <c r="AU1608" i="1"/>
  <c r="AU1609" i="1"/>
  <c r="AU1610" i="1"/>
  <c r="AU1611" i="1"/>
  <c r="AU1612" i="1"/>
  <c r="AU1613" i="1"/>
  <c r="AU1614" i="1"/>
  <c r="AU1615" i="1"/>
  <c r="AU1616" i="1"/>
  <c r="AU1617" i="1"/>
  <c r="AU1618" i="1"/>
  <c r="AU1619" i="1"/>
  <c r="AU1620" i="1"/>
  <c r="AU1621" i="1"/>
  <c r="AU1622" i="1"/>
  <c r="AU1623" i="1"/>
  <c r="AU1624" i="1"/>
  <c r="AU1625" i="1"/>
  <c r="AU1626" i="1"/>
  <c r="AU1627" i="1"/>
  <c r="AU1628" i="1"/>
  <c r="AU1629" i="1"/>
  <c r="AU1630" i="1"/>
  <c r="AU1631" i="1"/>
  <c r="AU1632" i="1"/>
  <c r="AU1633" i="1"/>
  <c r="AU1634" i="1"/>
  <c r="AU1635" i="1"/>
  <c r="AU1636" i="1"/>
  <c r="AU1637" i="1"/>
  <c r="AU1638" i="1"/>
  <c r="AU1639" i="1"/>
  <c r="AU1640" i="1"/>
  <c r="AU1641" i="1"/>
  <c r="AU1642" i="1"/>
  <c r="AU1643" i="1"/>
  <c r="AU1644" i="1"/>
  <c r="AU1645" i="1"/>
  <c r="AU1646" i="1"/>
  <c r="AU1647" i="1"/>
  <c r="AU1648" i="1"/>
  <c r="AU1649" i="1"/>
  <c r="AU1650" i="1"/>
  <c r="AU1651" i="1"/>
  <c r="AU1652" i="1"/>
  <c r="AU1653" i="1"/>
  <c r="AU1654" i="1"/>
  <c r="AU1655" i="1"/>
  <c r="AU1656" i="1"/>
  <c r="AU1657" i="1"/>
  <c r="AU1658" i="1"/>
  <c r="AU1659" i="1"/>
  <c r="AU1660" i="1"/>
  <c r="AU1661" i="1"/>
  <c r="AU1662" i="1"/>
  <c r="AU1663" i="1"/>
  <c r="AU1664" i="1"/>
  <c r="AU1665" i="1"/>
  <c r="AU1666" i="1"/>
  <c r="AU1667" i="1"/>
  <c r="AU1668" i="1"/>
  <c r="AU1669" i="1"/>
  <c r="AU1670" i="1"/>
  <c r="AU1671" i="1"/>
  <c r="AU1672" i="1"/>
  <c r="AU1673" i="1"/>
  <c r="AU1674" i="1"/>
  <c r="AU1675" i="1"/>
  <c r="AU1676" i="1"/>
  <c r="AU1677" i="1"/>
  <c r="AU1678" i="1"/>
  <c r="AU1679" i="1"/>
  <c r="AU1680" i="1"/>
  <c r="AU1681" i="1"/>
  <c r="AU1682" i="1"/>
  <c r="AU1683" i="1"/>
  <c r="AU1684" i="1"/>
  <c r="AU1685" i="1"/>
  <c r="AU1686" i="1"/>
  <c r="AU1687" i="1"/>
  <c r="AU1688" i="1"/>
  <c r="AU1689" i="1"/>
  <c r="AU1690" i="1"/>
  <c r="AU1691" i="1"/>
  <c r="AU1692" i="1"/>
  <c r="AU1693" i="1"/>
  <c r="AU1694" i="1"/>
  <c r="AU1695" i="1"/>
  <c r="AU1696" i="1"/>
  <c r="AU1697" i="1"/>
  <c r="AU1698" i="1"/>
  <c r="AU1699" i="1"/>
  <c r="AU1700" i="1"/>
  <c r="AU1701" i="1"/>
  <c r="AU1702" i="1"/>
  <c r="AU1703" i="1"/>
  <c r="AU1704" i="1"/>
  <c r="AU1705" i="1"/>
  <c r="AU1706" i="1"/>
  <c r="AU1707" i="1"/>
  <c r="AU1708" i="1"/>
  <c r="AU1709" i="1"/>
  <c r="AU1710" i="1"/>
  <c r="AU1711" i="1"/>
  <c r="AU1712" i="1"/>
  <c r="AU1713" i="1"/>
  <c r="AU1714" i="1"/>
  <c r="AU1715" i="1"/>
  <c r="AU1716" i="1"/>
  <c r="AU1717" i="1"/>
  <c r="AU1718" i="1"/>
  <c r="AU1719" i="1"/>
  <c r="AU1720" i="1"/>
  <c r="AU1721" i="1"/>
  <c r="AU1722" i="1"/>
  <c r="AU1723" i="1"/>
  <c r="AU1724" i="1"/>
  <c r="AU1725" i="1"/>
  <c r="AU1726" i="1"/>
  <c r="AU1727" i="1"/>
  <c r="AU1728" i="1"/>
  <c r="AU1729" i="1"/>
  <c r="AU1730" i="1"/>
  <c r="AU1731" i="1"/>
  <c r="AU1732" i="1"/>
  <c r="AU1733" i="1"/>
  <c r="AU1734" i="1"/>
  <c r="AU1735" i="1"/>
  <c r="AU1736" i="1"/>
  <c r="AU1737" i="1"/>
  <c r="AU1738" i="1"/>
  <c r="AU1739" i="1"/>
  <c r="AU1740" i="1"/>
  <c r="AU1741" i="1"/>
  <c r="AU1742" i="1"/>
  <c r="AU1743" i="1"/>
  <c r="AU1744" i="1"/>
  <c r="AU1745" i="1"/>
  <c r="AU1746" i="1"/>
  <c r="AU1747" i="1"/>
  <c r="AU1748" i="1"/>
  <c r="AU1749" i="1"/>
  <c r="AU1750" i="1"/>
  <c r="AU1751" i="1"/>
  <c r="AU1752" i="1"/>
  <c r="AU1753" i="1"/>
  <c r="AU1754" i="1"/>
  <c r="AU1755" i="1"/>
  <c r="AU1756" i="1"/>
  <c r="AU1757" i="1"/>
  <c r="AU1758" i="1"/>
  <c r="AU1759" i="1"/>
  <c r="AU1760" i="1"/>
  <c r="AU1761" i="1"/>
  <c r="AU1762" i="1"/>
  <c r="AU1763" i="1"/>
  <c r="AU1764" i="1"/>
  <c r="AU1765" i="1"/>
  <c r="AU1766" i="1"/>
  <c r="AU1767" i="1"/>
  <c r="AU1768" i="1"/>
  <c r="AU1769" i="1"/>
  <c r="AU1770" i="1"/>
  <c r="AU1771" i="1"/>
  <c r="AU1772" i="1"/>
  <c r="AU1773" i="1"/>
  <c r="AU1774" i="1"/>
  <c r="AU1775" i="1"/>
  <c r="AU1776" i="1"/>
  <c r="AU1777" i="1"/>
  <c r="AU1778" i="1"/>
  <c r="AU1779" i="1"/>
  <c r="AU1780" i="1"/>
  <c r="AU1781" i="1"/>
  <c r="AU1782" i="1"/>
  <c r="AU1783" i="1"/>
  <c r="AU1784" i="1"/>
  <c r="AU1785" i="1"/>
  <c r="AU1786" i="1"/>
  <c r="AU1787" i="1"/>
  <c r="AU1788" i="1"/>
  <c r="AU1789" i="1"/>
  <c r="AU1790" i="1"/>
  <c r="AU1791" i="1"/>
  <c r="AU1792" i="1"/>
  <c r="AU1793" i="1"/>
  <c r="AU1794" i="1"/>
  <c r="AU1795" i="1"/>
  <c r="AU1796" i="1"/>
  <c r="AU1797" i="1"/>
  <c r="AU1798" i="1"/>
  <c r="AU1799" i="1"/>
  <c r="AU1800" i="1"/>
  <c r="AU1801" i="1"/>
  <c r="AU1802" i="1"/>
  <c r="AU1803" i="1"/>
  <c r="AU1804" i="1"/>
  <c r="AU1805" i="1"/>
  <c r="AU1806" i="1"/>
  <c r="AU1807" i="1"/>
  <c r="AU1808" i="1"/>
  <c r="AU1809" i="1"/>
  <c r="AU1810" i="1"/>
  <c r="AU1811" i="1"/>
  <c r="AU1812" i="1"/>
  <c r="AU1813" i="1"/>
  <c r="AU1814" i="1"/>
  <c r="AU1815" i="1"/>
  <c r="AU1816" i="1"/>
  <c r="AU1817" i="1"/>
  <c r="AU1818" i="1"/>
  <c r="AU1819" i="1"/>
  <c r="AU1820" i="1"/>
  <c r="AU1821" i="1"/>
  <c r="AU1822" i="1"/>
  <c r="AU1823" i="1"/>
  <c r="AU1824" i="1"/>
  <c r="AU1825" i="1"/>
  <c r="AU1826" i="1"/>
  <c r="AU1827" i="1"/>
  <c r="AU1828" i="1"/>
  <c r="AU1829" i="1"/>
  <c r="AU1830" i="1"/>
  <c r="AU1831" i="1"/>
  <c r="AU1832" i="1"/>
  <c r="AU1833" i="1"/>
  <c r="AU1834" i="1"/>
  <c r="AU1835" i="1"/>
  <c r="AU1836" i="1"/>
  <c r="AU1837" i="1"/>
  <c r="AU1838" i="1"/>
  <c r="AU1839" i="1"/>
  <c r="AU1840" i="1"/>
  <c r="AU1841" i="1"/>
  <c r="AU1842" i="1"/>
  <c r="AU1843" i="1"/>
  <c r="AU1844" i="1"/>
  <c r="AU1845" i="1"/>
  <c r="AU1846" i="1"/>
  <c r="AU1847" i="1"/>
  <c r="AU1848" i="1"/>
  <c r="AU1849" i="1"/>
  <c r="AU1850" i="1"/>
  <c r="AU1851" i="1"/>
  <c r="AU1852" i="1"/>
  <c r="AU1853" i="1"/>
  <c r="AU1854" i="1"/>
  <c r="AU1855" i="1"/>
  <c r="AU1856" i="1"/>
  <c r="AU1857" i="1"/>
  <c r="AU1858" i="1"/>
  <c r="AU1859" i="1"/>
  <c r="AU1860" i="1"/>
  <c r="AU1861" i="1"/>
  <c r="AU1862" i="1"/>
  <c r="AU1863" i="1"/>
  <c r="AU1864" i="1"/>
  <c r="AU1865" i="1"/>
  <c r="AU1866" i="1"/>
  <c r="AU1867" i="1"/>
  <c r="AU1868" i="1"/>
  <c r="AU1869" i="1"/>
  <c r="AU1870" i="1"/>
  <c r="AU1871" i="1"/>
  <c r="AU1872" i="1"/>
  <c r="AU1873" i="1"/>
  <c r="AU1874" i="1"/>
  <c r="AU1875" i="1"/>
  <c r="AU1876" i="1"/>
  <c r="AU1877" i="1"/>
  <c r="AU1878" i="1"/>
  <c r="AU1879" i="1"/>
  <c r="AU1880" i="1"/>
  <c r="AU1881" i="1"/>
  <c r="AU1882" i="1"/>
  <c r="AU1883" i="1"/>
  <c r="AU1884" i="1"/>
  <c r="AU1885" i="1"/>
  <c r="AU1886" i="1"/>
  <c r="AU1887" i="1"/>
  <c r="AU1888" i="1"/>
  <c r="AU1889" i="1"/>
  <c r="AU1890" i="1"/>
  <c r="AU1891" i="1"/>
  <c r="AU1892" i="1"/>
  <c r="AU1893" i="1"/>
  <c r="AU1894" i="1"/>
  <c r="AU1895" i="1"/>
  <c r="AU1896" i="1"/>
  <c r="AU1897" i="1"/>
  <c r="AU1898" i="1"/>
  <c r="AU1899" i="1"/>
  <c r="AU1900" i="1"/>
  <c r="AU1901" i="1"/>
  <c r="AU1902" i="1"/>
  <c r="AU1903" i="1"/>
  <c r="AU1904" i="1"/>
  <c r="AU1905" i="1"/>
  <c r="AU1906" i="1"/>
  <c r="AU1907" i="1"/>
  <c r="AU1908" i="1"/>
  <c r="AU1909" i="1"/>
  <c r="AU1910" i="1"/>
  <c r="AU1911" i="1"/>
  <c r="AU1912" i="1"/>
  <c r="AU1913" i="1"/>
  <c r="AU1914" i="1"/>
  <c r="AU1915" i="1"/>
  <c r="AU1916" i="1"/>
  <c r="AU1917" i="1"/>
  <c r="AU1918" i="1"/>
  <c r="AU1919" i="1"/>
  <c r="AU1920" i="1"/>
  <c r="AU1921" i="1"/>
  <c r="AU1922" i="1"/>
  <c r="AU1923" i="1"/>
  <c r="AU1924" i="1"/>
  <c r="AU1925" i="1"/>
  <c r="AU1926" i="1"/>
  <c r="AU1927" i="1"/>
  <c r="AU1928" i="1"/>
  <c r="AU1929" i="1"/>
  <c r="AU1930" i="1"/>
  <c r="AU1931" i="1"/>
  <c r="AU1932" i="1"/>
  <c r="AU1933" i="1"/>
  <c r="AU1934" i="1"/>
  <c r="AU1935" i="1"/>
  <c r="AU1936" i="1"/>
  <c r="AU1937" i="1"/>
  <c r="AU1938" i="1"/>
  <c r="AU1939" i="1"/>
  <c r="AU1940" i="1"/>
  <c r="AU1941" i="1"/>
  <c r="AU1942" i="1"/>
  <c r="AU1943" i="1"/>
  <c r="AU1944" i="1"/>
  <c r="AU1945" i="1"/>
  <c r="AU1946" i="1"/>
  <c r="AU1947" i="1"/>
  <c r="AU1948" i="1"/>
  <c r="AU1949" i="1"/>
  <c r="AU1950" i="1"/>
  <c r="AU1951" i="1"/>
  <c r="AU1952" i="1"/>
  <c r="AU1953" i="1"/>
  <c r="AU1954" i="1"/>
  <c r="AU1955" i="1"/>
  <c r="AU1956" i="1"/>
  <c r="AU1957" i="1"/>
  <c r="AU1958" i="1"/>
  <c r="AU1959" i="1"/>
  <c r="AU1960" i="1"/>
  <c r="AU1961" i="1"/>
  <c r="AU1962" i="1"/>
  <c r="AU1963" i="1"/>
  <c r="AU1964" i="1"/>
  <c r="AU1965" i="1"/>
  <c r="AU1966" i="1"/>
  <c r="AU1967" i="1"/>
  <c r="AU1968" i="1"/>
  <c r="AU1969" i="1"/>
  <c r="AU1970" i="1"/>
  <c r="AU1971" i="1"/>
  <c r="AU1972" i="1"/>
  <c r="AU1973" i="1"/>
  <c r="AU1974" i="1"/>
  <c r="AU1975" i="1"/>
  <c r="AU1976" i="1"/>
  <c r="AU1977" i="1"/>
  <c r="AU1978" i="1"/>
  <c r="AU1979" i="1"/>
  <c r="AU1980" i="1"/>
  <c r="AU1981" i="1"/>
  <c r="AU1982" i="1"/>
  <c r="AU1983" i="1"/>
  <c r="AU1984" i="1"/>
  <c r="AU1985" i="1"/>
  <c r="AU1986" i="1"/>
  <c r="AU1987" i="1"/>
  <c r="AU1988" i="1"/>
  <c r="AU1989" i="1"/>
  <c r="AU1990" i="1"/>
  <c r="AU1991" i="1"/>
  <c r="AU1992" i="1"/>
  <c r="AU1993" i="1"/>
  <c r="AU1994" i="1"/>
  <c r="AU1995" i="1"/>
  <c r="AU1996" i="1"/>
  <c r="AU1997" i="1"/>
  <c r="AU1998" i="1"/>
  <c r="AU1999" i="1"/>
  <c r="AU2000" i="1"/>
  <c r="AU2001" i="1"/>
  <c r="AU2002" i="1"/>
  <c r="AU2003" i="1"/>
  <c r="AU2004" i="1"/>
  <c r="AU2005" i="1"/>
  <c r="AU2006" i="1"/>
  <c r="AU2007" i="1"/>
  <c r="AU2008" i="1"/>
  <c r="AU2009" i="1"/>
  <c r="AU2010" i="1"/>
  <c r="AU2011" i="1"/>
  <c r="AU2012" i="1"/>
  <c r="AU2013" i="1"/>
  <c r="AU2014" i="1"/>
  <c r="AU2015" i="1"/>
  <c r="AU2016" i="1"/>
  <c r="AU2017" i="1"/>
  <c r="AU2018" i="1"/>
  <c r="AU2019" i="1"/>
  <c r="AU2020" i="1"/>
  <c r="AU2021" i="1"/>
  <c r="AU2022" i="1"/>
  <c r="AU2023" i="1"/>
  <c r="AU2024" i="1"/>
  <c r="AU2025" i="1"/>
  <c r="AU2026" i="1"/>
  <c r="AU2027" i="1"/>
  <c r="AU2028" i="1"/>
  <c r="AU2029" i="1"/>
  <c r="AU2030" i="1"/>
  <c r="AU2031" i="1"/>
  <c r="AU2032" i="1"/>
  <c r="AU2033" i="1"/>
  <c r="AU2034" i="1"/>
  <c r="AU2035" i="1"/>
  <c r="AU2036" i="1"/>
  <c r="AU2037" i="1"/>
  <c r="AU2038" i="1"/>
  <c r="AU2039" i="1"/>
  <c r="AU2040" i="1"/>
  <c r="AU2041" i="1"/>
  <c r="AU2042" i="1"/>
  <c r="AU2043" i="1"/>
  <c r="AU2044" i="1"/>
  <c r="AU2045" i="1"/>
  <c r="AU2046" i="1"/>
  <c r="AU2047" i="1"/>
  <c r="AU2048" i="1"/>
  <c r="AU2049" i="1"/>
  <c r="AU2050" i="1"/>
  <c r="AU2051" i="1"/>
  <c r="AU2052" i="1"/>
  <c r="AU2053" i="1"/>
  <c r="AU2054" i="1"/>
  <c r="AU2055" i="1"/>
  <c r="AU2056" i="1"/>
  <c r="AU2057" i="1"/>
  <c r="AU2058" i="1"/>
  <c r="AU2059" i="1"/>
  <c r="AU2060" i="1"/>
  <c r="AU2061" i="1"/>
  <c r="AU2062" i="1"/>
  <c r="AU2063" i="1"/>
  <c r="AU2064" i="1"/>
  <c r="AU2065" i="1"/>
  <c r="AU2066" i="1"/>
  <c r="AU2067" i="1"/>
  <c r="AU2068" i="1"/>
  <c r="AU2069" i="1"/>
  <c r="AU2070" i="1"/>
  <c r="AU2071" i="1"/>
  <c r="AU2072" i="1"/>
  <c r="AU2073" i="1"/>
  <c r="AU2074" i="1"/>
  <c r="AU2075" i="1"/>
  <c r="AU2076" i="1"/>
  <c r="AU2077" i="1"/>
  <c r="AU2078" i="1"/>
  <c r="AU2079" i="1"/>
  <c r="AU2080" i="1"/>
  <c r="AU2081" i="1"/>
  <c r="AU2082" i="1"/>
  <c r="AU2083" i="1"/>
  <c r="AU2084" i="1"/>
  <c r="AU2085" i="1"/>
  <c r="AU2086" i="1"/>
  <c r="AU2087" i="1"/>
  <c r="AU2088" i="1"/>
  <c r="AU2089" i="1"/>
  <c r="AU2090" i="1"/>
  <c r="AU2091" i="1"/>
  <c r="AU2092" i="1"/>
  <c r="AU2093" i="1"/>
  <c r="AU2094" i="1"/>
  <c r="AU2095" i="1"/>
  <c r="AU2096" i="1"/>
  <c r="AU2097" i="1"/>
  <c r="AU2098" i="1"/>
  <c r="AU2099" i="1"/>
  <c r="AU2100" i="1"/>
  <c r="AU2101" i="1"/>
  <c r="AU2102" i="1"/>
  <c r="AU2103" i="1"/>
  <c r="AU2104" i="1"/>
  <c r="AU2105" i="1"/>
  <c r="AU2106" i="1"/>
  <c r="AU2107" i="1"/>
  <c r="AU2108" i="1"/>
  <c r="AU2109" i="1"/>
  <c r="AU2110" i="1"/>
  <c r="AU2111" i="1"/>
  <c r="AU2112" i="1"/>
  <c r="AU2113" i="1"/>
  <c r="AU2114" i="1"/>
  <c r="AU2115" i="1"/>
  <c r="AU2116" i="1"/>
  <c r="AU2117" i="1"/>
  <c r="AU2118" i="1"/>
  <c r="AU2119" i="1"/>
  <c r="AU2120" i="1"/>
  <c r="AU2121" i="1"/>
  <c r="AU2122" i="1"/>
  <c r="AU2123" i="1"/>
  <c r="AU2124" i="1"/>
  <c r="AU2125" i="1"/>
  <c r="AU2126" i="1"/>
  <c r="AU2127" i="1"/>
  <c r="AU2128" i="1"/>
  <c r="AU2129" i="1"/>
  <c r="AU2130" i="1"/>
  <c r="AU2131" i="1"/>
  <c r="AU2132" i="1"/>
  <c r="AU2133" i="1"/>
  <c r="AU2134" i="1"/>
  <c r="AU2135" i="1"/>
  <c r="AU2136" i="1"/>
  <c r="AU2137" i="1"/>
  <c r="AU2138" i="1"/>
  <c r="AU2139" i="1"/>
  <c r="AU2140" i="1"/>
  <c r="AU2141" i="1"/>
  <c r="AU2142" i="1"/>
  <c r="AU2143" i="1"/>
  <c r="AU2144" i="1"/>
  <c r="AU2145" i="1"/>
  <c r="AU2146" i="1"/>
  <c r="AU2147" i="1"/>
  <c r="AU2148" i="1"/>
  <c r="AU2149" i="1"/>
  <c r="AU2150" i="1"/>
  <c r="AU2151" i="1"/>
  <c r="AU2152" i="1"/>
  <c r="AU2153" i="1"/>
  <c r="AU2154" i="1"/>
  <c r="AU2155" i="1"/>
  <c r="AU2156" i="1"/>
  <c r="AU2157" i="1"/>
  <c r="AU2158" i="1"/>
  <c r="AU2159" i="1"/>
  <c r="AU2160" i="1"/>
  <c r="AU2161" i="1"/>
  <c r="AU2162" i="1"/>
  <c r="AU2163" i="1"/>
  <c r="AU2164" i="1"/>
  <c r="AU2165" i="1"/>
  <c r="AU2166" i="1"/>
  <c r="AU2167" i="1"/>
  <c r="AU2168" i="1"/>
  <c r="AU2169" i="1"/>
  <c r="AU2170" i="1"/>
  <c r="AU2171" i="1"/>
  <c r="AU2172" i="1"/>
  <c r="AU2173" i="1"/>
  <c r="AU2174" i="1"/>
  <c r="AU2175" i="1"/>
  <c r="AU2176" i="1"/>
  <c r="AU2177" i="1"/>
  <c r="AU2178" i="1"/>
  <c r="AU2179" i="1"/>
  <c r="AU2180" i="1"/>
  <c r="AU2181" i="1"/>
  <c r="AU2182" i="1"/>
  <c r="AU2183" i="1"/>
  <c r="AU2184" i="1"/>
  <c r="AU2185" i="1"/>
  <c r="AU2186" i="1"/>
  <c r="AU2187" i="1"/>
  <c r="AU2188" i="1"/>
  <c r="AU2189" i="1"/>
  <c r="AU2190" i="1"/>
  <c r="AU2191" i="1"/>
  <c r="AU2192" i="1"/>
  <c r="AU2193" i="1"/>
  <c r="AU2194" i="1"/>
  <c r="AU2195" i="1"/>
  <c r="AU2196" i="1"/>
  <c r="AU2197" i="1"/>
  <c r="AU2198" i="1"/>
  <c r="AU2199" i="1"/>
  <c r="AU2200" i="1"/>
  <c r="AU2201" i="1"/>
  <c r="AU2202" i="1"/>
  <c r="AU2203" i="1"/>
  <c r="AU2204" i="1"/>
  <c r="AU2205" i="1"/>
  <c r="AU2206" i="1"/>
  <c r="AU2207" i="1"/>
  <c r="AU2208" i="1"/>
  <c r="AU2209" i="1"/>
  <c r="AU2210" i="1"/>
  <c r="AU2211" i="1"/>
  <c r="AU2212" i="1"/>
  <c r="AU2213" i="1"/>
  <c r="AU2214" i="1"/>
  <c r="AU2215" i="1"/>
  <c r="AU2216" i="1"/>
  <c r="AU2217" i="1"/>
  <c r="AU2218" i="1"/>
  <c r="AU2219" i="1"/>
  <c r="AU2220" i="1"/>
  <c r="AU2221" i="1"/>
  <c r="AU2222" i="1"/>
  <c r="AU2223" i="1"/>
  <c r="AU2224" i="1"/>
  <c r="AU2225" i="1"/>
  <c r="AU2226" i="1"/>
  <c r="AU2227" i="1"/>
  <c r="AU2228" i="1"/>
  <c r="AU2229" i="1"/>
  <c r="AU2230" i="1"/>
  <c r="AU2231" i="1"/>
  <c r="AU2232" i="1"/>
  <c r="AU2233" i="1"/>
  <c r="AU2234" i="1"/>
  <c r="AU2235" i="1"/>
  <c r="AU2236" i="1"/>
  <c r="AU2237" i="1"/>
  <c r="AU2238" i="1"/>
  <c r="AU2239" i="1"/>
  <c r="AU2240" i="1"/>
  <c r="AU2241" i="1"/>
  <c r="AU2242" i="1"/>
  <c r="AU2243" i="1"/>
  <c r="AU2244" i="1"/>
  <c r="AU2245" i="1"/>
  <c r="AU2246" i="1"/>
  <c r="AU2247" i="1"/>
  <c r="AU2248" i="1"/>
  <c r="AU2249" i="1"/>
  <c r="AU2250" i="1"/>
  <c r="AU2251" i="1"/>
  <c r="AU2252" i="1"/>
  <c r="AU2253" i="1"/>
  <c r="AU2254" i="1"/>
  <c r="AU2255" i="1"/>
  <c r="AU2256" i="1"/>
  <c r="AU2257" i="1"/>
  <c r="AU2258" i="1"/>
  <c r="AU2259" i="1"/>
  <c r="AU2260" i="1"/>
  <c r="AU2261" i="1"/>
  <c r="AU2262" i="1"/>
  <c r="AU2263" i="1"/>
  <c r="AU2264" i="1"/>
  <c r="AU2265" i="1"/>
  <c r="AU2266" i="1"/>
  <c r="AU2267" i="1"/>
  <c r="AU2268" i="1"/>
  <c r="AU2269" i="1"/>
  <c r="AU2270" i="1"/>
  <c r="AU2271" i="1"/>
  <c r="AU2272" i="1"/>
  <c r="AU2273" i="1"/>
  <c r="AU2274" i="1"/>
  <c r="AU2275" i="1"/>
  <c r="AU2276" i="1"/>
  <c r="AU2277" i="1"/>
  <c r="AU2278" i="1"/>
  <c r="AU2279" i="1"/>
  <c r="AU2280" i="1"/>
  <c r="AU2281" i="1"/>
  <c r="AU2282" i="1"/>
  <c r="AU2283" i="1"/>
  <c r="AU2284" i="1"/>
  <c r="AU2285" i="1"/>
  <c r="AU2286" i="1"/>
  <c r="AU2287" i="1"/>
  <c r="AU2288" i="1"/>
  <c r="AU2289" i="1"/>
  <c r="AU2290" i="1"/>
  <c r="AU2291" i="1"/>
  <c r="AU2292" i="1"/>
  <c r="AU2293" i="1"/>
  <c r="AU2294" i="1"/>
  <c r="AU2295" i="1"/>
  <c r="AU2296" i="1"/>
  <c r="AU2297" i="1"/>
  <c r="AU2298" i="1"/>
  <c r="AU2299" i="1"/>
  <c r="AU2300" i="1"/>
  <c r="AU2301" i="1"/>
  <c r="AU2302" i="1"/>
  <c r="AU2303" i="1"/>
  <c r="AU2304" i="1"/>
  <c r="AU2305" i="1"/>
  <c r="AU2306" i="1"/>
  <c r="AU2307" i="1"/>
  <c r="AU2308" i="1"/>
  <c r="AU2309" i="1"/>
  <c r="AU2310" i="1"/>
  <c r="AU2311" i="1"/>
  <c r="AU2312" i="1"/>
  <c r="AU2313" i="1"/>
  <c r="AU2314" i="1"/>
  <c r="AU2315" i="1"/>
  <c r="AU2316" i="1"/>
  <c r="AU2317" i="1"/>
  <c r="AU2318" i="1"/>
  <c r="AU2319" i="1"/>
  <c r="AU2320" i="1"/>
  <c r="AU2321" i="1"/>
  <c r="AU2322" i="1"/>
  <c r="AU2323" i="1"/>
  <c r="AU2324" i="1"/>
  <c r="AU2325" i="1"/>
  <c r="AU2326" i="1"/>
  <c r="AU2327" i="1"/>
  <c r="AU2328" i="1"/>
  <c r="AU2329" i="1"/>
  <c r="AU2330" i="1"/>
  <c r="AU2331" i="1"/>
  <c r="AU2332" i="1"/>
  <c r="AU2333" i="1"/>
  <c r="AU2334" i="1"/>
  <c r="AU2335" i="1"/>
  <c r="AU2336" i="1"/>
  <c r="AU2337" i="1"/>
  <c r="AU2338" i="1"/>
  <c r="AU2339" i="1"/>
  <c r="AU2340" i="1"/>
  <c r="AU2341" i="1"/>
  <c r="AU2342" i="1"/>
  <c r="AU2343" i="1"/>
  <c r="AU2344" i="1"/>
  <c r="AU2345" i="1"/>
  <c r="AU2346" i="1"/>
  <c r="AU2347" i="1"/>
  <c r="AU2348" i="1"/>
  <c r="AU2349" i="1"/>
  <c r="AU2350" i="1"/>
  <c r="AU2351" i="1"/>
  <c r="AU2352" i="1"/>
  <c r="AU2353" i="1"/>
  <c r="AU2354" i="1"/>
  <c r="AU2355" i="1"/>
  <c r="AU2356" i="1"/>
  <c r="AU2357" i="1"/>
  <c r="AU2358" i="1"/>
  <c r="AU2359" i="1"/>
  <c r="AU2360" i="1"/>
  <c r="AU2361" i="1"/>
  <c r="AU2362" i="1"/>
  <c r="AU2363" i="1"/>
  <c r="AU2364" i="1"/>
  <c r="AU2365" i="1"/>
  <c r="AU2366" i="1"/>
  <c r="AU2367" i="1"/>
  <c r="AU2368" i="1"/>
  <c r="AU2369" i="1"/>
  <c r="AU2370" i="1"/>
  <c r="AU2371" i="1"/>
  <c r="AU2372" i="1"/>
  <c r="AU2373" i="1"/>
  <c r="AU2374" i="1"/>
  <c r="AU2375" i="1"/>
  <c r="AU2376" i="1"/>
  <c r="AU2377" i="1"/>
  <c r="AU2378" i="1"/>
  <c r="AU2379" i="1"/>
  <c r="AU2380" i="1"/>
  <c r="AU2381" i="1"/>
  <c r="AU2382" i="1"/>
  <c r="AU2383" i="1"/>
  <c r="AU2384" i="1"/>
  <c r="AU2385" i="1"/>
  <c r="AU2386" i="1"/>
  <c r="AU2387" i="1"/>
  <c r="AU2388" i="1"/>
  <c r="AU2389" i="1"/>
  <c r="AU2390" i="1"/>
  <c r="AU2391" i="1"/>
  <c r="AU2392" i="1"/>
  <c r="AU2393" i="1"/>
  <c r="AU2394" i="1"/>
  <c r="AU2395" i="1"/>
  <c r="AU2396" i="1"/>
  <c r="AU2397" i="1"/>
  <c r="AU2398" i="1"/>
  <c r="AU2399" i="1"/>
  <c r="AU2400" i="1"/>
  <c r="AU2401" i="1"/>
  <c r="AU2402" i="1"/>
  <c r="AU2403" i="1"/>
  <c r="AU2404" i="1"/>
  <c r="AU2405" i="1"/>
  <c r="AU2406" i="1"/>
  <c r="AU2407" i="1"/>
  <c r="AU2408" i="1"/>
  <c r="AU2409" i="1"/>
  <c r="AU2410" i="1"/>
  <c r="AU2411" i="1"/>
  <c r="AU2412" i="1"/>
  <c r="AU2413" i="1"/>
  <c r="AU2414" i="1"/>
  <c r="AU2415" i="1"/>
  <c r="AU2416" i="1"/>
  <c r="AU2417" i="1"/>
  <c r="AU2418" i="1"/>
  <c r="AU2419" i="1"/>
  <c r="AU2420" i="1"/>
  <c r="AU2421" i="1"/>
  <c r="AU2422" i="1"/>
  <c r="AU2423" i="1"/>
  <c r="AU2424" i="1"/>
  <c r="AU2425" i="1"/>
  <c r="AU2426" i="1"/>
  <c r="AU2427" i="1"/>
  <c r="AU2428" i="1"/>
  <c r="AU2429" i="1"/>
  <c r="AU2430" i="1"/>
  <c r="AU2431" i="1"/>
  <c r="AU2432" i="1"/>
  <c r="AU2433" i="1"/>
  <c r="AU2434" i="1"/>
  <c r="AU2435" i="1"/>
  <c r="AU2436" i="1"/>
  <c r="AU2437" i="1"/>
  <c r="AU2438" i="1"/>
  <c r="AU2439" i="1"/>
  <c r="AU2440" i="1"/>
  <c r="AU2441" i="1"/>
  <c r="AU2442" i="1"/>
  <c r="AU2443" i="1"/>
  <c r="AU2444" i="1"/>
  <c r="AU2445" i="1"/>
  <c r="AU2446" i="1"/>
  <c r="AU2447" i="1"/>
  <c r="AU2448" i="1"/>
  <c r="AU2449" i="1"/>
  <c r="AU2450" i="1"/>
  <c r="AU2451" i="1"/>
  <c r="AU2452" i="1"/>
  <c r="AU2453" i="1"/>
  <c r="AU2454" i="1"/>
  <c r="AU2455" i="1"/>
  <c r="AU2456" i="1"/>
  <c r="AU2457" i="1"/>
  <c r="AU2458" i="1"/>
  <c r="AU2459" i="1"/>
  <c r="AU2460" i="1"/>
  <c r="AU2461" i="1"/>
  <c r="AU2462" i="1"/>
  <c r="AU2463" i="1"/>
  <c r="AU2464" i="1"/>
  <c r="AU2465" i="1"/>
  <c r="AU2466" i="1"/>
  <c r="AU2467" i="1"/>
  <c r="AU2468" i="1"/>
  <c r="AU2469" i="1"/>
  <c r="AU2470" i="1"/>
  <c r="AU2471" i="1"/>
  <c r="AU2472" i="1"/>
  <c r="AU2473" i="1"/>
  <c r="AU2474" i="1"/>
  <c r="AU2475" i="1"/>
  <c r="AU2476" i="1"/>
  <c r="AU2477" i="1"/>
  <c r="AU2478" i="1"/>
  <c r="AU2479" i="1"/>
  <c r="AU2480" i="1"/>
  <c r="AU2481" i="1"/>
  <c r="AU2482" i="1"/>
  <c r="AU2483" i="1"/>
  <c r="AU2484" i="1"/>
  <c r="AU2485" i="1"/>
  <c r="AU2486" i="1"/>
  <c r="AU2487" i="1"/>
  <c r="AU2488" i="1"/>
  <c r="AU2489" i="1"/>
  <c r="AU2490" i="1"/>
  <c r="AU2491" i="1"/>
  <c r="AU2492" i="1"/>
  <c r="AU2493" i="1"/>
  <c r="AU2494" i="1"/>
  <c r="AU2495" i="1"/>
  <c r="AU2496" i="1"/>
  <c r="AU2497" i="1"/>
  <c r="AU2498" i="1"/>
  <c r="AU2499" i="1"/>
  <c r="AU2500" i="1"/>
  <c r="AU2501" i="1"/>
  <c r="AU2502" i="1"/>
  <c r="AU2503" i="1"/>
  <c r="AU2504" i="1"/>
  <c r="AU2505" i="1"/>
  <c r="AU2506" i="1"/>
  <c r="AU2507" i="1"/>
  <c r="AU2508" i="1"/>
  <c r="AU2509" i="1"/>
  <c r="AU2510" i="1"/>
  <c r="AU2511" i="1"/>
  <c r="AU2512" i="1"/>
  <c r="AU2513" i="1"/>
  <c r="AU2514" i="1"/>
  <c r="AU2515" i="1"/>
  <c r="AU2516" i="1"/>
  <c r="AU2517" i="1"/>
  <c r="AU2518" i="1"/>
  <c r="AU2519" i="1"/>
  <c r="AU2520" i="1"/>
  <c r="AU2521" i="1"/>
  <c r="AU2522" i="1"/>
  <c r="AU2523" i="1"/>
  <c r="AU2524" i="1"/>
  <c r="AU2525" i="1"/>
  <c r="AU2526" i="1"/>
  <c r="AU2527" i="1"/>
  <c r="AU2528" i="1"/>
  <c r="AU2529" i="1"/>
  <c r="AU2530" i="1"/>
  <c r="AU2531" i="1"/>
  <c r="AU2532" i="1"/>
  <c r="AU2533" i="1"/>
  <c r="AU2534" i="1"/>
  <c r="AU2535" i="1"/>
  <c r="AU2536" i="1"/>
  <c r="AU2537" i="1"/>
  <c r="AU2538" i="1"/>
  <c r="AU2539" i="1"/>
  <c r="AU2540" i="1"/>
  <c r="AU2541" i="1"/>
  <c r="AU2542" i="1"/>
  <c r="AU2543" i="1"/>
  <c r="AU2544" i="1"/>
  <c r="AU2545" i="1"/>
  <c r="AU2546" i="1"/>
  <c r="AU2547" i="1"/>
  <c r="AU2548" i="1"/>
  <c r="AU2549" i="1"/>
  <c r="AU2550" i="1"/>
  <c r="AU2551" i="1"/>
  <c r="AU2552" i="1"/>
  <c r="AU2553" i="1"/>
  <c r="AU2554" i="1"/>
  <c r="AU2555" i="1"/>
  <c r="AU2556" i="1"/>
  <c r="AU2557" i="1"/>
  <c r="AU2558" i="1"/>
  <c r="AU2559" i="1"/>
  <c r="AU2560" i="1"/>
  <c r="AU2561" i="1"/>
  <c r="AU2562" i="1"/>
  <c r="AU2563" i="1"/>
  <c r="AU2564" i="1"/>
  <c r="AU2565" i="1"/>
  <c r="AU2566" i="1"/>
  <c r="AU2567" i="1"/>
  <c r="AU2568" i="1"/>
  <c r="AU2569" i="1"/>
  <c r="AU2570" i="1"/>
  <c r="AU2571" i="1"/>
  <c r="AU2572" i="1"/>
  <c r="AU2573" i="1"/>
  <c r="AU2574" i="1"/>
  <c r="AU2575" i="1"/>
  <c r="AU2576" i="1"/>
  <c r="AU2577" i="1"/>
  <c r="AU2578" i="1"/>
  <c r="AU2579" i="1"/>
  <c r="AU2580" i="1"/>
  <c r="AU2581" i="1"/>
  <c r="AU2582" i="1"/>
  <c r="AU2583" i="1"/>
  <c r="AU2584" i="1"/>
  <c r="AU2585" i="1"/>
  <c r="AU2586" i="1"/>
  <c r="AU2587" i="1"/>
  <c r="AU2588" i="1"/>
  <c r="AU2589" i="1"/>
  <c r="AU2590" i="1"/>
  <c r="AU2591" i="1"/>
  <c r="AU2592" i="1"/>
  <c r="AU2593" i="1"/>
  <c r="AU2594" i="1"/>
  <c r="AU2595" i="1"/>
  <c r="AU2596" i="1"/>
  <c r="AU2597" i="1"/>
  <c r="AU2598" i="1"/>
  <c r="AU2599" i="1"/>
  <c r="AU2600" i="1"/>
  <c r="AU2601" i="1"/>
  <c r="AU2602" i="1"/>
  <c r="AU2603" i="1"/>
  <c r="AU2604" i="1"/>
  <c r="AU2605" i="1"/>
  <c r="AU2606" i="1"/>
  <c r="AU2607" i="1"/>
  <c r="AU2608" i="1"/>
  <c r="AU2609" i="1"/>
  <c r="AU2610" i="1"/>
  <c r="AU2611" i="1"/>
  <c r="AU2612" i="1"/>
  <c r="AU2613" i="1"/>
  <c r="AU2614" i="1"/>
  <c r="AU2615" i="1"/>
  <c r="AU2616" i="1"/>
  <c r="AU2617" i="1"/>
  <c r="AU2618" i="1"/>
  <c r="AU2619" i="1"/>
  <c r="AU2620" i="1"/>
  <c r="AU2621" i="1"/>
  <c r="AU2622" i="1"/>
  <c r="AU2623" i="1"/>
  <c r="AU2624" i="1"/>
  <c r="AU2625" i="1"/>
  <c r="AU2626" i="1"/>
  <c r="AU2627" i="1"/>
  <c r="AU2628" i="1"/>
  <c r="AU2629" i="1"/>
  <c r="AU2630" i="1"/>
  <c r="AU2631" i="1"/>
  <c r="AU2632" i="1"/>
  <c r="AU2633" i="1"/>
  <c r="AU2634" i="1"/>
  <c r="AT506" i="1"/>
  <c r="AT507" i="1"/>
  <c r="AT508" i="1"/>
  <c r="AT509" i="1"/>
  <c r="AT510" i="1"/>
  <c r="AT511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50" i="1"/>
  <c r="AT551" i="1"/>
  <c r="AT552" i="1"/>
  <c r="AT553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84" i="1"/>
  <c r="AT585" i="1"/>
  <c r="AT586" i="1"/>
  <c r="AT587" i="1"/>
  <c r="AT588" i="1"/>
  <c r="AT589" i="1"/>
  <c r="AT590" i="1"/>
  <c r="AT591" i="1"/>
  <c r="AT592" i="1"/>
  <c r="AT593" i="1"/>
  <c r="AT594" i="1"/>
  <c r="AT596" i="1"/>
  <c r="AT597" i="1"/>
  <c r="AT598" i="1"/>
  <c r="AT599" i="1"/>
  <c r="AT600" i="1"/>
  <c r="AT601" i="1"/>
  <c r="AT602" i="1"/>
  <c r="AT603" i="1"/>
  <c r="AT604" i="1"/>
  <c r="AT605" i="1"/>
  <c r="AT606" i="1"/>
  <c r="AT607" i="1"/>
  <c r="AT608" i="1"/>
  <c r="AT609" i="1"/>
  <c r="AT610" i="1"/>
  <c r="AT611" i="1"/>
  <c r="AT612" i="1"/>
  <c r="AT613" i="1"/>
  <c r="AT614" i="1"/>
  <c r="AT615" i="1"/>
  <c r="AT616" i="1"/>
  <c r="AT617" i="1"/>
  <c r="AT618" i="1"/>
  <c r="AT624" i="1"/>
  <c r="AT625" i="1"/>
  <c r="AT626" i="1"/>
  <c r="AT627" i="1"/>
  <c r="AT628" i="1"/>
  <c r="AT629" i="1"/>
  <c r="AT630" i="1"/>
  <c r="AT631" i="1"/>
  <c r="AT632" i="1"/>
  <c r="AT633" i="1"/>
  <c r="AT635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64" i="1"/>
  <c r="AT665" i="1"/>
  <c r="AT666" i="1"/>
  <c r="AT667" i="1"/>
  <c r="AT668" i="1"/>
  <c r="AT669" i="1"/>
  <c r="AT670" i="1"/>
  <c r="AT671" i="1"/>
  <c r="AT672" i="1"/>
  <c r="AT673" i="1"/>
  <c r="AT674" i="1"/>
  <c r="AT675" i="1"/>
  <c r="AT676" i="1"/>
  <c r="AT677" i="1"/>
  <c r="AT678" i="1"/>
  <c r="AT679" i="1"/>
  <c r="AT714" i="1"/>
  <c r="AT715" i="1"/>
  <c r="AT716" i="1"/>
  <c r="AT717" i="1"/>
  <c r="AT718" i="1"/>
  <c r="AT719" i="1"/>
  <c r="AT720" i="1"/>
  <c r="AT721" i="1"/>
  <c r="AT722" i="1"/>
  <c r="AT723" i="1"/>
  <c r="AT724" i="1"/>
  <c r="AT725" i="1"/>
  <c r="AT726" i="1"/>
  <c r="AT727" i="1"/>
  <c r="AT728" i="1"/>
  <c r="AT729" i="1"/>
  <c r="AT730" i="1"/>
  <c r="AT751" i="1"/>
  <c r="AT752" i="1"/>
  <c r="AT753" i="1"/>
  <c r="AT754" i="1"/>
  <c r="AT755" i="1"/>
  <c r="AT756" i="1"/>
  <c r="AT757" i="1"/>
  <c r="AT758" i="1"/>
  <c r="AT759" i="1"/>
  <c r="AT760" i="1"/>
  <c r="AT761" i="1"/>
  <c r="AT762" i="1"/>
  <c r="AT763" i="1"/>
  <c r="AT764" i="1"/>
  <c r="AT765" i="1"/>
  <c r="AT766" i="1"/>
  <c r="AT767" i="1"/>
  <c r="AT768" i="1"/>
  <c r="AT769" i="1"/>
  <c r="AT770" i="1"/>
  <c r="AT771" i="1"/>
  <c r="AT772" i="1"/>
  <c r="AT773" i="1"/>
  <c r="AT774" i="1"/>
  <c r="AT775" i="1"/>
  <c r="AT776" i="1"/>
  <c r="AT777" i="1"/>
  <c r="AT778" i="1"/>
  <c r="AT779" i="1"/>
  <c r="AT780" i="1"/>
  <c r="AT781" i="1"/>
  <c r="AT782" i="1"/>
  <c r="AT783" i="1"/>
  <c r="AT784" i="1"/>
  <c r="AT785" i="1"/>
  <c r="AT786" i="1"/>
  <c r="AT787" i="1"/>
  <c r="AT788" i="1"/>
  <c r="AT789" i="1"/>
  <c r="AT790" i="1"/>
  <c r="AT791" i="1"/>
  <c r="AT792" i="1"/>
  <c r="AT793" i="1"/>
  <c r="AT794" i="1"/>
  <c r="AT795" i="1"/>
  <c r="AT796" i="1"/>
  <c r="AT797" i="1"/>
  <c r="AT798" i="1"/>
  <c r="AT799" i="1"/>
  <c r="AT800" i="1"/>
  <c r="AT801" i="1"/>
  <c r="AT802" i="1"/>
  <c r="AT803" i="1"/>
  <c r="AT804" i="1"/>
  <c r="AT805" i="1"/>
  <c r="AT806" i="1"/>
  <c r="AT807" i="1"/>
  <c r="AT808" i="1"/>
  <c r="AT809" i="1"/>
  <c r="AT810" i="1"/>
  <c r="AT811" i="1"/>
  <c r="AT812" i="1"/>
  <c r="AT813" i="1"/>
  <c r="AT814" i="1"/>
  <c r="AT815" i="1"/>
  <c r="AT816" i="1"/>
  <c r="AT817" i="1"/>
  <c r="AT818" i="1"/>
  <c r="AT819" i="1"/>
  <c r="AT820" i="1"/>
  <c r="AT821" i="1"/>
  <c r="AT822" i="1"/>
  <c r="AT823" i="1"/>
  <c r="AT824" i="1"/>
  <c r="AT825" i="1"/>
  <c r="AT826" i="1"/>
  <c r="AT827" i="1"/>
  <c r="AT828" i="1"/>
  <c r="AT829" i="1"/>
  <c r="AT830" i="1"/>
  <c r="AT831" i="1"/>
  <c r="AT832" i="1"/>
  <c r="AT833" i="1"/>
  <c r="AT834" i="1"/>
  <c r="AT835" i="1"/>
  <c r="AT836" i="1"/>
  <c r="AT837" i="1"/>
  <c r="AT838" i="1"/>
  <c r="AT839" i="1"/>
  <c r="AT840" i="1"/>
  <c r="AT841" i="1"/>
  <c r="AT842" i="1"/>
  <c r="AT843" i="1"/>
  <c r="AT844" i="1"/>
  <c r="AT845" i="1"/>
  <c r="AT846" i="1"/>
  <c r="AT847" i="1"/>
  <c r="AT848" i="1"/>
  <c r="AT849" i="1"/>
  <c r="AT850" i="1"/>
  <c r="AT851" i="1"/>
  <c r="AT852" i="1"/>
  <c r="AT853" i="1"/>
  <c r="AT854" i="1"/>
  <c r="AT855" i="1"/>
  <c r="AT856" i="1"/>
  <c r="AT857" i="1"/>
  <c r="AT858" i="1"/>
  <c r="AT859" i="1"/>
  <c r="AT860" i="1"/>
  <c r="AT861" i="1"/>
  <c r="AT862" i="1"/>
  <c r="AT863" i="1"/>
  <c r="AT864" i="1"/>
  <c r="AT865" i="1"/>
  <c r="AT866" i="1"/>
  <c r="AT867" i="1"/>
  <c r="AT868" i="1"/>
  <c r="AT869" i="1"/>
  <c r="AT870" i="1"/>
  <c r="AT871" i="1"/>
  <c r="AT872" i="1"/>
  <c r="AT873" i="1"/>
  <c r="AT874" i="1"/>
  <c r="AT875" i="1"/>
  <c r="AT876" i="1"/>
  <c r="AT877" i="1"/>
  <c r="AT878" i="1"/>
  <c r="AT879" i="1"/>
  <c r="AT880" i="1"/>
  <c r="AT881" i="1"/>
  <c r="AT882" i="1"/>
  <c r="AT883" i="1"/>
  <c r="AT884" i="1"/>
  <c r="AT885" i="1"/>
  <c r="AT886" i="1"/>
  <c r="AT887" i="1"/>
  <c r="AT888" i="1"/>
  <c r="AT889" i="1"/>
  <c r="AT890" i="1"/>
  <c r="AT891" i="1"/>
  <c r="AT892" i="1"/>
  <c r="AT893" i="1"/>
  <c r="AT894" i="1"/>
  <c r="AT895" i="1"/>
  <c r="AT896" i="1"/>
  <c r="AT897" i="1"/>
  <c r="AT898" i="1"/>
  <c r="AT899" i="1"/>
  <c r="AT900" i="1"/>
  <c r="AT901" i="1"/>
  <c r="AT902" i="1"/>
  <c r="AT903" i="1"/>
  <c r="AT904" i="1"/>
  <c r="AT905" i="1"/>
  <c r="AT906" i="1"/>
  <c r="AT907" i="1"/>
  <c r="AT908" i="1"/>
  <c r="AT909" i="1"/>
  <c r="AT910" i="1"/>
  <c r="AT911" i="1"/>
  <c r="AT912" i="1"/>
  <c r="AT913" i="1"/>
  <c r="AT914" i="1"/>
  <c r="AT915" i="1"/>
  <c r="AT916" i="1"/>
  <c r="AT917" i="1"/>
  <c r="AT918" i="1"/>
  <c r="AT919" i="1"/>
  <c r="AT920" i="1"/>
  <c r="AT921" i="1"/>
  <c r="AT922" i="1"/>
  <c r="AT923" i="1"/>
  <c r="AT924" i="1"/>
  <c r="AT925" i="1"/>
  <c r="AT926" i="1"/>
  <c r="AT927" i="1"/>
  <c r="AT928" i="1"/>
  <c r="AT929" i="1"/>
  <c r="AT930" i="1"/>
  <c r="AT931" i="1"/>
  <c r="AT932" i="1"/>
  <c r="AT933" i="1"/>
  <c r="AT934" i="1"/>
  <c r="AT935" i="1"/>
  <c r="AT936" i="1"/>
  <c r="AT937" i="1"/>
  <c r="AT938" i="1"/>
  <c r="AT939" i="1"/>
  <c r="AT940" i="1"/>
  <c r="AT941" i="1"/>
  <c r="AT942" i="1"/>
  <c r="AT943" i="1"/>
  <c r="AT944" i="1"/>
  <c r="AT945" i="1"/>
  <c r="AT946" i="1"/>
  <c r="AT947" i="1"/>
  <c r="AT948" i="1"/>
  <c r="AT949" i="1"/>
  <c r="AT950" i="1"/>
  <c r="AT951" i="1"/>
  <c r="AT952" i="1"/>
  <c r="AT953" i="1"/>
  <c r="AT954" i="1"/>
  <c r="AT955" i="1"/>
  <c r="AT956" i="1"/>
  <c r="AT957" i="1"/>
  <c r="AT958" i="1"/>
  <c r="AT959" i="1"/>
  <c r="AT960" i="1"/>
  <c r="AT961" i="1"/>
  <c r="AT962" i="1"/>
  <c r="AT963" i="1"/>
  <c r="AT964" i="1"/>
  <c r="AT965" i="1"/>
  <c r="AT966" i="1"/>
  <c r="AT967" i="1"/>
  <c r="AT968" i="1"/>
  <c r="AT969" i="1"/>
  <c r="AT970" i="1"/>
  <c r="AT971" i="1"/>
  <c r="AT972" i="1"/>
  <c r="AT973" i="1"/>
  <c r="AT974" i="1"/>
  <c r="AT975" i="1"/>
  <c r="AT976" i="1"/>
  <c r="AT977" i="1"/>
  <c r="AT978" i="1"/>
  <c r="AT979" i="1"/>
  <c r="AT980" i="1"/>
  <c r="AT981" i="1"/>
  <c r="AT982" i="1"/>
  <c r="AT983" i="1"/>
  <c r="AT984" i="1"/>
  <c r="AT985" i="1"/>
  <c r="AT986" i="1"/>
  <c r="AT987" i="1"/>
  <c r="AT988" i="1"/>
  <c r="AT989" i="1"/>
  <c r="AT990" i="1"/>
  <c r="AT991" i="1"/>
  <c r="AT992" i="1"/>
  <c r="AT993" i="1"/>
  <c r="AT994" i="1"/>
  <c r="AT995" i="1"/>
  <c r="AT996" i="1"/>
  <c r="AT997" i="1"/>
  <c r="AT998" i="1"/>
  <c r="AT999" i="1"/>
  <c r="AT1000" i="1"/>
  <c r="AT1001" i="1"/>
  <c r="AT1002" i="1"/>
  <c r="AT1003" i="1"/>
  <c r="AT1004" i="1"/>
  <c r="AT1005" i="1"/>
  <c r="AT1006" i="1"/>
  <c r="AT1007" i="1"/>
  <c r="AT1008" i="1"/>
  <c r="AT1009" i="1"/>
  <c r="AT1010" i="1"/>
  <c r="AT1011" i="1"/>
  <c r="AT1012" i="1"/>
  <c r="AT1013" i="1"/>
  <c r="AT1014" i="1"/>
  <c r="AT1015" i="1"/>
  <c r="AT1016" i="1"/>
  <c r="AT1017" i="1"/>
  <c r="AT1018" i="1"/>
  <c r="AT1019" i="1"/>
  <c r="AT1020" i="1"/>
  <c r="AT1021" i="1"/>
  <c r="AT1022" i="1"/>
  <c r="AT1023" i="1"/>
  <c r="AT1024" i="1"/>
  <c r="AT1025" i="1"/>
  <c r="AT1026" i="1"/>
  <c r="AT1027" i="1"/>
  <c r="AT1028" i="1"/>
  <c r="AT1029" i="1"/>
  <c r="AT1030" i="1"/>
  <c r="AT1031" i="1"/>
  <c r="AT1032" i="1"/>
  <c r="AT1033" i="1"/>
  <c r="AT1034" i="1"/>
  <c r="AT1035" i="1"/>
  <c r="AT1036" i="1"/>
  <c r="AT1037" i="1"/>
  <c r="AT1038" i="1"/>
  <c r="AT1039" i="1"/>
  <c r="AT1040" i="1"/>
  <c r="AT1041" i="1"/>
  <c r="AT1042" i="1"/>
  <c r="AT1043" i="1"/>
  <c r="AT1044" i="1"/>
  <c r="AT1045" i="1"/>
  <c r="AT1046" i="1"/>
  <c r="AT1047" i="1"/>
  <c r="AT1048" i="1"/>
  <c r="AT1049" i="1"/>
  <c r="AT1050" i="1"/>
  <c r="AT1051" i="1"/>
  <c r="AT1052" i="1"/>
  <c r="AT1053" i="1"/>
  <c r="AT1054" i="1"/>
  <c r="AT1055" i="1"/>
  <c r="AT1056" i="1"/>
  <c r="AT1057" i="1"/>
  <c r="AT1058" i="1"/>
  <c r="AT1059" i="1"/>
  <c r="AT1060" i="1"/>
  <c r="AT1061" i="1"/>
  <c r="AT1062" i="1"/>
  <c r="AT1063" i="1"/>
  <c r="AT1064" i="1"/>
  <c r="AT1065" i="1"/>
  <c r="AT1066" i="1"/>
  <c r="AT1067" i="1"/>
  <c r="AT1068" i="1"/>
  <c r="AT1069" i="1"/>
  <c r="AT1070" i="1"/>
  <c r="AT1071" i="1"/>
  <c r="AT1072" i="1"/>
  <c r="AT1073" i="1"/>
  <c r="AT1074" i="1"/>
  <c r="AT1075" i="1"/>
  <c r="AT1076" i="1"/>
  <c r="AT1077" i="1"/>
  <c r="AT1078" i="1"/>
  <c r="AT1079" i="1"/>
  <c r="AT1080" i="1"/>
  <c r="AT1081" i="1"/>
  <c r="AT1082" i="1"/>
  <c r="AT1083" i="1"/>
  <c r="AT1084" i="1"/>
  <c r="AT1085" i="1"/>
  <c r="AT1086" i="1"/>
  <c r="AT1087" i="1"/>
  <c r="AT1088" i="1"/>
  <c r="AT1089" i="1"/>
  <c r="AT1090" i="1"/>
  <c r="AT1091" i="1"/>
  <c r="AT1092" i="1"/>
  <c r="AT1093" i="1"/>
  <c r="AT1094" i="1"/>
  <c r="AT1095" i="1"/>
  <c r="AT1096" i="1"/>
  <c r="AT1097" i="1"/>
  <c r="AT1098" i="1"/>
  <c r="AT1099" i="1"/>
  <c r="AT1100" i="1"/>
  <c r="AT1101" i="1"/>
  <c r="AT1102" i="1"/>
  <c r="AT1103" i="1"/>
  <c r="AT1104" i="1"/>
  <c r="AT1105" i="1"/>
  <c r="AT1106" i="1"/>
  <c r="AT1107" i="1"/>
  <c r="AT1108" i="1"/>
  <c r="AT1109" i="1"/>
  <c r="AT1110" i="1"/>
  <c r="AT1111" i="1"/>
  <c r="AT1112" i="1"/>
  <c r="AT1113" i="1"/>
  <c r="AT1114" i="1"/>
  <c r="AT1115" i="1"/>
  <c r="AT1116" i="1"/>
  <c r="AT1117" i="1"/>
  <c r="AT1118" i="1"/>
  <c r="AT1119" i="1"/>
  <c r="AT1120" i="1"/>
  <c r="AT1121" i="1"/>
  <c r="AT1122" i="1"/>
  <c r="AT1123" i="1"/>
  <c r="AT1124" i="1"/>
  <c r="AT1125" i="1"/>
  <c r="AT1126" i="1"/>
  <c r="AT1127" i="1"/>
  <c r="AT1128" i="1"/>
  <c r="AT1129" i="1"/>
  <c r="AT1130" i="1"/>
  <c r="AT1131" i="1"/>
  <c r="AT1132" i="1"/>
  <c r="AT1133" i="1"/>
  <c r="AT1134" i="1"/>
  <c r="AT1135" i="1"/>
  <c r="AT1136" i="1"/>
  <c r="AT1137" i="1"/>
  <c r="AT1138" i="1"/>
  <c r="AT1139" i="1"/>
  <c r="AT1140" i="1"/>
  <c r="AT1141" i="1"/>
  <c r="AT1142" i="1"/>
  <c r="AT1143" i="1"/>
  <c r="AT1144" i="1"/>
  <c r="AT1145" i="1"/>
  <c r="AT1146" i="1"/>
  <c r="AT1147" i="1"/>
  <c r="AT1148" i="1"/>
  <c r="AT1149" i="1"/>
  <c r="AT1150" i="1"/>
  <c r="AT1151" i="1"/>
  <c r="AT1152" i="1"/>
  <c r="AT1153" i="1"/>
  <c r="AT1154" i="1"/>
  <c r="AT1155" i="1"/>
  <c r="AT1156" i="1"/>
  <c r="AT1157" i="1"/>
  <c r="AT1158" i="1"/>
  <c r="AT1159" i="1"/>
  <c r="AT1160" i="1"/>
  <c r="AT1161" i="1"/>
  <c r="AT1162" i="1"/>
  <c r="AT1163" i="1"/>
  <c r="AT1164" i="1"/>
  <c r="AT1165" i="1"/>
  <c r="AT1166" i="1"/>
  <c r="AT1167" i="1"/>
  <c r="AT1168" i="1"/>
  <c r="AT1169" i="1"/>
  <c r="AT1170" i="1"/>
  <c r="AT1171" i="1"/>
  <c r="AT1172" i="1"/>
  <c r="AT1173" i="1"/>
  <c r="AT1174" i="1"/>
  <c r="AT1175" i="1"/>
  <c r="AT1176" i="1"/>
  <c r="AT1177" i="1"/>
  <c r="AT1178" i="1"/>
  <c r="AT1179" i="1"/>
  <c r="AT1180" i="1"/>
  <c r="AT1181" i="1"/>
  <c r="AT1182" i="1"/>
  <c r="AT1183" i="1"/>
  <c r="AT1184" i="1"/>
  <c r="AT1185" i="1"/>
  <c r="AT1186" i="1"/>
  <c r="AT1187" i="1"/>
  <c r="AT1188" i="1"/>
  <c r="AT1189" i="1"/>
  <c r="AT1190" i="1"/>
  <c r="AT1191" i="1"/>
  <c r="AT1192" i="1"/>
  <c r="AT1193" i="1"/>
  <c r="AT1194" i="1"/>
  <c r="AT1195" i="1"/>
  <c r="AT1196" i="1"/>
  <c r="AT1197" i="1"/>
  <c r="AT1198" i="1"/>
  <c r="AT1199" i="1"/>
  <c r="AT1200" i="1"/>
  <c r="AT1201" i="1"/>
  <c r="AT1202" i="1"/>
  <c r="AT1203" i="1"/>
  <c r="AT1204" i="1"/>
  <c r="AT1205" i="1"/>
  <c r="AT1206" i="1"/>
  <c r="AT1207" i="1"/>
  <c r="AT1208" i="1"/>
  <c r="AT1209" i="1"/>
  <c r="AT1210" i="1"/>
  <c r="AT1211" i="1"/>
  <c r="AT1212" i="1"/>
  <c r="AT1213" i="1"/>
  <c r="AT1214" i="1"/>
  <c r="AT1215" i="1"/>
  <c r="AT1216" i="1"/>
  <c r="AT1217" i="1"/>
  <c r="AT1218" i="1"/>
  <c r="AT1219" i="1"/>
  <c r="AT1220" i="1"/>
  <c r="AT1221" i="1"/>
  <c r="AT1222" i="1"/>
  <c r="AT1223" i="1"/>
  <c r="AT1224" i="1"/>
  <c r="AT1225" i="1"/>
  <c r="AT1226" i="1"/>
  <c r="AT1227" i="1"/>
  <c r="AT1228" i="1"/>
  <c r="AT1229" i="1"/>
  <c r="AT1230" i="1"/>
  <c r="AT1231" i="1"/>
  <c r="AT1232" i="1"/>
  <c r="AT1233" i="1"/>
  <c r="AT1234" i="1"/>
  <c r="AT1235" i="1"/>
  <c r="AT1236" i="1"/>
  <c r="AT1237" i="1"/>
  <c r="AT1238" i="1"/>
  <c r="AT1239" i="1"/>
  <c r="AT1240" i="1"/>
  <c r="AT1241" i="1"/>
  <c r="AT1242" i="1"/>
  <c r="AT1243" i="1"/>
  <c r="AT1244" i="1"/>
  <c r="AT1245" i="1"/>
  <c r="AT1246" i="1"/>
  <c r="AT1247" i="1"/>
  <c r="AT1248" i="1"/>
  <c r="AT1249" i="1"/>
  <c r="AT1250" i="1"/>
  <c r="AT1251" i="1"/>
  <c r="AT1252" i="1"/>
  <c r="AT1253" i="1"/>
  <c r="AT1254" i="1"/>
  <c r="AT1255" i="1"/>
  <c r="AT1256" i="1"/>
  <c r="AT1257" i="1"/>
  <c r="AT1258" i="1"/>
  <c r="AT1259" i="1"/>
  <c r="AT1260" i="1"/>
  <c r="AT1261" i="1"/>
  <c r="AT1262" i="1"/>
  <c r="AT1263" i="1"/>
  <c r="AT1264" i="1"/>
  <c r="AT1265" i="1"/>
  <c r="AT1266" i="1"/>
  <c r="AT1267" i="1"/>
  <c r="AT1268" i="1"/>
  <c r="AT1269" i="1"/>
  <c r="AT1270" i="1"/>
  <c r="AT1271" i="1"/>
  <c r="AT1272" i="1"/>
  <c r="AT1273" i="1"/>
  <c r="AT1274" i="1"/>
  <c r="AT1275" i="1"/>
  <c r="AT1276" i="1"/>
  <c r="AT1277" i="1"/>
  <c r="AT1278" i="1"/>
  <c r="AT1279" i="1"/>
  <c r="AT1280" i="1"/>
  <c r="AT1281" i="1"/>
  <c r="AT1282" i="1"/>
  <c r="AT1283" i="1"/>
  <c r="AT1284" i="1"/>
  <c r="AT1285" i="1"/>
  <c r="AT1286" i="1"/>
  <c r="AT1287" i="1"/>
  <c r="AT1288" i="1"/>
  <c r="AT1289" i="1"/>
  <c r="AT1290" i="1"/>
  <c r="AT1291" i="1"/>
  <c r="AT1292" i="1"/>
  <c r="AT1293" i="1"/>
  <c r="AT1294" i="1"/>
  <c r="AT1295" i="1"/>
  <c r="AT1296" i="1"/>
  <c r="AT1297" i="1"/>
  <c r="AT1298" i="1"/>
  <c r="AT1299" i="1"/>
  <c r="AT1300" i="1"/>
  <c r="AT1301" i="1"/>
  <c r="AT1302" i="1"/>
  <c r="AT1303" i="1"/>
  <c r="AT1304" i="1"/>
  <c r="AT1305" i="1"/>
  <c r="AT1306" i="1"/>
  <c r="AT1307" i="1"/>
  <c r="AT1308" i="1"/>
  <c r="AT1309" i="1"/>
  <c r="AT1310" i="1"/>
  <c r="AT1311" i="1"/>
  <c r="AT1312" i="1"/>
  <c r="AT1313" i="1"/>
  <c r="AT1314" i="1"/>
  <c r="AT1315" i="1"/>
  <c r="AT1316" i="1"/>
  <c r="AT1317" i="1"/>
  <c r="AT1318" i="1"/>
  <c r="AT1319" i="1"/>
  <c r="AT1320" i="1"/>
  <c r="AT1321" i="1"/>
  <c r="AT1322" i="1"/>
  <c r="AT1323" i="1"/>
  <c r="AT1324" i="1"/>
  <c r="AT1325" i="1"/>
  <c r="AT1326" i="1"/>
  <c r="AT1327" i="1"/>
  <c r="AT1328" i="1"/>
  <c r="AT1329" i="1"/>
  <c r="AT1330" i="1"/>
  <c r="AT1331" i="1"/>
  <c r="AT1332" i="1"/>
  <c r="AT1333" i="1"/>
  <c r="AT1334" i="1"/>
  <c r="AT1335" i="1"/>
  <c r="AT1336" i="1"/>
  <c r="AT1337" i="1"/>
  <c r="AT1338" i="1"/>
  <c r="AT1339" i="1"/>
  <c r="AT1340" i="1"/>
  <c r="AT1341" i="1"/>
  <c r="AT1342" i="1"/>
  <c r="AT1343" i="1"/>
  <c r="AT1344" i="1"/>
  <c r="AT1345" i="1"/>
  <c r="AT1346" i="1"/>
  <c r="AT1347" i="1"/>
  <c r="AT1348" i="1"/>
  <c r="AT1349" i="1"/>
  <c r="AT1350" i="1"/>
  <c r="AT1351" i="1"/>
  <c r="AT1352" i="1"/>
  <c r="AT1353" i="1"/>
  <c r="AT1354" i="1"/>
  <c r="AT1355" i="1"/>
  <c r="AT1356" i="1"/>
  <c r="AT1357" i="1"/>
  <c r="AT1358" i="1"/>
  <c r="AT1359" i="1"/>
  <c r="AT1360" i="1"/>
  <c r="AT1361" i="1"/>
  <c r="AT1362" i="1"/>
  <c r="AT1363" i="1"/>
  <c r="AT1364" i="1"/>
  <c r="AT1365" i="1"/>
  <c r="AT1366" i="1"/>
  <c r="AT1367" i="1"/>
  <c r="AT1368" i="1"/>
  <c r="AT1369" i="1"/>
  <c r="AT1370" i="1"/>
  <c r="AT1371" i="1"/>
  <c r="AT1372" i="1"/>
  <c r="AT1373" i="1"/>
  <c r="AT1374" i="1"/>
  <c r="AT1375" i="1"/>
  <c r="AT1376" i="1"/>
  <c r="AT1377" i="1"/>
  <c r="AT1378" i="1"/>
  <c r="AT1379" i="1"/>
  <c r="AT1380" i="1"/>
  <c r="AT1381" i="1"/>
  <c r="AT1382" i="1"/>
  <c r="AT1383" i="1"/>
  <c r="AT1384" i="1"/>
  <c r="AT1385" i="1"/>
  <c r="AT1386" i="1"/>
  <c r="AT1387" i="1"/>
  <c r="AT1388" i="1"/>
  <c r="AT1389" i="1"/>
  <c r="AT1390" i="1"/>
  <c r="AT1391" i="1"/>
  <c r="AT1392" i="1"/>
  <c r="AT1393" i="1"/>
  <c r="AT1394" i="1"/>
  <c r="AT1395" i="1"/>
  <c r="AT1396" i="1"/>
  <c r="AT1397" i="1"/>
  <c r="AT1398" i="1"/>
  <c r="AT1399" i="1"/>
  <c r="AT1400" i="1"/>
  <c r="AT1401" i="1"/>
  <c r="AT1402" i="1"/>
  <c r="AT1403" i="1"/>
  <c r="AT1404" i="1"/>
  <c r="AT1405" i="1"/>
  <c r="AT1406" i="1"/>
  <c r="AT1407" i="1"/>
  <c r="AT1408" i="1"/>
  <c r="AT1409" i="1"/>
  <c r="AT1410" i="1"/>
  <c r="AT1411" i="1"/>
  <c r="AT1412" i="1"/>
  <c r="AT1413" i="1"/>
  <c r="AT1414" i="1"/>
  <c r="AT1415" i="1"/>
  <c r="AT1416" i="1"/>
  <c r="AT1417" i="1"/>
  <c r="AT1418" i="1"/>
  <c r="AT1419" i="1"/>
  <c r="AT1420" i="1"/>
  <c r="AT1421" i="1"/>
  <c r="AT1422" i="1"/>
  <c r="AT1423" i="1"/>
  <c r="AT1424" i="1"/>
  <c r="AT1425" i="1"/>
  <c r="AT1426" i="1"/>
  <c r="AT1427" i="1"/>
  <c r="AT1428" i="1"/>
  <c r="AT1429" i="1"/>
  <c r="AT1430" i="1"/>
  <c r="AT1431" i="1"/>
  <c r="AT1432" i="1"/>
  <c r="AT1433" i="1"/>
  <c r="AT1434" i="1"/>
  <c r="AT1435" i="1"/>
  <c r="AT1436" i="1"/>
  <c r="AT1437" i="1"/>
  <c r="AT1438" i="1"/>
  <c r="AT1439" i="1"/>
  <c r="AT1440" i="1"/>
  <c r="AT1441" i="1"/>
  <c r="AT1442" i="1"/>
  <c r="AT1443" i="1"/>
  <c r="AT1444" i="1"/>
  <c r="AT1445" i="1"/>
  <c r="AT1446" i="1"/>
  <c r="AT1447" i="1"/>
  <c r="AT1448" i="1"/>
  <c r="AT1449" i="1"/>
  <c r="AT1450" i="1"/>
  <c r="AT1451" i="1"/>
  <c r="AT1452" i="1"/>
  <c r="AT1453" i="1"/>
  <c r="AT1454" i="1"/>
  <c r="AT1455" i="1"/>
  <c r="AT1456" i="1"/>
  <c r="AT1457" i="1"/>
  <c r="AT1458" i="1"/>
  <c r="AT1459" i="1"/>
  <c r="AT1460" i="1"/>
  <c r="AT1461" i="1"/>
  <c r="AT1462" i="1"/>
  <c r="AT1463" i="1"/>
  <c r="AT1464" i="1"/>
  <c r="AT1465" i="1"/>
  <c r="AT1466" i="1"/>
  <c r="AT1467" i="1"/>
  <c r="AT1468" i="1"/>
  <c r="AT1469" i="1"/>
  <c r="AT1470" i="1"/>
  <c r="AT1471" i="1"/>
  <c r="AT1472" i="1"/>
  <c r="AT1473" i="1"/>
  <c r="AT1474" i="1"/>
  <c r="AT1475" i="1"/>
  <c r="AT1476" i="1"/>
  <c r="AT1477" i="1"/>
  <c r="AT1478" i="1"/>
  <c r="AT1479" i="1"/>
  <c r="AT1480" i="1"/>
  <c r="AT1481" i="1"/>
  <c r="AT1482" i="1"/>
  <c r="AT1483" i="1"/>
  <c r="AT1484" i="1"/>
  <c r="AT1485" i="1"/>
  <c r="AT1486" i="1"/>
  <c r="AT1487" i="1"/>
  <c r="AT1488" i="1"/>
  <c r="AT1489" i="1"/>
  <c r="AT1490" i="1"/>
  <c r="AT1491" i="1"/>
  <c r="AT1492" i="1"/>
  <c r="AT1493" i="1"/>
  <c r="AT1494" i="1"/>
  <c r="AT1495" i="1"/>
  <c r="AT1496" i="1"/>
  <c r="AT1497" i="1"/>
  <c r="AT1498" i="1"/>
  <c r="AT1499" i="1"/>
  <c r="AT1500" i="1"/>
  <c r="AT1501" i="1"/>
  <c r="AT1502" i="1"/>
  <c r="AT1503" i="1"/>
  <c r="AT1504" i="1"/>
  <c r="AT1505" i="1"/>
  <c r="AT1506" i="1"/>
  <c r="AT1507" i="1"/>
  <c r="AT1508" i="1"/>
  <c r="AT1509" i="1"/>
  <c r="AT1510" i="1"/>
  <c r="AT1511" i="1"/>
  <c r="AT1512" i="1"/>
  <c r="AT1513" i="1"/>
  <c r="AT1514" i="1"/>
  <c r="AT1515" i="1"/>
  <c r="AT1516" i="1"/>
  <c r="AT1517" i="1"/>
  <c r="AT1518" i="1"/>
  <c r="AT1519" i="1"/>
  <c r="AT1520" i="1"/>
  <c r="AT1521" i="1"/>
  <c r="AT1522" i="1"/>
  <c r="AT1523" i="1"/>
  <c r="AT1524" i="1"/>
  <c r="AT1525" i="1"/>
  <c r="AT1526" i="1"/>
  <c r="AT1527" i="1"/>
  <c r="AT1528" i="1"/>
  <c r="AT1529" i="1"/>
  <c r="AT1530" i="1"/>
  <c r="AT1531" i="1"/>
  <c r="AT1532" i="1"/>
  <c r="AT1533" i="1"/>
  <c r="AT1534" i="1"/>
  <c r="AT1535" i="1"/>
  <c r="AT1536" i="1"/>
  <c r="AT1537" i="1"/>
  <c r="AT1538" i="1"/>
  <c r="AT1539" i="1"/>
  <c r="AT1540" i="1"/>
  <c r="AT1541" i="1"/>
  <c r="AT1542" i="1"/>
  <c r="AT1543" i="1"/>
  <c r="AT1544" i="1"/>
  <c r="AT1545" i="1"/>
  <c r="AT1546" i="1"/>
  <c r="AT1547" i="1"/>
  <c r="AT1548" i="1"/>
  <c r="AT1549" i="1"/>
  <c r="AT1550" i="1"/>
  <c r="AT1551" i="1"/>
  <c r="AT1552" i="1"/>
  <c r="AT1553" i="1"/>
  <c r="AT1554" i="1"/>
  <c r="AT1555" i="1"/>
  <c r="AT1556" i="1"/>
  <c r="AT1557" i="1"/>
  <c r="AT1558" i="1"/>
  <c r="AT1559" i="1"/>
  <c r="AT1560" i="1"/>
  <c r="AT1561" i="1"/>
  <c r="AT1562" i="1"/>
  <c r="AT1563" i="1"/>
  <c r="AT1564" i="1"/>
  <c r="AT1565" i="1"/>
  <c r="AT1566" i="1"/>
  <c r="AT1567" i="1"/>
  <c r="AT1568" i="1"/>
  <c r="AT1569" i="1"/>
  <c r="AT1570" i="1"/>
  <c r="AT1571" i="1"/>
  <c r="AT1572" i="1"/>
  <c r="AT1573" i="1"/>
  <c r="AT1574" i="1"/>
  <c r="AT1575" i="1"/>
  <c r="AT1576" i="1"/>
  <c r="AT1577" i="1"/>
  <c r="AT1578" i="1"/>
  <c r="AT1579" i="1"/>
  <c r="AT1580" i="1"/>
  <c r="AT1581" i="1"/>
  <c r="AT1582" i="1"/>
  <c r="AT1583" i="1"/>
  <c r="AT1584" i="1"/>
  <c r="AT1585" i="1"/>
  <c r="AT1586" i="1"/>
  <c r="AT1587" i="1"/>
  <c r="AT1588" i="1"/>
  <c r="AT1589" i="1"/>
  <c r="AT1590" i="1"/>
  <c r="AT1591" i="1"/>
  <c r="AT1592" i="1"/>
  <c r="AT1593" i="1"/>
  <c r="AT1594" i="1"/>
  <c r="AT1595" i="1"/>
  <c r="AT1596" i="1"/>
  <c r="AT1597" i="1"/>
  <c r="AT1598" i="1"/>
  <c r="AT1599" i="1"/>
  <c r="AT1600" i="1"/>
  <c r="AT1601" i="1"/>
  <c r="AT1602" i="1"/>
  <c r="AT1603" i="1"/>
  <c r="AT1604" i="1"/>
  <c r="AT1605" i="1"/>
  <c r="AT1606" i="1"/>
  <c r="AT1607" i="1"/>
  <c r="AT1608" i="1"/>
  <c r="AT1609" i="1"/>
  <c r="AT1610" i="1"/>
  <c r="AT1611" i="1"/>
  <c r="AT1612" i="1"/>
  <c r="AT1613" i="1"/>
  <c r="AT1614" i="1"/>
  <c r="AT1615" i="1"/>
  <c r="AT1616" i="1"/>
  <c r="AT1617" i="1"/>
  <c r="AT1618" i="1"/>
  <c r="AT1619" i="1"/>
  <c r="AT1620" i="1"/>
  <c r="AT1621" i="1"/>
  <c r="AT1622" i="1"/>
  <c r="AT1623" i="1"/>
  <c r="AT1624" i="1"/>
  <c r="AT1625" i="1"/>
  <c r="AT1626" i="1"/>
  <c r="AT1627" i="1"/>
  <c r="AT1628" i="1"/>
  <c r="AT1629" i="1"/>
  <c r="AT1630" i="1"/>
  <c r="AT1631" i="1"/>
  <c r="AT1632" i="1"/>
  <c r="AT1633" i="1"/>
  <c r="AT1634" i="1"/>
  <c r="AT1635" i="1"/>
  <c r="AT1636" i="1"/>
  <c r="AT1637" i="1"/>
  <c r="AT1638" i="1"/>
  <c r="AT1639" i="1"/>
  <c r="AT1640" i="1"/>
  <c r="AT1641" i="1"/>
  <c r="AT1642" i="1"/>
  <c r="AT1643" i="1"/>
  <c r="AT1644" i="1"/>
  <c r="AT1645" i="1"/>
  <c r="AT1646" i="1"/>
  <c r="AT1647" i="1"/>
  <c r="AT1648" i="1"/>
  <c r="AT1649" i="1"/>
  <c r="AT1650" i="1"/>
  <c r="AT1651" i="1"/>
  <c r="AT1652" i="1"/>
  <c r="AT1653" i="1"/>
  <c r="AT1654" i="1"/>
  <c r="AT1655" i="1"/>
  <c r="AT1656" i="1"/>
  <c r="AT1657" i="1"/>
  <c r="AT1658" i="1"/>
  <c r="AT1659" i="1"/>
  <c r="AT1660" i="1"/>
  <c r="AT1661" i="1"/>
  <c r="AT1662" i="1"/>
  <c r="AT1663" i="1"/>
  <c r="AT1664" i="1"/>
  <c r="AT1665" i="1"/>
  <c r="AT1666" i="1"/>
  <c r="AT1667" i="1"/>
  <c r="AT1668" i="1"/>
  <c r="AT1669" i="1"/>
  <c r="AT1670" i="1"/>
  <c r="AT1671" i="1"/>
  <c r="AT1672" i="1"/>
  <c r="AT1673" i="1"/>
  <c r="AT1674" i="1"/>
  <c r="AT1675" i="1"/>
  <c r="AT1676" i="1"/>
  <c r="AT1677" i="1"/>
  <c r="AT1678" i="1"/>
  <c r="AT1679" i="1"/>
  <c r="AT1680" i="1"/>
  <c r="AT1681" i="1"/>
  <c r="AT1682" i="1"/>
  <c r="AT1683" i="1"/>
  <c r="AT1684" i="1"/>
  <c r="AT1685" i="1"/>
  <c r="AT1686" i="1"/>
  <c r="AT1687" i="1"/>
  <c r="AT1688" i="1"/>
  <c r="AT1689" i="1"/>
  <c r="AT1690" i="1"/>
  <c r="AT1691" i="1"/>
  <c r="AT1692" i="1"/>
  <c r="AT1693" i="1"/>
  <c r="AT1694" i="1"/>
  <c r="AT1695" i="1"/>
  <c r="AT1696" i="1"/>
  <c r="AT1697" i="1"/>
  <c r="AT1698" i="1"/>
  <c r="AT1699" i="1"/>
  <c r="AT1700" i="1"/>
  <c r="AT1701" i="1"/>
  <c r="AT1702" i="1"/>
  <c r="AT1703" i="1"/>
  <c r="AT1704" i="1"/>
  <c r="AT1705" i="1"/>
  <c r="AT1706" i="1"/>
  <c r="AT1707" i="1"/>
  <c r="AT1708" i="1"/>
  <c r="AT1709" i="1"/>
  <c r="AT1710" i="1"/>
  <c r="AT1711" i="1"/>
  <c r="AT1712" i="1"/>
  <c r="AT1713" i="1"/>
  <c r="AT1714" i="1"/>
  <c r="AT1715" i="1"/>
  <c r="AT1716" i="1"/>
  <c r="AT1717" i="1"/>
  <c r="AT1718" i="1"/>
  <c r="AT1719" i="1"/>
  <c r="AT1720" i="1"/>
  <c r="AT1721" i="1"/>
  <c r="AT1722" i="1"/>
  <c r="AT1723" i="1"/>
  <c r="AT1724" i="1"/>
  <c r="AT1725" i="1"/>
  <c r="AT1726" i="1"/>
  <c r="AT1727" i="1"/>
  <c r="AT1728" i="1"/>
  <c r="AT1729" i="1"/>
  <c r="AT1730" i="1"/>
  <c r="AT1731" i="1"/>
  <c r="AT1732" i="1"/>
  <c r="AT1733" i="1"/>
  <c r="AT1734" i="1"/>
  <c r="AT1735" i="1"/>
  <c r="AT1736" i="1"/>
  <c r="AT1737" i="1"/>
  <c r="AT1738" i="1"/>
  <c r="AT1739" i="1"/>
  <c r="AT1740" i="1"/>
  <c r="AT1741" i="1"/>
  <c r="AT1742" i="1"/>
  <c r="AT1743" i="1"/>
  <c r="AT1744" i="1"/>
  <c r="AT1745" i="1"/>
  <c r="AT1746" i="1"/>
  <c r="AT1747" i="1"/>
  <c r="AT1748" i="1"/>
  <c r="AT1749" i="1"/>
  <c r="AT1750" i="1"/>
  <c r="AT1751" i="1"/>
  <c r="AT1752" i="1"/>
  <c r="AT1753" i="1"/>
  <c r="AT1754" i="1"/>
  <c r="AT1755" i="1"/>
  <c r="AT1756" i="1"/>
  <c r="AT1757" i="1"/>
  <c r="AT1758" i="1"/>
  <c r="AT1759" i="1"/>
  <c r="AT1760" i="1"/>
  <c r="AT1761" i="1"/>
  <c r="AT1762" i="1"/>
  <c r="AT1763" i="1"/>
  <c r="AT1764" i="1"/>
  <c r="AT1765" i="1"/>
  <c r="AT1766" i="1"/>
  <c r="AT1767" i="1"/>
  <c r="AT1768" i="1"/>
  <c r="AT1769" i="1"/>
  <c r="AT1770" i="1"/>
  <c r="AT1771" i="1"/>
  <c r="AT1772" i="1"/>
  <c r="AT1773" i="1"/>
  <c r="AT1774" i="1"/>
  <c r="AT1775" i="1"/>
  <c r="AT1776" i="1"/>
  <c r="AT1777" i="1"/>
  <c r="AT1778" i="1"/>
  <c r="AT1779" i="1"/>
  <c r="AT1780" i="1"/>
  <c r="AT1781" i="1"/>
  <c r="AT1782" i="1"/>
  <c r="AT1783" i="1"/>
  <c r="AT1784" i="1"/>
  <c r="AT1785" i="1"/>
  <c r="AT1786" i="1"/>
  <c r="AT1787" i="1"/>
  <c r="AT1788" i="1"/>
  <c r="AT1789" i="1"/>
  <c r="AT1790" i="1"/>
  <c r="AT1791" i="1"/>
  <c r="AT1792" i="1"/>
  <c r="AT1793" i="1"/>
  <c r="AT1794" i="1"/>
  <c r="AT1795" i="1"/>
  <c r="AT1796" i="1"/>
  <c r="AT1797" i="1"/>
  <c r="AT1798" i="1"/>
  <c r="AT1799" i="1"/>
  <c r="AT1800" i="1"/>
  <c r="AT1801" i="1"/>
  <c r="AT1802" i="1"/>
  <c r="AT1803" i="1"/>
  <c r="AT1804" i="1"/>
  <c r="AT1805" i="1"/>
  <c r="AT1806" i="1"/>
  <c r="AT1807" i="1"/>
  <c r="AT1808" i="1"/>
  <c r="AT1809" i="1"/>
  <c r="AT1810" i="1"/>
  <c r="AT1811" i="1"/>
  <c r="AT1812" i="1"/>
  <c r="AT1813" i="1"/>
  <c r="AT1814" i="1"/>
  <c r="AT1815" i="1"/>
  <c r="AT1816" i="1"/>
  <c r="AT1817" i="1"/>
  <c r="AT1818" i="1"/>
  <c r="AT1819" i="1"/>
  <c r="AT1820" i="1"/>
  <c r="AT1821" i="1"/>
  <c r="AT1822" i="1"/>
  <c r="AT1823" i="1"/>
  <c r="AT1824" i="1"/>
  <c r="AT1825" i="1"/>
  <c r="AT1826" i="1"/>
  <c r="AT1827" i="1"/>
  <c r="AT1828" i="1"/>
  <c r="AT1829" i="1"/>
  <c r="AT1830" i="1"/>
  <c r="AT1831" i="1"/>
  <c r="AT1832" i="1"/>
  <c r="AT1833" i="1"/>
  <c r="AT1834" i="1"/>
  <c r="AT1835" i="1"/>
  <c r="AT1836" i="1"/>
  <c r="AT1837" i="1"/>
  <c r="AT1838" i="1"/>
  <c r="AT1839" i="1"/>
  <c r="AT1840" i="1"/>
  <c r="AT1841" i="1"/>
  <c r="AT1842" i="1"/>
  <c r="AT1843" i="1"/>
  <c r="AT1844" i="1"/>
  <c r="AT1845" i="1"/>
  <c r="AT1846" i="1"/>
  <c r="AT1847" i="1"/>
  <c r="AT1848" i="1"/>
  <c r="AT1849" i="1"/>
  <c r="AT1850" i="1"/>
  <c r="AT1851" i="1"/>
  <c r="AT1852" i="1"/>
  <c r="AT1853" i="1"/>
  <c r="AT1854" i="1"/>
  <c r="AT1855" i="1"/>
  <c r="AT1856" i="1"/>
  <c r="AT1857" i="1"/>
  <c r="AT1858" i="1"/>
  <c r="AT1859" i="1"/>
  <c r="AT1860" i="1"/>
  <c r="AT1861" i="1"/>
  <c r="AT1862" i="1"/>
  <c r="AT1863" i="1"/>
  <c r="AT1864" i="1"/>
  <c r="AT1865" i="1"/>
  <c r="AT1866" i="1"/>
  <c r="AT1867" i="1"/>
  <c r="AT1868" i="1"/>
  <c r="AT1869" i="1"/>
  <c r="AT1870" i="1"/>
  <c r="AT1871" i="1"/>
  <c r="AT1872" i="1"/>
  <c r="AT1873" i="1"/>
  <c r="AT1874" i="1"/>
  <c r="AT1875" i="1"/>
  <c r="AT1876" i="1"/>
  <c r="AT1877" i="1"/>
  <c r="AT1878" i="1"/>
  <c r="AT1879" i="1"/>
  <c r="AT1880" i="1"/>
  <c r="AT1881" i="1"/>
  <c r="AT1882" i="1"/>
  <c r="AT1883" i="1"/>
  <c r="AT1884" i="1"/>
  <c r="AT1885" i="1"/>
  <c r="AT1886" i="1"/>
  <c r="AT1887" i="1"/>
  <c r="AT1888" i="1"/>
  <c r="AT1889" i="1"/>
  <c r="AT1890" i="1"/>
  <c r="AT1891" i="1"/>
  <c r="AT1892" i="1"/>
  <c r="AT1893" i="1"/>
  <c r="AT1894" i="1"/>
  <c r="AT1895" i="1"/>
  <c r="AT1896" i="1"/>
  <c r="AT1897" i="1"/>
  <c r="AT1898" i="1"/>
  <c r="AT1899" i="1"/>
  <c r="AT1900" i="1"/>
  <c r="AT1901" i="1"/>
  <c r="AT1902" i="1"/>
  <c r="AT1903" i="1"/>
  <c r="AT1904" i="1"/>
  <c r="AT1905" i="1"/>
  <c r="AT1906" i="1"/>
  <c r="AT1907" i="1"/>
  <c r="AT1908" i="1"/>
  <c r="AT1909" i="1"/>
  <c r="AT1910" i="1"/>
  <c r="AT1911" i="1"/>
  <c r="AT1912" i="1"/>
  <c r="AT1913" i="1"/>
  <c r="AT1914" i="1"/>
  <c r="AT1915" i="1"/>
  <c r="AT1916" i="1"/>
  <c r="AT1917" i="1"/>
  <c r="AT1918" i="1"/>
  <c r="AT1919" i="1"/>
  <c r="AT1920" i="1"/>
  <c r="AT1921" i="1"/>
  <c r="AT1922" i="1"/>
  <c r="AT1923" i="1"/>
  <c r="AT1924" i="1"/>
  <c r="AT1925" i="1"/>
  <c r="AT1926" i="1"/>
  <c r="AT1927" i="1"/>
  <c r="AT1928" i="1"/>
  <c r="AT1929" i="1"/>
  <c r="AT1930" i="1"/>
  <c r="AT1931" i="1"/>
  <c r="AT1932" i="1"/>
  <c r="AT1933" i="1"/>
  <c r="AT1934" i="1"/>
  <c r="AT1935" i="1"/>
  <c r="AT1936" i="1"/>
  <c r="AT1937" i="1"/>
  <c r="AT1938" i="1"/>
  <c r="AT1939" i="1"/>
  <c r="AT1940" i="1"/>
  <c r="AT1941" i="1"/>
  <c r="AT1942" i="1"/>
  <c r="AT1943" i="1"/>
  <c r="AT1944" i="1"/>
  <c r="AT1945" i="1"/>
  <c r="AT1946" i="1"/>
  <c r="AT1947" i="1"/>
  <c r="AT1948" i="1"/>
  <c r="AT1949" i="1"/>
  <c r="AT1950" i="1"/>
  <c r="AT1951" i="1"/>
  <c r="AT1952" i="1"/>
  <c r="AT1953" i="1"/>
  <c r="AT1954" i="1"/>
  <c r="AT1955" i="1"/>
  <c r="AT1956" i="1"/>
  <c r="AT1957" i="1"/>
  <c r="AT1958" i="1"/>
  <c r="AT1959" i="1"/>
  <c r="AT1960" i="1"/>
  <c r="AT1961" i="1"/>
  <c r="AT1962" i="1"/>
  <c r="AT1963" i="1"/>
  <c r="AT1964" i="1"/>
  <c r="AT1965" i="1"/>
  <c r="AT1966" i="1"/>
  <c r="AT1967" i="1"/>
  <c r="AT1968" i="1"/>
  <c r="AT1969" i="1"/>
  <c r="AT1970" i="1"/>
  <c r="AT1971" i="1"/>
  <c r="AT1972" i="1"/>
  <c r="AT1973" i="1"/>
  <c r="AT1974" i="1"/>
  <c r="AT1975" i="1"/>
  <c r="AT1976" i="1"/>
  <c r="AT1977" i="1"/>
  <c r="AT1978" i="1"/>
  <c r="AT1979" i="1"/>
  <c r="AT1980" i="1"/>
  <c r="AT1981" i="1"/>
  <c r="AT1982" i="1"/>
  <c r="AT1983" i="1"/>
  <c r="AT1984" i="1"/>
  <c r="AT1985" i="1"/>
  <c r="AT1986" i="1"/>
  <c r="AT1987" i="1"/>
  <c r="AT1988" i="1"/>
  <c r="AT1989" i="1"/>
  <c r="AT1990" i="1"/>
  <c r="AT1991" i="1"/>
  <c r="AT1992" i="1"/>
  <c r="AT1993" i="1"/>
  <c r="AT1994" i="1"/>
  <c r="AT1995" i="1"/>
  <c r="AT1996" i="1"/>
  <c r="AT1997" i="1"/>
  <c r="AT1998" i="1"/>
  <c r="AT1999" i="1"/>
  <c r="AT2000" i="1"/>
  <c r="AT2001" i="1"/>
  <c r="AT2002" i="1"/>
  <c r="AT2003" i="1"/>
  <c r="AT2004" i="1"/>
  <c r="AT2005" i="1"/>
  <c r="AT2006" i="1"/>
  <c r="AT2007" i="1"/>
  <c r="AT2008" i="1"/>
  <c r="AT2009" i="1"/>
  <c r="AT2010" i="1"/>
  <c r="AT2011" i="1"/>
  <c r="AT2012" i="1"/>
  <c r="AT2013" i="1"/>
  <c r="AT2014" i="1"/>
  <c r="AT2015" i="1"/>
  <c r="AT2016" i="1"/>
  <c r="AT2017" i="1"/>
  <c r="AT2018" i="1"/>
  <c r="AT2019" i="1"/>
  <c r="AT2020" i="1"/>
  <c r="AT2021" i="1"/>
  <c r="AT2022" i="1"/>
  <c r="AT2023" i="1"/>
  <c r="AT2024" i="1"/>
  <c r="AT2025" i="1"/>
  <c r="AT2026" i="1"/>
  <c r="AT2027" i="1"/>
  <c r="AT2028" i="1"/>
  <c r="AT2029" i="1"/>
  <c r="AT2030" i="1"/>
  <c r="AT2031" i="1"/>
  <c r="AT2032" i="1"/>
  <c r="AT2033" i="1"/>
  <c r="AT2034" i="1"/>
  <c r="AT2035" i="1"/>
  <c r="AT2036" i="1"/>
  <c r="AT2037" i="1"/>
  <c r="AT2038" i="1"/>
  <c r="AT2039" i="1"/>
  <c r="AT2040" i="1"/>
  <c r="AT2041" i="1"/>
  <c r="AT2042" i="1"/>
  <c r="AT2043" i="1"/>
  <c r="AT2044" i="1"/>
  <c r="AT2045" i="1"/>
  <c r="AT2046" i="1"/>
  <c r="AT2047" i="1"/>
  <c r="AT2048" i="1"/>
  <c r="AT2049" i="1"/>
  <c r="AT2050" i="1"/>
  <c r="AT2051" i="1"/>
  <c r="AT2052" i="1"/>
  <c r="AT2053" i="1"/>
  <c r="AT2054" i="1"/>
  <c r="AT2055" i="1"/>
  <c r="AT2056" i="1"/>
  <c r="AT2057" i="1"/>
  <c r="AT2058" i="1"/>
  <c r="AT2059" i="1"/>
  <c r="AT2060" i="1"/>
  <c r="AT2061" i="1"/>
  <c r="AT2062" i="1"/>
  <c r="AT2063" i="1"/>
  <c r="AT2064" i="1"/>
  <c r="AT2065" i="1"/>
  <c r="AT2066" i="1"/>
  <c r="AT2067" i="1"/>
  <c r="AT2068" i="1"/>
  <c r="AT2069" i="1"/>
  <c r="AT2070" i="1"/>
  <c r="AT2071" i="1"/>
  <c r="AT2072" i="1"/>
  <c r="AT2073" i="1"/>
  <c r="AT2074" i="1"/>
  <c r="AT2075" i="1"/>
  <c r="AT2076" i="1"/>
  <c r="AT2077" i="1"/>
  <c r="AT2078" i="1"/>
  <c r="AT2079" i="1"/>
  <c r="AT2080" i="1"/>
  <c r="AT2081" i="1"/>
  <c r="AT2082" i="1"/>
  <c r="AT2083" i="1"/>
  <c r="AT2084" i="1"/>
  <c r="AT2085" i="1"/>
  <c r="AT2086" i="1"/>
  <c r="AT2087" i="1"/>
  <c r="AT2088" i="1"/>
  <c r="AT2089" i="1"/>
  <c r="AT2090" i="1"/>
  <c r="AT2091" i="1"/>
  <c r="AT2092" i="1"/>
  <c r="AT2093" i="1"/>
  <c r="AT2094" i="1"/>
  <c r="AT2095" i="1"/>
  <c r="AT2096" i="1"/>
  <c r="AT2097" i="1"/>
  <c r="AT2098" i="1"/>
  <c r="AT2099" i="1"/>
  <c r="AT2100" i="1"/>
  <c r="AT2101" i="1"/>
  <c r="AT2102" i="1"/>
  <c r="AT2103" i="1"/>
  <c r="AT2104" i="1"/>
  <c r="AT2105" i="1"/>
  <c r="AT2106" i="1"/>
  <c r="AT2107" i="1"/>
  <c r="AT2108" i="1"/>
  <c r="AT2109" i="1"/>
  <c r="AT2110" i="1"/>
  <c r="AT2111" i="1"/>
  <c r="AT2112" i="1"/>
  <c r="AT2113" i="1"/>
  <c r="AT2114" i="1"/>
  <c r="AT2115" i="1"/>
  <c r="AT2116" i="1"/>
  <c r="AT2117" i="1"/>
  <c r="AT2118" i="1"/>
  <c r="AT2119" i="1"/>
  <c r="AT2120" i="1"/>
  <c r="AT2121" i="1"/>
  <c r="AT2122" i="1"/>
  <c r="AT2123" i="1"/>
  <c r="AT2124" i="1"/>
  <c r="AT2125" i="1"/>
  <c r="AT2126" i="1"/>
  <c r="AT2127" i="1"/>
  <c r="AT2128" i="1"/>
  <c r="AT2129" i="1"/>
  <c r="AT2130" i="1"/>
  <c r="AT2131" i="1"/>
  <c r="AT2132" i="1"/>
  <c r="AT2133" i="1"/>
  <c r="AT2134" i="1"/>
  <c r="AT2135" i="1"/>
  <c r="AT2136" i="1"/>
  <c r="AT2137" i="1"/>
  <c r="AT2138" i="1"/>
  <c r="AT2139" i="1"/>
  <c r="AT2140" i="1"/>
  <c r="AT2141" i="1"/>
  <c r="AT2142" i="1"/>
  <c r="AT2143" i="1"/>
  <c r="AT2144" i="1"/>
  <c r="AT2145" i="1"/>
  <c r="AT2146" i="1"/>
  <c r="AT2147" i="1"/>
  <c r="AT2148" i="1"/>
  <c r="AT2149" i="1"/>
  <c r="AT2150" i="1"/>
  <c r="AT2151" i="1"/>
  <c r="AT2152" i="1"/>
  <c r="AT2153" i="1"/>
  <c r="AT2154" i="1"/>
  <c r="AT2155" i="1"/>
  <c r="AT2156" i="1"/>
  <c r="AT2157" i="1"/>
  <c r="AT2158" i="1"/>
  <c r="AT2159" i="1"/>
  <c r="AT2160" i="1"/>
  <c r="AT2161" i="1"/>
  <c r="AT2162" i="1"/>
  <c r="AT2163" i="1"/>
  <c r="AT2164" i="1"/>
  <c r="AT2165" i="1"/>
  <c r="AT2166" i="1"/>
  <c r="AT2167" i="1"/>
  <c r="AT2168" i="1"/>
  <c r="AT2169" i="1"/>
  <c r="AT2170" i="1"/>
  <c r="AT2171" i="1"/>
  <c r="AT2172" i="1"/>
  <c r="AT2173" i="1"/>
  <c r="AT2174" i="1"/>
  <c r="AT2175" i="1"/>
  <c r="AT2176" i="1"/>
  <c r="AT2177" i="1"/>
  <c r="AT2178" i="1"/>
  <c r="AT2179" i="1"/>
  <c r="AT2180" i="1"/>
  <c r="AT2181" i="1"/>
  <c r="AT2182" i="1"/>
  <c r="AT2183" i="1"/>
  <c r="AT2184" i="1"/>
  <c r="AT2185" i="1"/>
  <c r="AT2186" i="1"/>
  <c r="AT2187" i="1"/>
  <c r="AT2188" i="1"/>
  <c r="AT2189" i="1"/>
  <c r="AT2190" i="1"/>
  <c r="AT2191" i="1"/>
  <c r="AT2192" i="1"/>
  <c r="AT2193" i="1"/>
  <c r="AT2194" i="1"/>
  <c r="AT2195" i="1"/>
  <c r="AT2196" i="1"/>
  <c r="AT2197" i="1"/>
  <c r="AT2198" i="1"/>
  <c r="AT2199" i="1"/>
  <c r="AT2200" i="1"/>
  <c r="AT2201" i="1"/>
  <c r="AT2202" i="1"/>
  <c r="AT2203" i="1"/>
  <c r="AT2204" i="1"/>
  <c r="AT2205" i="1"/>
  <c r="AT2206" i="1"/>
  <c r="AT2207" i="1"/>
  <c r="AT2208" i="1"/>
  <c r="AT2209" i="1"/>
  <c r="AT2210" i="1"/>
  <c r="AT2211" i="1"/>
  <c r="AT2212" i="1"/>
  <c r="AT2213" i="1"/>
  <c r="AT2214" i="1"/>
  <c r="AT2215" i="1"/>
  <c r="AT2216" i="1"/>
  <c r="AT2217" i="1"/>
  <c r="AT2218" i="1"/>
  <c r="AT2219" i="1"/>
  <c r="AT2220" i="1"/>
  <c r="AT2221" i="1"/>
  <c r="AT2222" i="1"/>
  <c r="AT2223" i="1"/>
  <c r="AT2224" i="1"/>
  <c r="AT2225" i="1"/>
  <c r="AT2226" i="1"/>
  <c r="AT2227" i="1"/>
  <c r="AT2228" i="1"/>
  <c r="AT2229" i="1"/>
  <c r="AT2230" i="1"/>
  <c r="AT2231" i="1"/>
  <c r="AT2232" i="1"/>
  <c r="AT2233" i="1"/>
  <c r="AT2234" i="1"/>
  <c r="AT2235" i="1"/>
  <c r="AT2236" i="1"/>
  <c r="AT2237" i="1"/>
  <c r="AT2238" i="1"/>
  <c r="AT2239" i="1"/>
  <c r="AT2240" i="1"/>
  <c r="AT2241" i="1"/>
  <c r="AT2242" i="1"/>
  <c r="AT2243" i="1"/>
  <c r="AT2244" i="1"/>
  <c r="AT2245" i="1"/>
  <c r="AT2246" i="1"/>
  <c r="AT2247" i="1"/>
  <c r="AT2248" i="1"/>
  <c r="AT2249" i="1"/>
  <c r="AT2250" i="1"/>
  <c r="AT2251" i="1"/>
  <c r="AT2252" i="1"/>
  <c r="AT2253" i="1"/>
  <c r="AT2254" i="1"/>
  <c r="AT2255" i="1"/>
  <c r="AT2256" i="1"/>
  <c r="AT2257" i="1"/>
  <c r="AT2258" i="1"/>
  <c r="AT2259" i="1"/>
  <c r="AT2260" i="1"/>
  <c r="AT2261" i="1"/>
  <c r="AT2262" i="1"/>
  <c r="AT2263" i="1"/>
  <c r="AT2264" i="1"/>
  <c r="AT2265" i="1"/>
  <c r="AT2266" i="1"/>
  <c r="AT2267" i="1"/>
  <c r="AT2268" i="1"/>
  <c r="AT2269" i="1"/>
  <c r="AT2270" i="1"/>
  <c r="AT2271" i="1"/>
  <c r="AT2272" i="1"/>
  <c r="AT2273" i="1"/>
  <c r="AT2274" i="1"/>
  <c r="AT2275" i="1"/>
  <c r="AT2276" i="1"/>
  <c r="AT2277" i="1"/>
  <c r="AT2278" i="1"/>
  <c r="AT2279" i="1"/>
  <c r="AT2280" i="1"/>
  <c r="AT2281" i="1"/>
  <c r="AT2282" i="1"/>
  <c r="AT2283" i="1"/>
  <c r="AT2284" i="1"/>
  <c r="AT2285" i="1"/>
  <c r="AT2286" i="1"/>
  <c r="AT2287" i="1"/>
  <c r="AT2288" i="1"/>
  <c r="AT2289" i="1"/>
  <c r="AT2290" i="1"/>
  <c r="AT2291" i="1"/>
  <c r="AT2292" i="1"/>
  <c r="AT2293" i="1"/>
  <c r="AT2294" i="1"/>
  <c r="AT2295" i="1"/>
  <c r="AT2296" i="1"/>
  <c r="AT2297" i="1"/>
  <c r="AT2298" i="1"/>
  <c r="AT2299" i="1"/>
  <c r="AT2300" i="1"/>
  <c r="AT2301" i="1"/>
  <c r="AT2302" i="1"/>
  <c r="AT2303" i="1"/>
  <c r="AT2304" i="1"/>
  <c r="AT2305" i="1"/>
  <c r="AT2306" i="1"/>
  <c r="AT2307" i="1"/>
  <c r="AT2308" i="1"/>
  <c r="AT2309" i="1"/>
  <c r="AT2310" i="1"/>
  <c r="AT2311" i="1"/>
  <c r="AT2312" i="1"/>
  <c r="AT2313" i="1"/>
  <c r="AT2314" i="1"/>
  <c r="AT2315" i="1"/>
  <c r="AT2316" i="1"/>
  <c r="AT2317" i="1"/>
  <c r="AT2318" i="1"/>
  <c r="AT2319" i="1"/>
  <c r="AT2320" i="1"/>
  <c r="AT2321" i="1"/>
  <c r="AT2322" i="1"/>
  <c r="AT2323" i="1"/>
  <c r="AT2324" i="1"/>
  <c r="AT2325" i="1"/>
  <c r="AT2326" i="1"/>
  <c r="AT2327" i="1"/>
  <c r="AT2328" i="1"/>
  <c r="AT2329" i="1"/>
  <c r="AT2330" i="1"/>
  <c r="AT2331" i="1"/>
  <c r="AT2332" i="1"/>
  <c r="AT2333" i="1"/>
  <c r="AT2334" i="1"/>
  <c r="AT2335" i="1"/>
  <c r="AT2336" i="1"/>
  <c r="AT2337" i="1"/>
  <c r="AT2338" i="1"/>
  <c r="AT2339" i="1"/>
  <c r="AT2340" i="1"/>
  <c r="AT2341" i="1"/>
  <c r="AT2342" i="1"/>
  <c r="AT2343" i="1"/>
  <c r="AT2344" i="1"/>
  <c r="AT2345" i="1"/>
  <c r="AT2346" i="1"/>
  <c r="AT2347" i="1"/>
  <c r="AT2348" i="1"/>
  <c r="AT2349" i="1"/>
  <c r="AT2350" i="1"/>
  <c r="AT2351" i="1"/>
  <c r="AT2352" i="1"/>
  <c r="AT2353" i="1"/>
  <c r="AT2354" i="1"/>
  <c r="AT2355" i="1"/>
  <c r="AT2356" i="1"/>
  <c r="AT2357" i="1"/>
  <c r="AT2358" i="1"/>
  <c r="AT2359" i="1"/>
  <c r="AT2360" i="1"/>
  <c r="AT2361" i="1"/>
  <c r="AT2362" i="1"/>
  <c r="AT2363" i="1"/>
  <c r="AT2364" i="1"/>
  <c r="AT2365" i="1"/>
  <c r="AT2366" i="1"/>
  <c r="AT2367" i="1"/>
  <c r="AT2368" i="1"/>
  <c r="AT2369" i="1"/>
  <c r="AT2370" i="1"/>
  <c r="AT2371" i="1"/>
  <c r="AT2372" i="1"/>
  <c r="AT2373" i="1"/>
  <c r="AT2374" i="1"/>
  <c r="AT2375" i="1"/>
  <c r="AT2376" i="1"/>
  <c r="AT2377" i="1"/>
  <c r="AT2378" i="1"/>
  <c r="AT2379" i="1"/>
  <c r="AT2380" i="1"/>
  <c r="AT2381" i="1"/>
  <c r="AT2382" i="1"/>
  <c r="AT2383" i="1"/>
  <c r="AT2384" i="1"/>
  <c r="AT2385" i="1"/>
  <c r="AT2386" i="1"/>
  <c r="AT2387" i="1"/>
  <c r="AT2388" i="1"/>
  <c r="AT2389" i="1"/>
  <c r="AT2390" i="1"/>
  <c r="AT2391" i="1"/>
  <c r="AT2392" i="1"/>
  <c r="AT2393" i="1"/>
  <c r="AT2394" i="1"/>
  <c r="AT2395" i="1"/>
  <c r="AT2396" i="1"/>
  <c r="AT2397" i="1"/>
  <c r="AT2398" i="1"/>
  <c r="AT2399" i="1"/>
  <c r="AT2400" i="1"/>
  <c r="AT2401" i="1"/>
  <c r="AT2402" i="1"/>
  <c r="AT2403" i="1"/>
  <c r="AT2404" i="1"/>
  <c r="AT2405" i="1"/>
  <c r="AT2406" i="1"/>
  <c r="AT2407" i="1"/>
  <c r="AT2408" i="1"/>
  <c r="AT2409" i="1"/>
  <c r="AT2410" i="1"/>
  <c r="AT2411" i="1"/>
  <c r="AT2412" i="1"/>
  <c r="AT2413" i="1"/>
  <c r="AT2414" i="1"/>
  <c r="AT2415" i="1"/>
  <c r="AT2416" i="1"/>
  <c r="AT2417" i="1"/>
  <c r="AT2418" i="1"/>
  <c r="AT2419" i="1"/>
  <c r="AT2420" i="1"/>
  <c r="AT2421" i="1"/>
  <c r="AT2422" i="1"/>
  <c r="AT2423" i="1"/>
  <c r="AT2424" i="1"/>
  <c r="AT2425" i="1"/>
  <c r="AT2426" i="1"/>
  <c r="AT2427" i="1"/>
  <c r="AT2428" i="1"/>
  <c r="AT2429" i="1"/>
  <c r="AT2430" i="1"/>
  <c r="AT2431" i="1"/>
  <c r="AT2432" i="1"/>
  <c r="AT2433" i="1"/>
  <c r="AT2434" i="1"/>
  <c r="AT2435" i="1"/>
  <c r="AT2436" i="1"/>
  <c r="AT2437" i="1"/>
  <c r="AT2438" i="1"/>
  <c r="AT2439" i="1"/>
  <c r="AT2440" i="1"/>
  <c r="AT2441" i="1"/>
  <c r="AT2442" i="1"/>
  <c r="AT2443" i="1"/>
  <c r="AT2444" i="1"/>
  <c r="AT2445" i="1"/>
  <c r="AT2446" i="1"/>
  <c r="AT2447" i="1"/>
  <c r="AT2448" i="1"/>
  <c r="AT2449" i="1"/>
  <c r="AT2450" i="1"/>
  <c r="AT2451" i="1"/>
  <c r="AT2452" i="1"/>
  <c r="AT2453" i="1"/>
  <c r="AT2454" i="1"/>
  <c r="AT2455" i="1"/>
  <c r="AT2456" i="1"/>
  <c r="AT2457" i="1"/>
  <c r="AT2458" i="1"/>
  <c r="AT2459" i="1"/>
  <c r="AT2460" i="1"/>
  <c r="AT2461" i="1"/>
  <c r="AT2462" i="1"/>
  <c r="AT2463" i="1"/>
  <c r="AT2464" i="1"/>
  <c r="AT2465" i="1"/>
  <c r="AT2466" i="1"/>
  <c r="AT2467" i="1"/>
  <c r="AT2468" i="1"/>
  <c r="AT2469" i="1"/>
  <c r="AT2470" i="1"/>
  <c r="AT2471" i="1"/>
  <c r="AT2472" i="1"/>
  <c r="AT2473" i="1"/>
  <c r="AT2474" i="1"/>
  <c r="AT2475" i="1"/>
  <c r="AT2476" i="1"/>
  <c r="AT2477" i="1"/>
  <c r="AT2478" i="1"/>
  <c r="AT2479" i="1"/>
  <c r="AT2480" i="1"/>
  <c r="AT2481" i="1"/>
  <c r="AT2482" i="1"/>
  <c r="AT2483" i="1"/>
  <c r="AT2484" i="1"/>
  <c r="AT2485" i="1"/>
  <c r="AT2486" i="1"/>
  <c r="AT2487" i="1"/>
  <c r="AT2488" i="1"/>
  <c r="AT2489" i="1"/>
  <c r="AT2490" i="1"/>
  <c r="AT2491" i="1"/>
  <c r="AT2492" i="1"/>
  <c r="AT2493" i="1"/>
  <c r="AT2494" i="1"/>
  <c r="AT2495" i="1"/>
  <c r="AT2496" i="1"/>
  <c r="AT2497" i="1"/>
  <c r="AT2498" i="1"/>
  <c r="AT2499" i="1"/>
  <c r="AT2500" i="1"/>
  <c r="AT2501" i="1"/>
  <c r="AT2502" i="1"/>
  <c r="AT2503" i="1"/>
  <c r="AT2504" i="1"/>
  <c r="AT2505" i="1"/>
  <c r="AT2506" i="1"/>
  <c r="AT2507" i="1"/>
  <c r="AT2508" i="1"/>
  <c r="AT2509" i="1"/>
  <c r="AT2510" i="1"/>
  <c r="AT2511" i="1"/>
  <c r="AT2512" i="1"/>
  <c r="AT2513" i="1"/>
  <c r="AT2514" i="1"/>
  <c r="AT2515" i="1"/>
  <c r="AT2516" i="1"/>
  <c r="AT2517" i="1"/>
  <c r="AT2518" i="1"/>
  <c r="AT2519" i="1"/>
  <c r="AT2520" i="1"/>
  <c r="AT2521" i="1"/>
  <c r="AT2522" i="1"/>
  <c r="AT2523" i="1"/>
  <c r="AT2524" i="1"/>
  <c r="AT2525" i="1"/>
  <c r="AT2526" i="1"/>
  <c r="AT2527" i="1"/>
  <c r="AT2528" i="1"/>
  <c r="AT2529" i="1"/>
  <c r="AT2530" i="1"/>
  <c r="AT2531" i="1"/>
  <c r="AT2532" i="1"/>
  <c r="AT2533" i="1"/>
  <c r="AT2534" i="1"/>
  <c r="AT2535" i="1"/>
  <c r="AT2536" i="1"/>
  <c r="AT2537" i="1"/>
  <c r="AT2538" i="1"/>
  <c r="AT2539" i="1"/>
  <c r="AT2540" i="1"/>
  <c r="AT2541" i="1"/>
  <c r="AT2542" i="1"/>
  <c r="AT2543" i="1"/>
  <c r="AT2544" i="1"/>
  <c r="AT2545" i="1"/>
  <c r="AT2546" i="1"/>
  <c r="AT2547" i="1"/>
  <c r="AT2548" i="1"/>
  <c r="AT2549" i="1"/>
  <c r="AT2550" i="1"/>
  <c r="AT2551" i="1"/>
  <c r="AT2552" i="1"/>
  <c r="AT2553" i="1"/>
  <c r="AT2554" i="1"/>
  <c r="AT2555" i="1"/>
  <c r="AT2556" i="1"/>
  <c r="AT2557" i="1"/>
  <c r="AT2558" i="1"/>
  <c r="AT2559" i="1"/>
  <c r="AT2560" i="1"/>
  <c r="AT2561" i="1"/>
  <c r="AT2562" i="1"/>
  <c r="AT2563" i="1"/>
  <c r="AT2564" i="1"/>
  <c r="AT2565" i="1"/>
  <c r="AT2566" i="1"/>
  <c r="AT2567" i="1"/>
  <c r="AT2568" i="1"/>
  <c r="AT2569" i="1"/>
  <c r="AT2570" i="1"/>
  <c r="AT2571" i="1"/>
  <c r="AT2572" i="1"/>
  <c r="AT2573" i="1"/>
  <c r="AT2574" i="1"/>
  <c r="AT2575" i="1"/>
  <c r="AT2576" i="1"/>
  <c r="AT2577" i="1"/>
  <c r="AT2578" i="1"/>
  <c r="AT2579" i="1"/>
  <c r="AT2580" i="1"/>
  <c r="AT2581" i="1"/>
  <c r="AT2582" i="1"/>
  <c r="AT2583" i="1"/>
  <c r="AT2584" i="1"/>
  <c r="AT2585" i="1"/>
  <c r="AT2586" i="1"/>
  <c r="AT2587" i="1"/>
  <c r="AT2588" i="1"/>
  <c r="AT2589" i="1"/>
  <c r="AT2590" i="1"/>
  <c r="AT2591" i="1"/>
  <c r="AT2592" i="1"/>
  <c r="AT2593" i="1"/>
  <c r="AT2594" i="1"/>
  <c r="AT2595" i="1"/>
  <c r="AT2596" i="1"/>
  <c r="AT2597" i="1"/>
  <c r="AT2598" i="1"/>
  <c r="AT2599" i="1"/>
  <c r="AT2600" i="1"/>
  <c r="AT2601" i="1"/>
  <c r="AT2602" i="1"/>
  <c r="AT2603" i="1"/>
  <c r="AT2604" i="1"/>
  <c r="AT2605" i="1"/>
  <c r="AT2606" i="1"/>
  <c r="AT2607" i="1"/>
  <c r="AT2608" i="1"/>
  <c r="AT2609" i="1"/>
  <c r="AT2610" i="1"/>
  <c r="AT2611" i="1"/>
  <c r="AT2612" i="1"/>
  <c r="AT2613" i="1"/>
  <c r="AT2614" i="1"/>
  <c r="AT2615" i="1"/>
  <c r="AT2616" i="1"/>
  <c r="AT2617" i="1"/>
  <c r="AT2618" i="1"/>
  <c r="AT2619" i="1"/>
  <c r="AT2620" i="1"/>
  <c r="AT2621" i="1"/>
  <c r="AT2622" i="1"/>
  <c r="AT2623" i="1"/>
  <c r="AT2624" i="1"/>
  <c r="AT2625" i="1"/>
  <c r="AT2626" i="1"/>
  <c r="AT2627" i="1"/>
  <c r="AT2628" i="1"/>
  <c r="AT2629" i="1"/>
  <c r="AT2630" i="1"/>
  <c r="AT2631" i="1"/>
  <c r="AT2632" i="1"/>
  <c r="AT2633" i="1"/>
  <c r="AT2634" i="1"/>
  <c r="AT2635" i="1"/>
  <c r="AT2636" i="1"/>
  <c r="AT2637" i="1"/>
  <c r="AT2638" i="1"/>
  <c r="AT2639" i="1"/>
  <c r="AT2640" i="1"/>
  <c r="AT2641" i="1"/>
  <c r="AT2642" i="1"/>
  <c r="AT2643" i="1"/>
  <c r="AT2644" i="1"/>
  <c r="AT2645" i="1"/>
  <c r="AT2646" i="1"/>
  <c r="AT2647" i="1"/>
  <c r="AT2648" i="1"/>
  <c r="AT2649" i="1"/>
  <c r="AT2650" i="1"/>
  <c r="AT2651" i="1"/>
  <c r="AT2652" i="1"/>
  <c r="AT2653" i="1"/>
  <c r="AT2654" i="1"/>
  <c r="AT2655" i="1"/>
  <c r="AT2656" i="1"/>
  <c r="AT2657" i="1"/>
  <c r="AT2658" i="1"/>
  <c r="AT2659" i="1"/>
  <c r="AT2660" i="1"/>
  <c r="AT2661" i="1"/>
  <c r="AT2662" i="1"/>
  <c r="AT2663" i="1"/>
  <c r="AT2664" i="1"/>
  <c r="AT2665" i="1"/>
  <c r="AT2666" i="1"/>
  <c r="AT2667" i="1"/>
  <c r="AT2668" i="1"/>
  <c r="AT2669" i="1"/>
  <c r="AT2670" i="1"/>
  <c r="AT2671" i="1"/>
  <c r="AT2672" i="1"/>
  <c r="AT2673" i="1"/>
  <c r="AT2674" i="1"/>
  <c r="AT2675" i="1"/>
  <c r="AT2676" i="1"/>
  <c r="AT2677" i="1"/>
  <c r="AT2678" i="1"/>
  <c r="AT2679" i="1"/>
  <c r="AT2680" i="1"/>
  <c r="AT2681" i="1"/>
  <c r="AT2682" i="1"/>
  <c r="AT2683" i="1"/>
  <c r="AT2684" i="1"/>
  <c r="AT2685" i="1"/>
  <c r="AT2686" i="1"/>
  <c r="AT2687" i="1"/>
  <c r="AT2688" i="1"/>
  <c r="AT2689" i="1"/>
  <c r="AT2690" i="1"/>
  <c r="AT2691" i="1"/>
  <c r="AT2692" i="1"/>
  <c r="AT2693" i="1"/>
  <c r="AT2694" i="1"/>
  <c r="AT2695" i="1"/>
  <c r="AT2696" i="1"/>
  <c r="AT2697" i="1"/>
  <c r="AT2698" i="1"/>
  <c r="AT2699" i="1"/>
  <c r="AT2700" i="1"/>
  <c r="AT2701" i="1"/>
  <c r="AT2702" i="1"/>
  <c r="AT2703" i="1"/>
  <c r="AT2704" i="1"/>
  <c r="AT2705" i="1"/>
  <c r="AT2706" i="1"/>
  <c r="AT2707" i="1"/>
  <c r="AT2708" i="1"/>
  <c r="AT2709" i="1"/>
  <c r="AT2710" i="1"/>
  <c r="AT2711" i="1"/>
  <c r="AT2712" i="1"/>
  <c r="AT2713" i="1"/>
  <c r="AT2714" i="1"/>
  <c r="AT2715" i="1"/>
  <c r="AT2716" i="1"/>
  <c r="AT2717" i="1"/>
  <c r="AT2718" i="1"/>
  <c r="AT2719" i="1"/>
  <c r="AT2720" i="1"/>
  <c r="AT2721" i="1"/>
  <c r="AT2722" i="1"/>
  <c r="AT2723" i="1"/>
  <c r="AT2724" i="1"/>
  <c r="AT2725" i="1"/>
  <c r="AT2726" i="1"/>
  <c r="AT2727" i="1"/>
  <c r="AT2728" i="1"/>
  <c r="AT2729" i="1"/>
  <c r="AT2730" i="1"/>
  <c r="AT2731" i="1"/>
  <c r="AT2732" i="1"/>
  <c r="AT2733" i="1"/>
  <c r="AT2734" i="1"/>
  <c r="AT2735" i="1"/>
  <c r="AT2736" i="1"/>
  <c r="AT2737" i="1"/>
  <c r="AT2738" i="1"/>
  <c r="AT2739" i="1"/>
  <c r="AT2740" i="1"/>
  <c r="AT2741" i="1"/>
  <c r="AT2742" i="1"/>
  <c r="AT2743" i="1"/>
  <c r="AT2744" i="1"/>
  <c r="AT2745" i="1"/>
  <c r="AT2746" i="1"/>
  <c r="AT2747" i="1"/>
  <c r="AT2748" i="1"/>
  <c r="AT2749" i="1"/>
  <c r="AT2750" i="1"/>
  <c r="AT2751" i="1"/>
  <c r="AT2752" i="1"/>
  <c r="AT2753" i="1"/>
  <c r="AT2754" i="1"/>
  <c r="AT2755" i="1"/>
  <c r="AT2756" i="1"/>
  <c r="AT2757" i="1"/>
  <c r="AT2758" i="1"/>
  <c r="AT2759" i="1"/>
  <c r="AT2760" i="1"/>
  <c r="AT2761" i="1"/>
  <c r="AT2762" i="1"/>
  <c r="AT2763" i="1"/>
  <c r="AT2764" i="1"/>
  <c r="AT2765" i="1"/>
  <c r="AT2766" i="1"/>
  <c r="AT2767" i="1"/>
  <c r="AT2768" i="1"/>
  <c r="AT2769" i="1"/>
  <c r="AT2770" i="1"/>
  <c r="AT2771" i="1"/>
  <c r="AT2772" i="1"/>
  <c r="AT2773" i="1"/>
  <c r="AT2774" i="1"/>
  <c r="AT2775" i="1"/>
  <c r="AT2776" i="1"/>
  <c r="AT2777" i="1"/>
  <c r="AT2778" i="1"/>
  <c r="AT2779" i="1"/>
  <c r="AT2780" i="1"/>
  <c r="AT2781" i="1"/>
  <c r="AT2782" i="1"/>
  <c r="AT2783" i="1"/>
  <c r="AT2784" i="1"/>
  <c r="AT2785" i="1"/>
  <c r="AT2786" i="1"/>
  <c r="AT2787" i="1"/>
  <c r="AT2788" i="1"/>
  <c r="AT2789" i="1"/>
  <c r="AT2790" i="1"/>
  <c r="AT2791" i="1"/>
  <c r="AT2792" i="1"/>
  <c r="AT2793" i="1"/>
  <c r="AT2794" i="1"/>
  <c r="AT2795" i="1"/>
  <c r="AT2796" i="1"/>
  <c r="AT2797" i="1"/>
  <c r="AT2798" i="1"/>
  <c r="AT2799" i="1"/>
  <c r="AT2800" i="1"/>
  <c r="AT2801" i="1"/>
  <c r="AT2802" i="1"/>
  <c r="AT2803" i="1"/>
  <c r="AT2804" i="1"/>
  <c r="AT2805" i="1"/>
  <c r="AT2806" i="1"/>
  <c r="AT2807" i="1"/>
  <c r="AT2808" i="1"/>
  <c r="AT2809" i="1"/>
  <c r="AT2810" i="1"/>
  <c r="AT2811" i="1"/>
  <c r="AT2812" i="1"/>
  <c r="AT2813" i="1"/>
  <c r="AT2814" i="1"/>
  <c r="AT2815" i="1"/>
  <c r="AT2816" i="1"/>
  <c r="AT2817" i="1"/>
  <c r="AT2818" i="1"/>
  <c r="AT2819" i="1"/>
  <c r="AT2820" i="1"/>
  <c r="AT2821" i="1"/>
  <c r="AT2822" i="1"/>
  <c r="AT2823" i="1"/>
  <c r="AT2824" i="1"/>
  <c r="AT2825" i="1"/>
  <c r="AT2826" i="1"/>
  <c r="AT2827" i="1"/>
  <c r="AT2828" i="1"/>
  <c r="AT2829" i="1"/>
  <c r="AT2830" i="1"/>
  <c r="AT2831" i="1"/>
  <c r="AT2832" i="1"/>
  <c r="AT2833" i="1"/>
  <c r="AT2834" i="1"/>
  <c r="AT2835" i="1"/>
  <c r="AT2836" i="1"/>
  <c r="AT2837" i="1"/>
  <c r="AT2838" i="1"/>
  <c r="AT2839" i="1"/>
  <c r="AT2840" i="1"/>
  <c r="AT2841" i="1"/>
  <c r="AT2842" i="1"/>
  <c r="AT2843" i="1"/>
  <c r="AT2844" i="1"/>
  <c r="AT2845" i="1"/>
  <c r="AT2846" i="1"/>
  <c r="AT2847" i="1"/>
  <c r="AT2848" i="1"/>
  <c r="AT2849" i="1"/>
  <c r="AT2850" i="1"/>
  <c r="AT2851" i="1"/>
  <c r="AT2852" i="1"/>
  <c r="AT2853" i="1"/>
  <c r="AT2854" i="1"/>
  <c r="AT2855" i="1"/>
  <c r="AT2856" i="1"/>
  <c r="AT2857" i="1"/>
  <c r="AT2858" i="1"/>
  <c r="AT2859" i="1"/>
  <c r="AT2860" i="1"/>
  <c r="AT2861" i="1"/>
  <c r="AT2862" i="1"/>
  <c r="AT2863" i="1"/>
  <c r="AT2864" i="1"/>
  <c r="AT2865" i="1"/>
  <c r="AT2866" i="1"/>
  <c r="AT2867" i="1"/>
  <c r="AT2868" i="1"/>
  <c r="AT2869" i="1"/>
  <c r="AT2870" i="1"/>
  <c r="AT2871" i="1"/>
  <c r="AT2872" i="1"/>
  <c r="AT2873" i="1"/>
  <c r="AT2874" i="1"/>
  <c r="AT2875" i="1"/>
  <c r="AT2876" i="1"/>
  <c r="AT2877" i="1"/>
  <c r="AT2878" i="1"/>
  <c r="AT2879" i="1"/>
  <c r="AT2880" i="1"/>
  <c r="AT2881" i="1"/>
  <c r="AT2882" i="1"/>
  <c r="AT2883" i="1"/>
  <c r="AT2884" i="1"/>
  <c r="AT2885" i="1"/>
  <c r="AT2886" i="1"/>
  <c r="AT2887" i="1"/>
  <c r="AT2888" i="1"/>
  <c r="AT2889" i="1"/>
  <c r="AT2890" i="1"/>
  <c r="AT2891" i="1"/>
  <c r="AT2892" i="1"/>
  <c r="AT2893" i="1"/>
  <c r="AT2894" i="1"/>
  <c r="AT2895" i="1"/>
  <c r="AT2896" i="1"/>
  <c r="AT2897" i="1"/>
  <c r="AT2898" i="1"/>
  <c r="AT2899" i="1"/>
  <c r="AT2900" i="1"/>
  <c r="AT2901" i="1"/>
  <c r="AT2902" i="1"/>
  <c r="AT2903" i="1"/>
  <c r="AT2904" i="1"/>
  <c r="AT2905" i="1"/>
  <c r="AT2906" i="1"/>
  <c r="AT2907" i="1"/>
  <c r="AT2908" i="1"/>
  <c r="AT2909" i="1"/>
  <c r="AT2910" i="1"/>
  <c r="AT2911" i="1"/>
  <c r="AT2912" i="1"/>
  <c r="AT2913" i="1"/>
  <c r="AT2914" i="1"/>
  <c r="AT2915" i="1"/>
  <c r="AT2916" i="1"/>
  <c r="AT2917" i="1"/>
  <c r="AT2918" i="1"/>
  <c r="AT2919" i="1"/>
  <c r="AT2920" i="1"/>
  <c r="AT2921" i="1"/>
  <c r="AT2922" i="1"/>
  <c r="AT2923" i="1"/>
  <c r="AT2924" i="1"/>
  <c r="AT2925" i="1"/>
  <c r="AT2926" i="1"/>
  <c r="AT2927" i="1"/>
  <c r="AT2928" i="1"/>
  <c r="AT2929" i="1"/>
  <c r="AT2930" i="1"/>
  <c r="AT2931" i="1"/>
  <c r="AT2932" i="1"/>
  <c r="AT2933" i="1"/>
  <c r="AT2934" i="1"/>
  <c r="AT2935" i="1"/>
  <c r="AT2936" i="1"/>
  <c r="AT2937" i="1"/>
  <c r="AT2938" i="1"/>
  <c r="AT2939" i="1"/>
  <c r="AT2940" i="1"/>
  <c r="AT2941" i="1"/>
  <c r="AT2942" i="1"/>
  <c r="AT2943" i="1"/>
  <c r="AT2944" i="1"/>
  <c r="AT2945" i="1"/>
  <c r="AT2946" i="1"/>
  <c r="AT2947" i="1"/>
  <c r="AT2948" i="1"/>
  <c r="AT2949" i="1"/>
  <c r="AT2950" i="1"/>
  <c r="AT2951" i="1"/>
  <c r="AT2952" i="1"/>
  <c r="AT2953" i="1"/>
  <c r="AT2954" i="1"/>
  <c r="AT2955" i="1"/>
  <c r="AT2956" i="1"/>
  <c r="AT2957" i="1"/>
  <c r="AT2958" i="1"/>
  <c r="AT2959" i="1"/>
  <c r="AT2960" i="1"/>
  <c r="AT2961" i="1"/>
  <c r="AT2962" i="1"/>
  <c r="AT2963" i="1"/>
  <c r="AT2964" i="1"/>
  <c r="AT2965" i="1"/>
  <c r="AT2966" i="1"/>
  <c r="AT2967" i="1"/>
  <c r="AT2968" i="1"/>
  <c r="AT2969" i="1"/>
  <c r="AT2970" i="1"/>
  <c r="AT2971" i="1"/>
  <c r="AT2972" i="1"/>
  <c r="AT2973" i="1"/>
  <c r="AT2974" i="1"/>
  <c r="AT2975" i="1"/>
  <c r="AT2976" i="1"/>
  <c r="AT2977" i="1"/>
  <c r="AT2978" i="1"/>
  <c r="AT2979" i="1"/>
  <c r="AT2980" i="1"/>
  <c r="AT2981" i="1"/>
  <c r="AT2982" i="1"/>
  <c r="AT2983" i="1"/>
  <c r="AT2984" i="1"/>
  <c r="AT2985" i="1"/>
  <c r="AT2986" i="1"/>
  <c r="AT2987" i="1"/>
  <c r="AT2988" i="1"/>
  <c r="AS506" i="1"/>
  <c r="AS507" i="1"/>
  <c r="AS508" i="1"/>
  <c r="AS509" i="1"/>
  <c r="AS510" i="1"/>
  <c r="AS511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50" i="1"/>
  <c r="AS551" i="1"/>
  <c r="AS552" i="1"/>
  <c r="AS553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84" i="1"/>
  <c r="AS585" i="1"/>
  <c r="AS586" i="1"/>
  <c r="AS587" i="1"/>
  <c r="AS588" i="1"/>
  <c r="AS589" i="1"/>
  <c r="AS590" i="1"/>
  <c r="AS591" i="1"/>
  <c r="AS592" i="1"/>
  <c r="AS593" i="1"/>
  <c r="AS594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24" i="1"/>
  <c r="AS625" i="1"/>
  <c r="AS626" i="1"/>
  <c r="AS627" i="1"/>
  <c r="AS628" i="1"/>
  <c r="AS629" i="1"/>
  <c r="AS630" i="1"/>
  <c r="AS631" i="1"/>
  <c r="AS632" i="1"/>
  <c r="AS633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20" i="1"/>
  <c r="AS721" i="1"/>
  <c r="AS722" i="1"/>
  <c r="AS723" i="1"/>
  <c r="AS724" i="1"/>
  <c r="AS725" i="1"/>
  <c r="AS726" i="1"/>
  <c r="AS727" i="1"/>
  <c r="AS728" i="1"/>
  <c r="AS729" i="1"/>
  <c r="AS730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4" i="1"/>
  <c r="AS755" i="1"/>
  <c r="AS756" i="1"/>
  <c r="AS757" i="1"/>
  <c r="AS758" i="1"/>
  <c r="AS759" i="1"/>
  <c r="AS760" i="1"/>
  <c r="AS761" i="1"/>
  <c r="AS762" i="1"/>
  <c r="AS763" i="1"/>
  <c r="AS764" i="1"/>
  <c r="AS765" i="1"/>
  <c r="AS767" i="1"/>
  <c r="AS768" i="1"/>
  <c r="AS769" i="1"/>
  <c r="AS770" i="1"/>
  <c r="AS771" i="1"/>
  <c r="AS772" i="1"/>
  <c r="AS773" i="1"/>
  <c r="AS774" i="1"/>
  <c r="AS775" i="1"/>
  <c r="AS776" i="1"/>
  <c r="AS777" i="1"/>
  <c r="AS778" i="1"/>
  <c r="AS779" i="1"/>
  <c r="AS780" i="1"/>
  <c r="AS781" i="1"/>
  <c r="AS782" i="1"/>
  <c r="AS783" i="1"/>
  <c r="AS784" i="1"/>
  <c r="AS789" i="1"/>
  <c r="AS790" i="1"/>
  <c r="AS791" i="1"/>
  <c r="AS792" i="1"/>
  <c r="AS793" i="1"/>
  <c r="AS794" i="1"/>
  <c r="AS795" i="1"/>
  <c r="AS796" i="1"/>
  <c r="AS797" i="1"/>
  <c r="AS798" i="1"/>
  <c r="AS799" i="1"/>
  <c r="AS800" i="1"/>
  <c r="AS801" i="1"/>
  <c r="AS802" i="1"/>
  <c r="AS803" i="1"/>
  <c r="AS804" i="1"/>
  <c r="AS805" i="1"/>
  <c r="AS806" i="1"/>
  <c r="AS807" i="1"/>
  <c r="AS808" i="1"/>
  <c r="AS809" i="1"/>
  <c r="AS810" i="1"/>
  <c r="AS811" i="1"/>
  <c r="AS812" i="1"/>
  <c r="AS813" i="1"/>
  <c r="AS814" i="1"/>
  <c r="AS815" i="1"/>
  <c r="AS816" i="1"/>
  <c r="AS817" i="1"/>
  <c r="AS818" i="1"/>
  <c r="AS819" i="1"/>
  <c r="AS820" i="1"/>
  <c r="AS821" i="1"/>
  <c r="AS822" i="1"/>
  <c r="AS823" i="1"/>
  <c r="AS824" i="1"/>
  <c r="AS825" i="1"/>
  <c r="AS826" i="1"/>
  <c r="AS827" i="1"/>
  <c r="AS828" i="1"/>
  <c r="AS829" i="1"/>
  <c r="AS830" i="1"/>
  <c r="AS831" i="1"/>
  <c r="AS832" i="1"/>
  <c r="AS833" i="1"/>
  <c r="AS834" i="1"/>
  <c r="AS835" i="1"/>
  <c r="AS836" i="1"/>
  <c r="AS837" i="1"/>
  <c r="AS838" i="1"/>
  <c r="AS839" i="1"/>
  <c r="AS840" i="1"/>
  <c r="AS841" i="1"/>
  <c r="AS842" i="1"/>
  <c r="AS843" i="1"/>
  <c r="AS844" i="1"/>
  <c r="AS845" i="1"/>
  <c r="AS846" i="1"/>
  <c r="AS847" i="1"/>
  <c r="AS848" i="1"/>
  <c r="AS849" i="1"/>
  <c r="AS850" i="1"/>
  <c r="AS851" i="1"/>
  <c r="AS852" i="1"/>
  <c r="AS853" i="1"/>
  <c r="AS854" i="1"/>
  <c r="AS855" i="1"/>
  <c r="AS856" i="1"/>
  <c r="AS857" i="1"/>
  <c r="AS858" i="1"/>
  <c r="AS859" i="1"/>
  <c r="AS860" i="1"/>
  <c r="AS861" i="1"/>
  <c r="AS862" i="1"/>
  <c r="AS863" i="1"/>
  <c r="AS864" i="1"/>
  <c r="AS865" i="1"/>
  <c r="AS866" i="1"/>
  <c r="AS867" i="1"/>
  <c r="AS868" i="1"/>
  <c r="AS869" i="1"/>
  <c r="AS870" i="1"/>
  <c r="AS871" i="1"/>
  <c r="AS872" i="1"/>
  <c r="AS873" i="1"/>
  <c r="AS874" i="1"/>
  <c r="AS875" i="1"/>
  <c r="AS876" i="1"/>
  <c r="AS877" i="1"/>
  <c r="AS878" i="1"/>
  <c r="AS879" i="1"/>
  <c r="AS880" i="1"/>
  <c r="AS881" i="1"/>
  <c r="AS882" i="1"/>
  <c r="AS883" i="1"/>
  <c r="AS884" i="1"/>
  <c r="AS885" i="1"/>
  <c r="AS886" i="1"/>
  <c r="AS887" i="1"/>
  <c r="AS888" i="1"/>
  <c r="AS889" i="1"/>
  <c r="AS890" i="1"/>
  <c r="AS891" i="1"/>
  <c r="AS892" i="1"/>
  <c r="AS893" i="1"/>
  <c r="AS894" i="1"/>
  <c r="AS895" i="1"/>
  <c r="AS896" i="1"/>
  <c r="AS897" i="1"/>
  <c r="AS898" i="1"/>
  <c r="AS899" i="1"/>
  <c r="AS900" i="1"/>
  <c r="AS901" i="1"/>
  <c r="AS902" i="1"/>
  <c r="AS903" i="1"/>
  <c r="AS904" i="1"/>
  <c r="AS905" i="1"/>
  <c r="AS906" i="1"/>
  <c r="AS907" i="1"/>
  <c r="AS908" i="1"/>
  <c r="AS909" i="1"/>
  <c r="AS910" i="1"/>
  <c r="AS911" i="1"/>
  <c r="AS912" i="1"/>
  <c r="AS913" i="1"/>
  <c r="AS914" i="1"/>
  <c r="AS915" i="1"/>
  <c r="AS916" i="1"/>
  <c r="AS917" i="1"/>
  <c r="AS918" i="1"/>
  <c r="AS919" i="1"/>
  <c r="AS920" i="1"/>
  <c r="AS921" i="1"/>
  <c r="AS922" i="1"/>
  <c r="AS923" i="1"/>
  <c r="AS924" i="1"/>
  <c r="AS925" i="1"/>
  <c r="AS926" i="1"/>
  <c r="AS927" i="1"/>
  <c r="AS928" i="1"/>
  <c r="AS929" i="1"/>
  <c r="AS930" i="1"/>
  <c r="AS931" i="1"/>
  <c r="AS932" i="1"/>
  <c r="AS933" i="1"/>
  <c r="AS934" i="1"/>
  <c r="AS935" i="1"/>
  <c r="AS936" i="1"/>
  <c r="AS937" i="1"/>
  <c r="AS938" i="1"/>
  <c r="AS939" i="1"/>
  <c r="AS940" i="1"/>
  <c r="AS941" i="1"/>
  <c r="AS942" i="1"/>
  <c r="AS943" i="1"/>
  <c r="AS944" i="1"/>
  <c r="AS945" i="1"/>
  <c r="AS946" i="1"/>
  <c r="AS947" i="1"/>
  <c r="AS948" i="1"/>
  <c r="AS949" i="1"/>
  <c r="AS950" i="1"/>
  <c r="AS951" i="1"/>
  <c r="AS952" i="1"/>
  <c r="AS953" i="1"/>
  <c r="AS954" i="1"/>
  <c r="AS955" i="1"/>
  <c r="AS956" i="1"/>
  <c r="AS957" i="1"/>
  <c r="AS958" i="1"/>
  <c r="AS959" i="1"/>
  <c r="AS960" i="1"/>
  <c r="AS961" i="1"/>
  <c r="AS962" i="1"/>
  <c r="AS963" i="1"/>
  <c r="AS964" i="1"/>
  <c r="AS965" i="1"/>
  <c r="AS966" i="1"/>
  <c r="AS967" i="1"/>
  <c r="AS968" i="1"/>
  <c r="AS969" i="1"/>
  <c r="AS970" i="1"/>
  <c r="AS971" i="1"/>
  <c r="AS972" i="1"/>
  <c r="AS973" i="1"/>
  <c r="AS974" i="1"/>
  <c r="AS975" i="1"/>
  <c r="AS976" i="1"/>
  <c r="AS977" i="1"/>
  <c r="AS978" i="1"/>
  <c r="AS979" i="1"/>
  <c r="AS980" i="1"/>
  <c r="AS981" i="1"/>
  <c r="AS982" i="1"/>
  <c r="AS983" i="1"/>
  <c r="AS984" i="1"/>
  <c r="AS985" i="1"/>
  <c r="AS986" i="1"/>
  <c r="AS987" i="1"/>
  <c r="AS988" i="1"/>
  <c r="AS989" i="1"/>
  <c r="AS990" i="1"/>
  <c r="AS991" i="1"/>
  <c r="AS992" i="1"/>
  <c r="AS993" i="1"/>
  <c r="AS994" i="1"/>
  <c r="AS995" i="1"/>
  <c r="AS996" i="1"/>
  <c r="AS997" i="1"/>
  <c r="AS998" i="1"/>
  <c r="AS999" i="1"/>
  <c r="AS1000" i="1"/>
  <c r="AS1001" i="1"/>
  <c r="AS1002" i="1"/>
  <c r="AS1003" i="1"/>
  <c r="AS1004" i="1"/>
  <c r="AS1005" i="1"/>
  <c r="AS1006" i="1"/>
  <c r="AS1007" i="1"/>
  <c r="AS1008" i="1"/>
  <c r="AS1009" i="1"/>
  <c r="AS1010" i="1"/>
  <c r="AS1011" i="1"/>
  <c r="AS1012" i="1"/>
  <c r="AS1013" i="1"/>
  <c r="AS1014" i="1"/>
  <c r="AS1015" i="1"/>
  <c r="AS1016" i="1"/>
  <c r="AS1017" i="1"/>
  <c r="AS1018" i="1"/>
  <c r="AS1019" i="1"/>
  <c r="AS1020" i="1"/>
  <c r="AS1021" i="1"/>
  <c r="AS1022" i="1"/>
  <c r="AS1023" i="1"/>
  <c r="AS1024" i="1"/>
  <c r="AS1025" i="1"/>
  <c r="AS1026" i="1"/>
  <c r="AS1027" i="1"/>
  <c r="AS1028" i="1"/>
  <c r="AS1029" i="1"/>
  <c r="AS1030" i="1"/>
  <c r="AS1031" i="1"/>
  <c r="AS1032" i="1"/>
  <c r="AS1033" i="1"/>
  <c r="AS1034" i="1"/>
  <c r="AS1035" i="1"/>
  <c r="AS1036" i="1"/>
  <c r="AS1037" i="1"/>
  <c r="AS1038" i="1"/>
  <c r="AS1039" i="1"/>
  <c r="AS1040" i="1"/>
  <c r="AS1041" i="1"/>
  <c r="AS1042" i="1"/>
  <c r="AS1043" i="1"/>
  <c r="AS1044" i="1"/>
  <c r="AS1045" i="1"/>
  <c r="AS1046" i="1"/>
  <c r="AS1047" i="1"/>
  <c r="AS1048" i="1"/>
  <c r="AS1049" i="1"/>
  <c r="AS1050" i="1"/>
  <c r="AS1051" i="1"/>
  <c r="AS1052" i="1"/>
  <c r="AS1053" i="1"/>
  <c r="AS1054" i="1"/>
  <c r="AS1055" i="1"/>
  <c r="AS1056" i="1"/>
  <c r="AS1057" i="1"/>
  <c r="AS1058" i="1"/>
  <c r="AS1059" i="1"/>
  <c r="AS1060" i="1"/>
  <c r="AS1061" i="1"/>
  <c r="AS1062" i="1"/>
  <c r="AS1063" i="1"/>
  <c r="AS1064" i="1"/>
  <c r="AS1065" i="1"/>
  <c r="AS1066" i="1"/>
  <c r="AS1067" i="1"/>
  <c r="AS1068" i="1"/>
  <c r="AS1069" i="1"/>
  <c r="AS1070" i="1"/>
  <c r="AS1071" i="1"/>
  <c r="AS1072" i="1"/>
  <c r="AS1073" i="1"/>
  <c r="AS1074" i="1"/>
  <c r="AS1075" i="1"/>
  <c r="AS1076" i="1"/>
  <c r="AS1077" i="1"/>
  <c r="AS1078" i="1"/>
  <c r="AS1079" i="1"/>
  <c r="AS1080" i="1"/>
  <c r="AS1081" i="1"/>
  <c r="AS1082" i="1"/>
  <c r="AS1083" i="1"/>
  <c r="AS1084" i="1"/>
  <c r="AS1085" i="1"/>
  <c r="AS1086" i="1"/>
  <c r="AS1087" i="1"/>
  <c r="AS1088" i="1"/>
  <c r="AS1089" i="1"/>
  <c r="AS1090" i="1"/>
  <c r="AS1091" i="1"/>
  <c r="AS1092" i="1"/>
  <c r="AS1093" i="1"/>
  <c r="AS1094" i="1"/>
  <c r="AS1095" i="1"/>
  <c r="AS1096" i="1"/>
  <c r="AS1097" i="1"/>
  <c r="AS1098" i="1"/>
  <c r="AS1099" i="1"/>
  <c r="AS1100" i="1"/>
  <c r="AS1101" i="1"/>
  <c r="AS1102" i="1"/>
  <c r="AS1103" i="1"/>
  <c r="AS1104" i="1"/>
  <c r="AS1105" i="1"/>
  <c r="AS1106" i="1"/>
  <c r="AS1107" i="1"/>
  <c r="AS1108" i="1"/>
  <c r="AS1109" i="1"/>
  <c r="AS1110" i="1"/>
  <c r="AS1111" i="1"/>
  <c r="AS1112" i="1"/>
  <c r="AS1113" i="1"/>
  <c r="AS1114" i="1"/>
  <c r="AS1115" i="1"/>
  <c r="AS1116" i="1"/>
  <c r="AS1117" i="1"/>
  <c r="AS1118" i="1"/>
  <c r="AS1119" i="1"/>
  <c r="AS1120" i="1"/>
  <c r="AS1121" i="1"/>
  <c r="AS1122" i="1"/>
  <c r="AS1123" i="1"/>
  <c r="AS1124" i="1"/>
  <c r="AS1125" i="1"/>
  <c r="AS1126" i="1"/>
  <c r="AS1127" i="1"/>
  <c r="AS1128" i="1"/>
  <c r="AS1129" i="1"/>
  <c r="AS1130" i="1"/>
  <c r="AS1131" i="1"/>
  <c r="AS1132" i="1"/>
  <c r="AS1133" i="1"/>
  <c r="AS1134" i="1"/>
  <c r="AS1135" i="1"/>
  <c r="AS1136" i="1"/>
  <c r="AS1137" i="1"/>
  <c r="AS1138" i="1"/>
  <c r="AS1139" i="1"/>
  <c r="AS1140" i="1"/>
  <c r="AS1141" i="1"/>
  <c r="AS1142" i="1"/>
  <c r="AS1143" i="1"/>
  <c r="AS1144" i="1"/>
  <c r="AS1145" i="1"/>
  <c r="AS1146" i="1"/>
  <c r="AS1147" i="1"/>
  <c r="AS1148" i="1"/>
  <c r="AS1149" i="1"/>
  <c r="AS1150" i="1"/>
  <c r="AS1151" i="1"/>
  <c r="AS1152" i="1"/>
  <c r="AS1153" i="1"/>
  <c r="AS1154" i="1"/>
  <c r="AS1155" i="1"/>
  <c r="AS1156" i="1"/>
  <c r="AS1157" i="1"/>
  <c r="AS1158" i="1"/>
  <c r="AS1159" i="1"/>
  <c r="AS1160" i="1"/>
  <c r="AS1161" i="1"/>
  <c r="AS1162" i="1"/>
  <c r="AS1163" i="1"/>
  <c r="AS1164" i="1"/>
  <c r="AS1165" i="1"/>
  <c r="AS1166" i="1"/>
  <c r="AS1167" i="1"/>
  <c r="AS1168" i="1"/>
  <c r="AS1169" i="1"/>
  <c r="AS1170" i="1"/>
  <c r="AS1171" i="1"/>
  <c r="AS1172" i="1"/>
  <c r="AS1173" i="1"/>
  <c r="AS1174" i="1"/>
  <c r="AS1175" i="1"/>
  <c r="AS1176" i="1"/>
  <c r="AS1177" i="1"/>
  <c r="AS1178" i="1"/>
  <c r="AS1179" i="1"/>
  <c r="AS1180" i="1"/>
  <c r="AS1181" i="1"/>
  <c r="AS1182" i="1"/>
  <c r="AS1183" i="1"/>
  <c r="AS1184" i="1"/>
  <c r="AS1185" i="1"/>
  <c r="AS1186" i="1"/>
  <c r="AS1187" i="1"/>
  <c r="AS1188" i="1"/>
  <c r="AS1189" i="1"/>
  <c r="AS1190" i="1"/>
  <c r="AS1191" i="1"/>
  <c r="AS1192" i="1"/>
  <c r="AS1193" i="1"/>
  <c r="AS1194" i="1"/>
  <c r="AS1195" i="1"/>
  <c r="AS1196" i="1"/>
  <c r="AS1197" i="1"/>
  <c r="AS1198" i="1"/>
  <c r="AS1199" i="1"/>
  <c r="AS1200" i="1"/>
  <c r="AS1201" i="1"/>
  <c r="AS1202" i="1"/>
  <c r="AS1203" i="1"/>
  <c r="AS1204" i="1"/>
  <c r="AS1205" i="1"/>
  <c r="AS1206" i="1"/>
  <c r="AS1207" i="1"/>
  <c r="AS1208" i="1"/>
  <c r="AS1209" i="1"/>
  <c r="AS1210" i="1"/>
  <c r="AS1211" i="1"/>
  <c r="AS1212" i="1"/>
  <c r="AS1213" i="1"/>
  <c r="AS1214" i="1"/>
  <c r="AS1215" i="1"/>
  <c r="AS1216" i="1"/>
  <c r="AS1217" i="1"/>
  <c r="AS1218" i="1"/>
  <c r="AS1219" i="1"/>
  <c r="AS1220" i="1"/>
  <c r="AS1221" i="1"/>
  <c r="AS1222" i="1"/>
  <c r="AS1223" i="1"/>
  <c r="AS1224" i="1"/>
  <c r="AS1225" i="1"/>
  <c r="AS1226" i="1"/>
  <c r="AS1227" i="1"/>
  <c r="AS1228" i="1"/>
  <c r="AS1229" i="1"/>
  <c r="AS1230" i="1"/>
  <c r="AS1231" i="1"/>
  <c r="AS1232" i="1"/>
  <c r="AS1233" i="1"/>
  <c r="AS1234" i="1"/>
  <c r="AS1235" i="1"/>
  <c r="AS1236" i="1"/>
  <c r="AS1237" i="1"/>
  <c r="AS1238" i="1"/>
  <c r="AS1239" i="1"/>
  <c r="AS1240" i="1"/>
  <c r="AS1241" i="1"/>
  <c r="AS1242" i="1"/>
  <c r="AS1243" i="1"/>
  <c r="AS1244" i="1"/>
  <c r="AS1245" i="1"/>
  <c r="AS1246" i="1"/>
  <c r="AS1247" i="1"/>
  <c r="AS1248" i="1"/>
  <c r="AS1249" i="1"/>
  <c r="AS1250" i="1"/>
  <c r="AS1251" i="1"/>
  <c r="AS1252" i="1"/>
  <c r="AS1253" i="1"/>
  <c r="AS1254" i="1"/>
  <c r="AS1255" i="1"/>
  <c r="AS1256" i="1"/>
  <c r="AS1257" i="1"/>
  <c r="AS1258" i="1"/>
  <c r="AS1259" i="1"/>
  <c r="AS1260" i="1"/>
  <c r="AS1261" i="1"/>
  <c r="AS1262" i="1"/>
  <c r="AS1263" i="1"/>
  <c r="AS1264" i="1"/>
  <c r="AS1265" i="1"/>
  <c r="AS1266" i="1"/>
  <c r="AS1267" i="1"/>
  <c r="AS1268" i="1"/>
  <c r="AS1269" i="1"/>
  <c r="AS1270" i="1"/>
  <c r="AS1271" i="1"/>
  <c r="AS1272" i="1"/>
  <c r="AS1273" i="1"/>
  <c r="AS1274" i="1"/>
  <c r="AS1275" i="1"/>
  <c r="AS1276" i="1"/>
  <c r="AS1277" i="1"/>
  <c r="AS1278" i="1"/>
  <c r="AS1279" i="1"/>
  <c r="AS1280" i="1"/>
  <c r="AS1281" i="1"/>
  <c r="AS1282" i="1"/>
  <c r="AS1283" i="1"/>
  <c r="AS1284" i="1"/>
  <c r="AS1285" i="1"/>
  <c r="AS1286" i="1"/>
  <c r="AS1287" i="1"/>
  <c r="AS1288" i="1"/>
  <c r="AS1289" i="1"/>
  <c r="AS1290" i="1"/>
  <c r="AS1291" i="1"/>
  <c r="AS1292" i="1"/>
  <c r="AS1293" i="1"/>
  <c r="AS1294" i="1"/>
  <c r="AS1295" i="1"/>
  <c r="AS1296" i="1"/>
  <c r="AS1297" i="1"/>
  <c r="AS1298" i="1"/>
  <c r="AS1299" i="1"/>
  <c r="AS1300" i="1"/>
  <c r="AS1301" i="1"/>
  <c r="AS1302" i="1"/>
  <c r="AS1303" i="1"/>
  <c r="AS1304" i="1"/>
  <c r="AS1305" i="1"/>
  <c r="AS1306" i="1"/>
  <c r="AS1307" i="1"/>
  <c r="AS1308" i="1"/>
  <c r="AS1309" i="1"/>
  <c r="AS1310" i="1"/>
  <c r="AS1311" i="1"/>
  <c r="AS1312" i="1"/>
  <c r="AS1313" i="1"/>
  <c r="AS1314" i="1"/>
  <c r="AS1315" i="1"/>
  <c r="AS1316" i="1"/>
  <c r="AS1317" i="1"/>
  <c r="AS1318" i="1"/>
  <c r="AS1319" i="1"/>
  <c r="AS1320" i="1"/>
  <c r="AS1321" i="1"/>
  <c r="AS1322" i="1"/>
  <c r="AS1323" i="1"/>
  <c r="AS1324" i="1"/>
  <c r="AS1325" i="1"/>
  <c r="AS1326" i="1"/>
  <c r="AS1327" i="1"/>
  <c r="AS1328" i="1"/>
  <c r="AS1329" i="1"/>
  <c r="AS1330" i="1"/>
  <c r="AS1331" i="1"/>
  <c r="AS1332" i="1"/>
  <c r="AS1333" i="1"/>
  <c r="AS1334" i="1"/>
  <c r="AS1335" i="1"/>
  <c r="AS1336" i="1"/>
  <c r="AS1337" i="1"/>
  <c r="AS1338" i="1"/>
  <c r="AS1339" i="1"/>
  <c r="AS1340" i="1"/>
  <c r="AS1341" i="1"/>
  <c r="AS1342" i="1"/>
  <c r="AS1343" i="1"/>
  <c r="AS1344" i="1"/>
  <c r="AS1345" i="1"/>
  <c r="AS1346" i="1"/>
  <c r="AS1347" i="1"/>
  <c r="AS1348" i="1"/>
  <c r="AS1349" i="1"/>
  <c r="AS1350" i="1"/>
  <c r="AS1351" i="1"/>
  <c r="AS1352" i="1"/>
  <c r="AS1353" i="1"/>
  <c r="AS1354" i="1"/>
  <c r="AS1355" i="1"/>
  <c r="AS1356" i="1"/>
  <c r="AS1357" i="1"/>
  <c r="AS1358" i="1"/>
  <c r="AS1359" i="1"/>
  <c r="AS1360" i="1"/>
  <c r="AS1361" i="1"/>
  <c r="AS1362" i="1"/>
  <c r="AS1363" i="1"/>
  <c r="AS1364" i="1"/>
  <c r="AS1365" i="1"/>
  <c r="AS1366" i="1"/>
  <c r="AS1367" i="1"/>
  <c r="AS1368" i="1"/>
  <c r="AS1369" i="1"/>
  <c r="AS1370" i="1"/>
  <c r="AS1371" i="1"/>
  <c r="AS1372" i="1"/>
  <c r="AS1373" i="1"/>
  <c r="AS1374" i="1"/>
  <c r="AS1375" i="1"/>
  <c r="AS1376" i="1"/>
  <c r="AS1377" i="1"/>
  <c r="AS1378" i="1"/>
  <c r="AS1379" i="1"/>
  <c r="AS1380" i="1"/>
  <c r="AS1381" i="1"/>
  <c r="AS1382" i="1"/>
  <c r="AS1383" i="1"/>
  <c r="AS1384" i="1"/>
  <c r="AS1385" i="1"/>
  <c r="AS1386" i="1"/>
  <c r="AS1387" i="1"/>
  <c r="AS1388" i="1"/>
  <c r="AS1389" i="1"/>
  <c r="AS1390" i="1"/>
  <c r="AS1391" i="1"/>
  <c r="AS1392" i="1"/>
  <c r="AS1393" i="1"/>
  <c r="AS1394" i="1"/>
  <c r="AS1395" i="1"/>
  <c r="AS1396" i="1"/>
  <c r="AS1397" i="1"/>
  <c r="AS1398" i="1"/>
  <c r="AS1399" i="1"/>
  <c r="AS1400" i="1"/>
  <c r="AS1401" i="1"/>
  <c r="AS1402" i="1"/>
  <c r="AS1403" i="1"/>
  <c r="AS1404" i="1"/>
  <c r="AS1405" i="1"/>
  <c r="AS1406" i="1"/>
  <c r="AS1407" i="1"/>
  <c r="AS1408" i="1"/>
  <c r="AS1409" i="1"/>
  <c r="AS1410" i="1"/>
  <c r="AS1411" i="1"/>
  <c r="AS1412" i="1"/>
  <c r="AS1413" i="1"/>
  <c r="AS1414" i="1"/>
  <c r="AS1415" i="1"/>
  <c r="AS1416" i="1"/>
  <c r="AS1417" i="1"/>
  <c r="AS1418" i="1"/>
  <c r="AS1419" i="1"/>
  <c r="AS1420" i="1"/>
  <c r="AS1421" i="1"/>
  <c r="AS1422" i="1"/>
  <c r="AS1423" i="1"/>
  <c r="AS1424" i="1"/>
  <c r="AS1425" i="1"/>
  <c r="AS1426" i="1"/>
  <c r="AS1427" i="1"/>
  <c r="AS1428" i="1"/>
  <c r="AS1429" i="1"/>
  <c r="AS1430" i="1"/>
  <c r="AS1431" i="1"/>
  <c r="AS1432" i="1"/>
  <c r="AS1433" i="1"/>
  <c r="AS1434" i="1"/>
  <c r="AS1435" i="1"/>
  <c r="AS1436" i="1"/>
  <c r="AS1437" i="1"/>
  <c r="AS1438" i="1"/>
  <c r="AS1439" i="1"/>
  <c r="AS1440" i="1"/>
  <c r="AS1441" i="1"/>
  <c r="AS1442" i="1"/>
  <c r="AS1443" i="1"/>
  <c r="AS1444" i="1"/>
  <c r="AS1445" i="1"/>
  <c r="AS1446" i="1"/>
  <c r="AS1447" i="1"/>
  <c r="AS1448" i="1"/>
  <c r="AS1449" i="1"/>
  <c r="AS1450" i="1"/>
  <c r="AS1451" i="1"/>
  <c r="AS1452" i="1"/>
  <c r="AS1453" i="1"/>
  <c r="AS1454" i="1"/>
  <c r="AS1455" i="1"/>
  <c r="AS1456" i="1"/>
  <c r="AS1457" i="1"/>
  <c r="AS1458" i="1"/>
  <c r="AS1459" i="1"/>
  <c r="AS1460" i="1"/>
  <c r="AS1461" i="1"/>
  <c r="AS1462" i="1"/>
  <c r="AS1463" i="1"/>
  <c r="AS1464" i="1"/>
  <c r="AS1465" i="1"/>
  <c r="AS1466" i="1"/>
  <c r="AS1467" i="1"/>
  <c r="AS1468" i="1"/>
  <c r="AS1469" i="1"/>
  <c r="AS1470" i="1"/>
  <c r="AS1471" i="1"/>
  <c r="AS1472" i="1"/>
  <c r="AS1473" i="1"/>
  <c r="AS1474" i="1"/>
  <c r="AS1475" i="1"/>
  <c r="AS1476" i="1"/>
  <c r="AS1477" i="1"/>
  <c r="AS1478" i="1"/>
  <c r="AS1479" i="1"/>
  <c r="AS1480" i="1"/>
  <c r="AS1481" i="1"/>
  <c r="AS1482" i="1"/>
  <c r="AS1483" i="1"/>
  <c r="AS1484" i="1"/>
  <c r="AS1485" i="1"/>
  <c r="AS1486" i="1"/>
  <c r="AS1487" i="1"/>
  <c r="AS1488" i="1"/>
  <c r="AS1489" i="1"/>
  <c r="AS1490" i="1"/>
  <c r="AS1491" i="1"/>
  <c r="AS1492" i="1"/>
  <c r="AS1493" i="1"/>
  <c r="AS1494" i="1"/>
  <c r="AS1495" i="1"/>
  <c r="AS1496" i="1"/>
  <c r="AS1497" i="1"/>
  <c r="AS1498" i="1"/>
  <c r="AS1499" i="1"/>
  <c r="AS1500" i="1"/>
  <c r="AS1501" i="1"/>
  <c r="AS1502" i="1"/>
  <c r="AS1503" i="1"/>
  <c r="AS1504" i="1"/>
  <c r="AS1505" i="1"/>
  <c r="AS1506" i="1"/>
  <c r="AS1507" i="1"/>
  <c r="AS1508" i="1"/>
  <c r="AS1509" i="1"/>
  <c r="AS1510" i="1"/>
  <c r="AS1511" i="1"/>
  <c r="AS1512" i="1"/>
  <c r="AS1513" i="1"/>
  <c r="AS1514" i="1"/>
  <c r="AS1515" i="1"/>
  <c r="AS1516" i="1"/>
  <c r="AS1517" i="1"/>
  <c r="AS1518" i="1"/>
  <c r="AS1519" i="1"/>
  <c r="AS1520" i="1"/>
  <c r="AS1521" i="1"/>
  <c r="AS1522" i="1"/>
  <c r="AS1523" i="1"/>
  <c r="AS1524" i="1"/>
  <c r="AS1525" i="1"/>
  <c r="AS1526" i="1"/>
  <c r="AS1527" i="1"/>
  <c r="AS1528" i="1"/>
  <c r="AS1529" i="1"/>
  <c r="AS1530" i="1"/>
  <c r="AS1531" i="1"/>
  <c r="AS1532" i="1"/>
  <c r="AS1533" i="1"/>
  <c r="AS1534" i="1"/>
  <c r="AS1535" i="1"/>
  <c r="AS1536" i="1"/>
  <c r="AS1537" i="1"/>
  <c r="AS1538" i="1"/>
  <c r="AS1539" i="1"/>
  <c r="AS1540" i="1"/>
  <c r="AS1541" i="1"/>
  <c r="AS1542" i="1"/>
  <c r="AS1543" i="1"/>
  <c r="AS1544" i="1"/>
  <c r="AS1545" i="1"/>
  <c r="AS1546" i="1"/>
  <c r="AS1547" i="1"/>
  <c r="AS1548" i="1"/>
  <c r="AS1549" i="1"/>
  <c r="AS1550" i="1"/>
  <c r="AS1551" i="1"/>
  <c r="AS1552" i="1"/>
  <c r="AS1553" i="1"/>
  <c r="AS1554" i="1"/>
  <c r="AS1555" i="1"/>
  <c r="AS1556" i="1"/>
  <c r="AS1557" i="1"/>
  <c r="AS1558" i="1"/>
  <c r="AS1559" i="1"/>
  <c r="AS1560" i="1"/>
  <c r="AS1561" i="1"/>
  <c r="AS1562" i="1"/>
  <c r="AS1563" i="1"/>
  <c r="AS1564" i="1"/>
  <c r="AS1565" i="1"/>
  <c r="AS1566" i="1"/>
  <c r="AS1567" i="1"/>
  <c r="AS1568" i="1"/>
  <c r="AS1569" i="1"/>
  <c r="AS1570" i="1"/>
  <c r="AS1571" i="1"/>
  <c r="AS1572" i="1"/>
  <c r="AS1573" i="1"/>
  <c r="AS1574" i="1"/>
  <c r="AS1575" i="1"/>
  <c r="AS1576" i="1"/>
  <c r="AS1577" i="1"/>
  <c r="AS1578" i="1"/>
  <c r="AS1579" i="1"/>
  <c r="AS1580" i="1"/>
  <c r="AS1581" i="1"/>
  <c r="AS1582" i="1"/>
  <c r="AS1583" i="1"/>
  <c r="AS1584" i="1"/>
  <c r="AS1585" i="1"/>
  <c r="AS1586" i="1"/>
  <c r="AS1587" i="1"/>
  <c r="AS1588" i="1"/>
  <c r="AS1589" i="1"/>
  <c r="AS1590" i="1"/>
  <c r="AS1591" i="1"/>
  <c r="AS1592" i="1"/>
  <c r="AS1593" i="1"/>
  <c r="AS1594" i="1"/>
  <c r="AS1595" i="1"/>
  <c r="AS1596" i="1"/>
  <c r="AS1597" i="1"/>
  <c r="AS1598" i="1"/>
  <c r="AS1599" i="1"/>
  <c r="AS1600" i="1"/>
  <c r="AS1601" i="1"/>
  <c r="AS1602" i="1"/>
  <c r="AS1603" i="1"/>
  <c r="AS1604" i="1"/>
  <c r="AS1605" i="1"/>
  <c r="AS1606" i="1"/>
  <c r="AS1607" i="1"/>
  <c r="AS1608" i="1"/>
  <c r="AS1609" i="1"/>
  <c r="AS1610" i="1"/>
  <c r="AS1611" i="1"/>
  <c r="AS1612" i="1"/>
  <c r="AS1613" i="1"/>
  <c r="AS1614" i="1"/>
  <c r="AS1615" i="1"/>
  <c r="AS1616" i="1"/>
  <c r="AS1617" i="1"/>
  <c r="AS1618" i="1"/>
  <c r="AS1619" i="1"/>
  <c r="AS1620" i="1"/>
  <c r="AS1621" i="1"/>
  <c r="AS1622" i="1"/>
  <c r="AS1623" i="1"/>
  <c r="AS1624" i="1"/>
  <c r="AS1625" i="1"/>
  <c r="AS1626" i="1"/>
  <c r="AS1627" i="1"/>
  <c r="AS1628" i="1"/>
  <c r="AS1629" i="1"/>
  <c r="AS1630" i="1"/>
  <c r="AS1631" i="1"/>
  <c r="AS1632" i="1"/>
  <c r="AS1633" i="1"/>
  <c r="AS1634" i="1"/>
  <c r="AS1635" i="1"/>
  <c r="AS1636" i="1"/>
  <c r="AS1637" i="1"/>
  <c r="AS1638" i="1"/>
  <c r="AS1639" i="1"/>
  <c r="AS1640" i="1"/>
  <c r="AS1641" i="1"/>
  <c r="AS1642" i="1"/>
  <c r="AS1643" i="1"/>
  <c r="AS1644" i="1"/>
  <c r="AS1645" i="1"/>
  <c r="AS1646" i="1"/>
  <c r="AS1647" i="1"/>
  <c r="AS1648" i="1"/>
  <c r="AS1649" i="1"/>
  <c r="AS1650" i="1"/>
  <c r="AS1651" i="1"/>
  <c r="AS1652" i="1"/>
  <c r="AS1653" i="1"/>
  <c r="AS1654" i="1"/>
  <c r="AS1655" i="1"/>
  <c r="AS1656" i="1"/>
  <c r="AS1657" i="1"/>
  <c r="AS1658" i="1"/>
  <c r="AS1659" i="1"/>
  <c r="AS1660" i="1"/>
  <c r="AS1661" i="1"/>
  <c r="AS1662" i="1"/>
  <c r="AS1663" i="1"/>
  <c r="AS1664" i="1"/>
  <c r="AS1665" i="1"/>
  <c r="AS1666" i="1"/>
  <c r="AS1667" i="1"/>
  <c r="AS1668" i="1"/>
  <c r="AS1669" i="1"/>
  <c r="AS1670" i="1"/>
  <c r="AS1671" i="1"/>
  <c r="AS1672" i="1"/>
  <c r="AS1673" i="1"/>
  <c r="AS1674" i="1"/>
  <c r="AS1675" i="1"/>
  <c r="AS1676" i="1"/>
  <c r="AS1677" i="1"/>
  <c r="AS1678" i="1"/>
  <c r="AS1679" i="1"/>
  <c r="AS1680" i="1"/>
  <c r="AS1681" i="1"/>
  <c r="AS1682" i="1"/>
  <c r="AS1683" i="1"/>
  <c r="AS1684" i="1"/>
  <c r="AS1685" i="1"/>
  <c r="AS1686" i="1"/>
  <c r="AS1687" i="1"/>
  <c r="AS1688" i="1"/>
  <c r="AS1689" i="1"/>
  <c r="AS1690" i="1"/>
  <c r="AS1691" i="1"/>
  <c r="AS1692" i="1"/>
  <c r="AS1693" i="1"/>
  <c r="AS1694" i="1"/>
  <c r="AS1695" i="1"/>
  <c r="AS1696" i="1"/>
  <c r="AS1697" i="1"/>
  <c r="AS1698" i="1"/>
  <c r="AS1699" i="1"/>
  <c r="AS1700" i="1"/>
  <c r="AS1701" i="1"/>
  <c r="AS1702" i="1"/>
  <c r="AS1703" i="1"/>
  <c r="AS1704" i="1"/>
  <c r="AS1705" i="1"/>
  <c r="AS1706" i="1"/>
  <c r="AS1707" i="1"/>
  <c r="AS1708" i="1"/>
  <c r="AS1709" i="1"/>
  <c r="AS1710" i="1"/>
  <c r="AS1711" i="1"/>
  <c r="AS1712" i="1"/>
  <c r="AS1713" i="1"/>
  <c r="AS1714" i="1"/>
  <c r="AS1715" i="1"/>
  <c r="AS1716" i="1"/>
  <c r="AS1717" i="1"/>
  <c r="AS1718" i="1"/>
  <c r="AS1719" i="1"/>
  <c r="AS1720" i="1"/>
  <c r="AS1721" i="1"/>
  <c r="AS1722" i="1"/>
  <c r="AS1723" i="1"/>
  <c r="AS1724" i="1"/>
  <c r="AS1725" i="1"/>
  <c r="AS1726" i="1"/>
  <c r="AS1727" i="1"/>
  <c r="AS1728" i="1"/>
  <c r="AS1729" i="1"/>
  <c r="AS1730" i="1"/>
  <c r="AS1731" i="1"/>
  <c r="AS1732" i="1"/>
  <c r="AS1733" i="1"/>
  <c r="AS1734" i="1"/>
  <c r="AS1735" i="1"/>
  <c r="AS1736" i="1"/>
  <c r="AS1737" i="1"/>
  <c r="AS1738" i="1"/>
  <c r="AS1739" i="1"/>
  <c r="AS1740" i="1"/>
  <c r="AS1741" i="1"/>
  <c r="AS1742" i="1"/>
  <c r="AS1743" i="1"/>
  <c r="AS1744" i="1"/>
  <c r="AS1745" i="1"/>
  <c r="AS1746" i="1"/>
  <c r="AS1747" i="1"/>
  <c r="AS1748" i="1"/>
  <c r="AS1749" i="1"/>
  <c r="AS1750" i="1"/>
  <c r="AS1751" i="1"/>
  <c r="AS1752" i="1"/>
  <c r="AS1753" i="1"/>
  <c r="AS1754" i="1"/>
  <c r="AS1755" i="1"/>
  <c r="AS1756" i="1"/>
  <c r="AS1757" i="1"/>
  <c r="AS1758" i="1"/>
  <c r="AS1759" i="1"/>
  <c r="AS1760" i="1"/>
  <c r="AS1761" i="1"/>
  <c r="AS1762" i="1"/>
  <c r="AS1763" i="1"/>
  <c r="AS1764" i="1"/>
  <c r="AS1765" i="1"/>
  <c r="AS1766" i="1"/>
  <c r="AS1767" i="1"/>
  <c r="AS1768" i="1"/>
  <c r="AS1769" i="1"/>
  <c r="AS1770" i="1"/>
  <c r="AS1771" i="1"/>
  <c r="AS1772" i="1"/>
  <c r="AS1773" i="1"/>
  <c r="AS1774" i="1"/>
  <c r="AS1775" i="1"/>
  <c r="AS1776" i="1"/>
  <c r="AS1777" i="1"/>
  <c r="AS1778" i="1"/>
  <c r="AS1779" i="1"/>
  <c r="AS1780" i="1"/>
  <c r="AS1781" i="1"/>
  <c r="AS1782" i="1"/>
  <c r="AS1783" i="1"/>
  <c r="AS1784" i="1"/>
  <c r="AS1785" i="1"/>
  <c r="AS1786" i="1"/>
  <c r="AS1787" i="1"/>
  <c r="AS1788" i="1"/>
  <c r="AS1789" i="1"/>
  <c r="AS1790" i="1"/>
  <c r="AS1791" i="1"/>
  <c r="AS1792" i="1"/>
  <c r="AS1793" i="1"/>
  <c r="AS1794" i="1"/>
  <c r="AS1795" i="1"/>
  <c r="AS1796" i="1"/>
  <c r="AS1797" i="1"/>
  <c r="AS1798" i="1"/>
  <c r="AS1799" i="1"/>
  <c r="AS1800" i="1"/>
  <c r="AS1801" i="1"/>
  <c r="AS1802" i="1"/>
  <c r="AS1803" i="1"/>
  <c r="AS1804" i="1"/>
  <c r="AS1805" i="1"/>
  <c r="AS1806" i="1"/>
  <c r="AS1807" i="1"/>
  <c r="AS1808" i="1"/>
  <c r="AS1809" i="1"/>
  <c r="AS1810" i="1"/>
  <c r="AS1811" i="1"/>
  <c r="AS1812" i="1"/>
  <c r="AS1813" i="1"/>
  <c r="AS1814" i="1"/>
  <c r="AS1815" i="1"/>
  <c r="AS1816" i="1"/>
  <c r="AS1817" i="1"/>
  <c r="AS1818" i="1"/>
  <c r="AS1819" i="1"/>
  <c r="AS1820" i="1"/>
  <c r="AS1821" i="1"/>
  <c r="AS1822" i="1"/>
  <c r="AS1823" i="1"/>
  <c r="AS1824" i="1"/>
  <c r="AS1825" i="1"/>
  <c r="AS1826" i="1"/>
  <c r="AS1827" i="1"/>
  <c r="AS1828" i="1"/>
  <c r="AS1829" i="1"/>
  <c r="AS1830" i="1"/>
  <c r="AS1831" i="1"/>
  <c r="AS1832" i="1"/>
  <c r="AS1833" i="1"/>
  <c r="AS1834" i="1"/>
  <c r="AS1835" i="1"/>
  <c r="AS1836" i="1"/>
  <c r="AS1837" i="1"/>
  <c r="AS1838" i="1"/>
  <c r="AS1839" i="1"/>
  <c r="AS1840" i="1"/>
  <c r="AS1841" i="1"/>
  <c r="AS1842" i="1"/>
  <c r="AS1843" i="1"/>
  <c r="AS1844" i="1"/>
  <c r="AS1845" i="1"/>
  <c r="AS1846" i="1"/>
  <c r="AS1847" i="1"/>
  <c r="AS1848" i="1"/>
  <c r="AS1849" i="1"/>
  <c r="AS1850" i="1"/>
  <c r="AS1851" i="1"/>
  <c r="AS1852" i="1"/>
  <c r="AS1853" i="1"/>
  <c r="AS1854" i="1"/>
  <c r="AS1855" i="1"/>
  <c r="AS1856" i="1"/>
  <c r="AS1857" i="1"/>
  <c r="AS1858" i="1"/>
  <c r="AS1859" i="1"/>
  <c r="AS1860" i="1"/>
  <c r="AS1861" i="1"/>
  <c r="AS1862" i="1"/>
  <c r="AS1863" i="1"/>
  <c r="AS1864" i="1"/>
  <c r="AS1865" i="1"/>
  <c r="AS1866" i="1"/>
  <c r="AS1867" i="1"/>
  <c r="AS1868" i="1"/>
  <c r="AS1869" i="1"/>
  <c r="AS1870" i="1"/>
  <c r="AS1871" i="1"/>
  <c r="AS1872" i="1"/>
  <c r="AS1873" i="1"/>
  <c r="AS1874" i="1"/>
  <c r="AS1875" i="1"/>
  <c r="AS1876" i="1"/>
  <c r="AS1877" i="1"/>
  <c r="AS1878" i="1"/>
  <c r="AS1879" i="1"/>
  <c r="AS1880" i="1"/>
  <c r="AS1881" i="1"/>
  <c r="AS1882" i="1"/>
  <c r="AS1883" i="1"/>
  <c r="AS1884" i="1"/>
  <c r="AS1885" i="1"/>
  <c r="AS1886" i="1"/>
  <c r="AS1887" i="1"/>
  <c r="AS1888" i="1"/>
  <c r="AS1889" i="1"/>
  <c r="AS1890" i="1"/>
  <c r="AS1891" i="1"/>
  <c r="AS1892" i="1"/>
  <c r="AS1893" i="1"/>
  <c r="AS1894" i="1"/>
  <c r="AS1895" i="1"/>
  <c r="AS1896" i="1"/>
  <c r="AS1897" i="1"/>
  <c r="AS1898" i="1"/>
  <c r="AS1899" i="1"/>
  <c r="AS1900" i="1"/>
  <c r="AS1901" i="1"/>
  <c r="AS1902" i="1"/>
  <c r="AS1903" i="1"/>
  <c r="AS1904" i="1"/>
  <c r="AS1905" i="1"/>
  <c r="AS1906" i="1"/>
  <c r="AS1907" i="1"/>
  <c r="AS1908" i="1"/>
  <c r="AS1909" i="1"/>
  <c r="AS1910" i="1"/>
  <c r="AS1911" i="1"/>
  <c r="AS1912" i="1"/>
  <c r="AS1913" i="1"/>
  <c r="AS1914" i="1"/>
  <c r="AS1915" i="1"/>
  <c r="AS1916" i="1"/>
  <c r="AS1917" i="1"/>
  <c r="AS1918" i="1"/>
  <c r="AS1919" i="1"/>
  <c r="AS1920" i="1"/>
  <c r="AS1921" i="1"/>
  <c r="AS1922" i="1"/>
  <c r="AS1923" i="1"/>
  <c r="AS1924" i="1"/>
  <c r="AS1925" i="1"/>
  <c r="AS1926" i="1"/>
  <c r="AS1927" i="1"/>
  <c r="AS1928" i="1"/>
  <c r="AS1929" i="1"/>
  <c r="AS1930" i="1"/>
  <c r="AS1931" i="1"/>
  <c r="AS1932" i="1"/>
  <c r="AS1933" i="1"/>
  <c r="AS1934" i="1"/>
  <c r="AS1935" i="1"/>
  <c r="AS1936" i="1"/>
  <c r="AS1937" i="1"/>
  <c r="AS1938" i="1"/>
  <c r="AS1939" i="1"/>
  <c r="AS1940" i="1"/>
  <c r="AS1941" i="1"/>
  <c r="AS1942" i="1"/>
  <c r="AS1943" i="1"/>
  <c r="AS1944" i="1"/>
  <c r="AS1945" i="1"/>
  <c r="AS1946" i="1"/>
  <c r="AS1947" i="1"/>
  <c r="AS1948" i="1"/>
  <c r="AS1949" i="1"/>
  <c r="AS1950" i="1"/>
  <c r="AS1951" i="1"/>
  <c r="AS1952" i="1"/>
  <c r="AS1953" i="1"/>
  <c r="AS1954" i="1"/>
  <c r="AS1955" i="1"/>
  <c r="AS1956" i="1"/>
  <c r="AS1957" i="1"/>
  <c r="AS1958" i="1"/>
  <c r="AS1959" i="1"/>
  <c r="AS1960" i="1"/>
  <c r="AS1961" i="1"/>
  <c r="AS1962" i="1"/>
  <c r="AS1963" i="1"/>
  <c r="AS1964" i="1"/>
  <c r="AS1965" i="1"/>
  <c r="AS1966" i="1"/>
  <c r="AS1967" i="1"/>
  <c r="AS1968" i="1"/>
  <c r="AS1969" i="1"/>
  <c r="AS1970" i="1"/>
  <c r="AS1971" i="1"/>
  <c r="AS1972" i="1"/>
  <c r="AS1973" i="1"/>
  <c r="AS1974" i="1"/>
  <c r="AS1975" i="1"/>
  <c r="AS1976" i="1"/>
  <c r="AS1977" i="1"/>
  <c r="AS1978" i="1"/>
  <c r="AS1979" i="1"/>
  <c r="AS1980" i="1"/>
  <c r="AS1981" i="1"/>
  <c r="AS1982" i="1"/>
  <c r="AS1983" i="1"/>
  <c r="AS1984" i="1"/>
  <c r="AS1985" i="1"/>
  <c r="AS1986" i="1"/>
  <c r="AS1987" i="1"/>
  <c r="AS1988" i="1"/>
  <c r="AS1989" i="1"/>
  <c r="AS1990" i="1"/>
  <c r="AS1991" i="1"/>
  <c r="AS1992" i="1"/>
  <c r="AS1993" i="1"/>
  <c r="AS1994" i="1"/>
  <c r="AS1995" i="1"/>
  <c r="AS1996" i="1"/>
  <c r="AS1997" i="1"/>
  <c r="AS1998" i="1"/>
  <c r="AS1999" i="1"/>
  <c r="AS2000" i="1"/>
  <c r="AS2001" i="1"/>
  <c r="AS2002" i="1"/>
  <c r="AS2003" i="1"/>
  <c r="AS2004" i="1"/>
  <c r="AS2005" i="1"/>
  <c r="AS2006" i="1"/>
  <c r="AS2007" i="1"/>
  <c r="AS2008" i="1"/>
  <c r="AS2009" i="1"/>
  <c r="AS2010" i="1"/>
  <c r="AS2011" i="1"/>
  <c r="AS2012" i="1"/>
  <c r="AS2013" i="1"/>
  <c r="AS2014" i="1"/>
  <c r="AS2015" i="1"/>
  <c r="AS2016" i="1"/>
  <c r="AS2017" i="1"/>
  <c r="AS2018" i="1"/>
  <c r="AS2019" i="1"/>
  <c r="AS2020" i="1"/>
  <c r="AS2021" i="1"/>
  <c r="AS2022" i="1"/>
  <c r="AS2023" i="1"/>
  <c r="AS2024" i="1"/>
  <c r="AS2025" i="1"/>
  <c r="AS2026" i="1"/>
  <c r="AS2027" i="1"/>
  <c r="AS2028" i="1"/>
  <c r="AS2029" i="1"/>
  <c r="AS2030" i="1"/>
  <c r="AS2031" i="1"/>
  <c r="AS2032" i="1"/>
  <c r="AS2033" i="1"/>
  <c r="AS2034" i="1"/>
  <c r="AS2035" i="1"/>
  <c r="AS2036" i="1"/>
  <c r="AS2037" i="1"/>
  <c r="AS2038" i="1"/>
  <c r="AS2039" i="1"/>
  <c r="AS2040" i="1"/>
  <c r="AS2041" i="1"/>
  <c r="AS2042" i="1"/>
  <c r="AS2043" i="1"/>
  <c r="AS2044" i="1"/>
  <c r="AS2045" i="1"/>
  <c r="AS2046" i="1"/>
  <c r="AS2047" i="1"/>
  <c r="AS2048" i="1"/>
  <c r="AS2049" i="1"/>
  <c r="AS2050" i="1"/>
  <c r="AS2051" i="1"/>
  <c r="AS2052" i="1"/>
  <c r="AS2053" i="1"/>
  <c r="AS2054" i="1"/>
  <c r="AS2055" i="1"/>
  <c r="AS2056" i="1"/>
  <c r="AS2057" i="1"/>
  <c r="AS2058" i="1"/>
  <c r="AS2059" i="1"/>
  <c r="AS2060" i="1"/>
  <c r="AS2061" i="1"/>
  <c r="AS2062" i="1"/>
  <c r="AS2063" i="1"/>
  <c r="AS2064" i="1"/>
  <c r="AS2065" i="1"/>
  <c r="AS2066" i="1"/>
  <c r="AS2067" i="1"/>
  <c r="AS2068" i="1"/>
  <c r="AS2069" i="1"/>
  <c r="AS2070" i="1"/>
  <c r="AS2071" i="1"/>
  <c r="AS2072" i="1"/>
  <c r="AS2073" i="1"/>
  <c r="AS2074" i="1"/>
  <c r="AS2075" i="1"/>
  <c r="AS2076" i="1"/>
  <c r="AS2077" i="1"/>
  <c r="AS2078" i="1"/>
  <c r="AS2079" i="1"/>
  <c r="AS2080" i="1"/>
  <c r="AS2081" i="1"/>
  <c r="AS2082" i="1"/>
  <c r="AS2083" i="1"/>
  <c r="AS2084" i="1"/>
  <c r="AS2085" i="1"/>
  <c r="AS2086" i="1"/>
  <c r="AS2087" i="1"/>
  <c r="AS2088" i="1"/>
  <c r="AS2089" i="1"/>
  <c r="AS2090" i="1"/>
  <c r="AS2091" i="1"/>
  <c r="AS2092" i="1"/>
  <c r="AS2093" i="1"/>
  <c r="AS2094" i="1"/>
  <c r="AS2095" i="1"/>
  <c r="AS2096" i="1"/>
  <c r="AS2097" i="1"/>
  <c r="AS2098" i="1"/>
  <c r="AS2099" i="1"/>
  <c r="AS2100" i="1"/>
  <c r="AS2101" i="1"/>
  <c r="AS2102" i="1"/>
  <c r="AS2103" i="1"/>
  <c r="AS2104" i="1"/>
  <c r="AS2105" i="1"/>
  <c r="AS2106" i="1"/>
  <c r="AS2107" i="1"/>
  <c r="AS2108" i="1"/>
  <c r="AS2109" i="1"/>
  <c r="AS2110" i="1"/>
  <c r="AS2111" i="1"/>
  <c r="AS2112" i="1"/>
  <c r="AS2113" i="1"/>
  <c r="AS2114" i="1"/>
  <c r="AS2115" i="1"/>
  <c r="AS2116" i="1"/>
  <c r="AS2117" i="1"/>
  <c r="AS2118" i="1"/>
  <c r="AS2119" i="1"/>
  <c r="AS2120" i="1"/>
  <c r="AS2121" i="1"/>
  <c r="AS2122" i="1"/>
  <c r="AS2123" i="1"/>
  <c r="AS2124" i="1"/>
  <c r="AS2125" i="1"/>
  <c r="AS2126" i="1"/>
  <c r="AS2127" i="1"/>
  <c r="AS2128" i="1"/>
  <c r="AS2129" i="1"/>
  <c r="AS2130" i="1"/>
  <c r="AS2131" i="1"/>
  <c r="AS2132" i="1"/>
  <c r="AS2133" i="1"/>
  <c r="AS2134" i="1"/>
  <c r="AS2135" i="1"/>
  <c r="AS2136" i="1"/>
  <c r="AS2137" i="1"/>
  <c r="AS2138" i="1"/>
  <c r="AS2139" i="1"/>
  <c r="AS2140" i="1"/>
  <c r="AS2141" i="1"/>
  <c r="AS2142" i="1"/>
  <c r="AS2143" i="1"/>
  <c r="AS2144" i="1"/>
  <c r="AS2145" i="1"/>
  <c r="AS2146" i="1"/>
  <c r="AS2147" i="1"/>
  <c r="AS2148" i="1"/>
  <c r="AS2149" i="1"/>
  <c r="AS2150" i="1"/>
  <c r="AS2151" i="1"/>
  <c r="AS2152" i="1"/>
  <c r="AS2153" i="1"/>
  <c r="AS2154" i="1"/>
  <c r="AS2155" i="1"/>
  <c r="AS2156" i="1"/>
  <c r="AS2157" i="1"/>
  <c r="AS2158" i="1"/>
  <c r="AS2159" i="1"/>
  <c r="AS2160" i="1"/>
  <c r="AS2161" i="1"/>
  <c r="AS2162" i="1"/>
  <c r="AS2163" i="1"/>
  <c r="AS2164" i="1"/>
  <c r="AS2165" i="1"/>
  <c r="AS2166" i="1"/>
  <c r="AS2167" i="1"/>
  <c r="AS2168" i="1"/>
  <c r="AS2169" i="1"/>
  <c r="AS2170" i="1"/>
  <c r="AS2171" i="1"/>
  <c r="AS2172" i="1"/>
  <c r="AS2173" i="1"/>
  <c r="AS2174" i="1"/>
  <c r="AS2175" i="1"/>
  <c r="AS2176" i="1"/>
  <c r="AS2177" i="1"/>
  <c r="AS2178" i="1"/>
  <c r="AS2179" i="1"/>
  <c r="AS2180" i="1"/>
  <c r="AS2181" i="1"/>
  <c r="AS2182" i="1"/>
  <c r="AS2183" i="1"/>
  <c r="AS2184" i="1"/>
  <c r="AS2185" i="1"/>
  <c r="AS2186" i="1"/>
  <c r="AS2187" i="1"/>
  <c r="AS2188" i="1"/>
  <c r="AS2189" i="1"/>
  <c r="AS2190" i="1"/>
  <c r="AS2191" i="1"/>
  <c r="AS2192" i="1"/>
  <c r="AS2193" i="1"/>
  <c r="AS2194" i="1"/>
  <c r="AS2195" i="1"/>
  <c r="AS2196" i="1"/>
  <c r="AS2197" i="1"/>
  <c r="AS2198" i="1"/>
  <c r="AS2199" i="1"/>
  <c r="AS2200" i="1"/>
  <c r="AS2201" i="1"/>
  <c r="AS2202" i="1"/>
  <c r="AS2203" i="1"/>
  <c r="AS2204" i="1"/>
  <c r="AS2205" i="1"/>
  <c r="AS2206" i="1"/>
  <c r="AS2207" i="1"/>
  <c r="AS2208" i="1"/>
  <c r="AS2209" i="1"/>
  <c r="AS2210" i="1"/>
  <c r="AS2211" i="1"/>
  <c r="AS2212" i="1"/>
  <c r="AS2213" i="1"/>
  <c r="AS2214" i="1"/>
  <c r="AS2215" i="1"/>
  <c r="AS2216" i="1"/>
  <c r="AS2217" i="1"/>
  <c r="AS2218" i="1"/>
  <c r="AS2219" i="1"/>
  <c r="AS2220" i="1"/>
  <c r="AS2221" i="1"/>
  <c r="AS2222" i="1"/>
  <c r="AS2223" i="1"/>
  <c r="AS2224" i="1"/>
  <c r="AS2225" i="1"/>
  <c r="AS2226" i="1"/>
  <c r="AS2227" i="1"/>
  <c r="AS2228" i="1"/>
  <c r="AS2229" i="1"/>
  <c r="AS2230" i="1"/>
  <c r="AS2231" i="1"/>
  <c r="AS2232" i="1"/>
  <c r="AS2233" i="1"/>
  <c r="AS2234" i="1"/>
  <c r="AS2235" i="1"/>
  <c r="AS2236" i="1"/>
  <c r="AS2237" i="1"/>
  <c r="AS2238" i="1"/>
  <c r="AS2239" i="1"/>
  <c r="AS2240" i="1"/>
  <c r="AS2241" i="1"/>
  <c r="AS2242" i="1"/>
  <c r="AS2243" i="1"/>
  <c r="AS2244" i="1"/>
  <c r="AS2245" i="1"/>
  <c r="AS2246" i="1"/>
  <c r="AS2247" i="1"/>
  <c r="AS2248" i="1"/>
  <c r="AS2249" i="1"/>
  <c r="AS2250" i="1"/>
  <c r="AS2251" i="1"/>
  <c r="AS2252" i="1"/>
  <c r="AS2253" i="1"/>
  <c r="AS2254" i="1"/>
  <c r="AS2255" i="1"/>
  <c r="AS2256" i="1"/>
  <c r="AS2257" i="1"/>
  <c r="AS2258" i="1"/>
  <c r="AS2259" i="1"/>
  <c r="AS2260" i="1"/>
  <c r="AS2261" i="1"/>
  <c r="AS2262" i="1"/>
  <c r="AS2263" i="1"/>
  <c r="AS2264" i="1"/>
  <c r="AS2265" i="1"/>
  <c r="AS2266" i="1"/>
  <c r="AS2267" i="1"/>
  <c r="AS2268" i="1"/>
  <c r="AS2269" i="1"/>
  <c r="AS2270" i="1"/>
  <c r="AS2271" i="1"/>
  <c r="AS2272" i="1"/>
  <c r="AS2273" i="1"/>
  <c r="AS2274" i="1"/>
  <c r="AS2275" i="1"/>
  <c r="AS2276" i="1"/>
  <c r="AS2277" i="1"/>
  <c r="AS2278" i="1"/>
  <c r="AS2279" i="1"/>
  <c r="AS2280" i="1"/>
  <c r="AS2281" i="1"/>
  <c r="AS2282" i="1"/>
  <c r="AS2283" i="1"/>
  <c r="AS2284" i="1"/>
  <c r="AS2285" i="1"/>
  <c r="AS2286" i="1"/>
  <c r="AS2287" i="1"/>
  <c r="AS2288" i="1"/>
  <c r="AS2289" i="1"/>
  <c r="AS2290" i="1"/>
  <c r="AS2291" i="1"/>
  <c r="AS2292" i="1"/>
  <c r="AS2293" i="1"/>
  <c r="AS2294" i="1"/>
  <c r="AS2295" i="1"/>
  <c r="AS2296" i="1"/>
  <c r="AS2297" i="1"/>
  <c r="AS2298" i="1"/>
  <c r="AS2299" i="1"/>
  <c r="AS2300" i="1"/>
  <c r="AS2301" i="1"/>
  <c r="AS2302" i="1"/>
  <c r="AS2303" i="1"/>
  <c r="AS2304" i="1"/>
  <c r="AS2305" i="1"/>
  <c r="AS2306" i="1"/>
  <c r="AS2307" i="1"/>
  <c r="AS2308" i="1"/>
  <c r="AS2309" i="1"/>
  <c r="AS2310" i="1"/>
  <c r="AS2311" i="1"/>
  <c r="AS2312" i="1"/>
  <c r="AS2313" i="1"/>
  <c r="AS2314" i="1"/>
  <c r="AS2315" i="1"/>
  <c r="AS2316" i="1"/>
  <c r="AS2317" i="1"/>
  <c r="AS2318" i="1"/>
  <c r="AS2319" i="1"/>
  <c r="AS2320" i="1"/>
  <c r="AS2321" i="1"/>
  <c r="AS2322" i="1"/>
  <c r="AS2323" i="1"/>
  <c r="AS2324" i="1"/>
  <c r="AS2325" i="1"/>
  <c r="AS2326" i="1"/>
  <c r="AS2327" i="1"/>
  <c r="AS2328" i="1"/>
  <c r="AS2329" i="1"/>
  <c r="AS2330" i="1"/>
  <c r="AS2331" i="1"/>
  <c r="AS2332" i="1"/>
  <c r="AS2333" i="1"/>
  <c r="AS2334" i="1"/>
  <c r="AS2335" i="1"/>
  <c r="AS2336" i="1"/>
  <c r="AS2337" i="1"/>
  <c r="AS2338" i="1"/>
  <c r="AS2339" i="1"/>
  <c r="AS2340" i="1"/>
  <c r="AS2341" i="1"/>
  <c r="AS2342" i="1"/>
  <c r="AS2343" i="1"/>
  <c r="AS2344" i="1"/>
  <c r="AS2345" i="1"/>
  <c r="AS2346" i="1"/>
  <c r="AS2347" i="1"/>
  <c r="AS2348" i="1"/>
  <c r="AS2349" i="1"/>
  <c r="AS2350" i="1"/>
  <c r="AS2351" i="1"/>
  <c r="AS2352" i="1"/>
  <c r="AS2353" i="1"/>
  <c r="AS2354" i="1"/>
  <c r="AS2355" i="1"/>
  <c r="AS2356" i="1"/>
  <c r="AS2357" i="1"/>
  <c r="AS2358" i="1"/>
  <c r="AS2359" i="1"/>
  <c r="AS2360" i="1"/>
  <c r="AS2361" i="1"/>
  <c r="AS2362" i="1"/>
  <c r="AS2363" i="1"/>
  <c r="AS2364" i="1"/>
  <c r="AS2365" i="1"/>
  <c r="AS2366" i="1"/>
  <c r="AS2367" i="1"/>
  <c r="AS2368" i="1"/>
  <c r="AS2369" i="1"/>
  <c r="AS2370" i="1"/>
  <c r="AS2371" i="1"/>
  <c r="AS2372" i="1"/>
  <c r="AS2373" i="1"/>
  <c r="AS2374" i="1"/>
  <c r="AS2375" i="1"/>
  <c r="AS2376" i="1"/>
  <c r="AS2377" i="1"/>
  <c r="AS2378" i="1"/>
  <c r="AS2379" i="1"/>
  <c r="AS2380" i="1"/>
  <c r="AS2381" i="1"/>
  <c r="AS2382" i="1"/>
  <c r="AS2383" i="1"/>
  <c r="AS2384" i="1"/>
  <c r="AS2385" i="1"/>
  <c r="AS2386" i="1"/>
  <c r="AS2387" i="1"/>
  <c r="AS2388" i="1"/>
  <c r="AS2389" i="1"/>
  <c r="AS2390" i="1"/>
  <c r="AS2391" i="1"/>
  <c r="AS2392" i="1"/>
  <c r="AS2393" i="1"/>
  <c r="AS2394" i="1"/>
  <c r="AS2395" i="1"/>
  <c r="AS2396" i="1"/>
  <c r="AS2397" i="1"/>
  <c r="AS2398" i="1"/>
  <c r="AS2399" i="1"/>
  <c r="AS2400" i="1"/>
  <c r="AS2401" i="1"/>
  <c r="AS2402" i="1"/>
  <c r="AS2403" i="1"/>
  <c r="AS2404" i="1"/>
  <c r="AS2405" i="1"/>
  <c r="AS2406" i="1"/>
  <c r="AS2407" i="1"/>
  <c r="AS2408" i="1"/>
  <c r="AS2409" i="1"/>
  <c r="AS2410" i="1"/>
  <c r="AS2411" i="1"/>
  <c r="AS2412" i="1"/>
  <c r="AS2413" i="1"/>
  <c r="AS2414" i="1"/>
  <c r="AS2415" i="1"/>
  <c r="AS2416" i="1"/>
  <c r="AS2417" i="1"/>
  <c r="AS2418" i="1"/>
  <c r="AS2419" i="1"/>
  <c r="AS2420" i="1"/>
  <c r="AS2421" i="1"/>
  <c r="AS2422" i="1"/>
  <c r="AS2423" i="1"/>
  <c r="AS2424" i="1"/>
  <c r="AS2425" i="1"/>
  <c r="AS2426" i="1"/>
  <c r="AS2427" i="1"/>
  <c r="AS2428" i="1"/>
  <c r="AS2429" i="1"/>
  <c r="AS2430" i="1"/>
  <c r="AS2431" i="1"/>
  <c r="AS2432" i="1"/>
  <c r="AS2433" i="1"/>
  <c r="AS2434" i="1"/>
  <c r="AS2435" i="1"/>
  <c r="AS2436" i="1"/>
  <c r="AS2437" i="1"/>
  <c r="AS2438" i="1"/>
  <c r="AS2439" i="1"/>
  <c r="AS2440" i="1"/>
  <c r="AS2441" i="1"/>
  <c r="AS2442" i="1"/>
  <c r="AS2443" i="1"/>
  <c r="AS2444" i="1"/>
  <c r="AS2445" i="1"/>
  <c r="AS2446" i="1"/>
  <c r="AS2447" i="1"/>
  <c r="AS2448" i="1"/>
  <c r="AS2449" i="1"/>
  <c r="AS2450" i="1"/>
  <c r="AS2451" i="1"/>
  <c r="AS2452" i="1"/>
  <c r="AS2453" i="1"/>
  <c r="AS2454" i="1"/>
  <c r="AS2455" i="1"/>
  <c r="AS2456" i="1"/>
  <c r="AS2457" i="1"/>
  <c r="AS2458" i="1"/>
  <c r="AS2459" i="1"/>
  <c r="AS2460" i="1"/>
  <c r="AS2461" i="1"/>
  <c r="AS2462" i="1"/>
  <c r="AS2463" i="1"/>
  <c r="AS2464" i="1"/>
  <c r="AS2465" i="1"/>
  <c r="AS2466" i="1"/>
  <c r="AS2467" i="1"/>
  <c r="AS2468" i="1"/>
  <c r="AS2469" i="1"/>
  <c r="AS2470" i="1"/>
  <c r="AS2471" i="1"/>
  <c r="AS2472" i="1"/>
  <c r="AS2473" i="1"/>
  <c r="AS2474" i="1"/>
  <c r="AS2475" i="1"/>
  <c r="AS2476" i="1"/>
  <c r="AS2477" i="1"/>
  <c r="AS2478" i="1"/>
  <c r="AS2479" i="1"/>
  <c r="AS2480" i="1"/>
  <c r="AS2481" i="1"/>
  <c r="AS2482" i="1"/>
  <c r="AS2483" i="1"/>
  <c r="AS2484" i="1"/>
  <c r="AS2485" i="1"/>
  <c r="AS2486" i="1"/>
  <c r="AS2487" i="1"/>
  <c r="AS2488" i="1"/>
  <c r="AS2489" i="1"/>
  <c r="AS2490" i="1"/>
  <c r="AS2491" i="1"/>
  <c r="AS2492" i="1"/>
  <c r="AS2493" i="1"/>
  <c r="AS2494" i="1"/>
  <c r="AS2495" i="1"/>
  <c r="AS2496" i="1"/>
  <c r="AS2497" i="1"/>
  <c r="AS2498" i="1"/>
  <c r="AS2499" i="1"/>
  <c r="AS2500" i="1"/>
  <c r="AS2501" i="1"/>
  <c r="AS2502" i="1"/>
  <c r="AS2503" i="1"/>
  <c r="AS2504" i="1"/>
  <c r="AS2505" i="1"/>
  <c r="AS2506" i="1"/>
  <c r="AS2507" i="1"/>
  <c r="AS2508" i="1"/>
  <c r="AS2509" i="1"/>
  <c r="AS2510" i="1"/>
  <c r="AS2511" i="1"/>
  <c r="AS2512" i="1"/>
  <c r="AS2513" i="1"/>
  <c r="AS2514" i="1"/>
  <c r="AS2515" i="1"/>
  <c r="AS2516" i="1"/>
  <c r="AS2517" i="1"/>
  <c r="AS2518" i="1"/>
  <c r="AS2519" i="1"/>
  <c r="AS2520" i="1"/>
  <c r="AS2521" i="1"/>
  <c r="AS2522" i="1"/>
  <c r="AS2523" i="1"/>
  <c r="AS2524" i="1"/>
  <c r="AS2525" i="1"/>
  <c r="AS2526" i="1"/>
  <c r="AS2527" i="1"/>
  <c r="AS2528" i="1"/>
  <c r="AS2529" i="1"/>
  <c r="AS2530" i="1"/>
  <c r="AS2531" i="1"/>
  <c r="AS2532" i="1"/>
  <c r="AS2533" i="1"/>
  <c r="AS2534" i="1"/>
  <c r="AS2535" i="1"/>
  <c r="AS2536" i="1"/>
  <c r="AS2537" i="1"/>
  <c r="AS2538" i="1"/>
  <c r="AS2539" i="1"/>
  <c r="AS2540" i="1"/>
  <c r="AS2541" i="1"/>
  <c r="AS2542" i="1"/>
  <c r="AS2543" i="1"/>
  <c r="AS2544" i="1"/>
  <c r="AS2545" i="1"/>
  <c r="AS2546" i="1"/>
  <c r="AS2547" i="1"/>
  <c r="AS2548" i="1"/>
  <c r="AS2549" i="1"/>
  <c r="AS2550" i="1"/>
  <c r="AS2551" i="1"/>
  <c r="AS2552" i="1"/>
  <c r="AS2553" i="1"/>
  <c r="AS2554" i="1"/>
  <c r="AS2555" i="1"/>
  <c r="AS2556" i="1"/>
  <c r="AS2557" i="1"/>
  <c r="AS2558" i="1"/>
  <c r="AS2559" i="1"/>
  <c r="AS2560" i="1"/>
  <c r="AS2561" i="1"/>
  <c r="AS2562" i="1"/>
  <c r="AS2563" i="1"/>
  <c r="AS2564" i="1"/>
  <c r="AS2565" i="1"/>
  <c r="AS2566" i="1"/>
  <c r="AS2567" i="1"/>
  <c r="AS2568" i="1"/>
  <c r="AS2569" i="1"/>
  <c r="AS2570" i="1"/>
  <c r="AS2571" i="1"/>
  <c r="AS2572" i="1"/>
  <c r="AS2573" i="1"/>
  <c r="AS2574" i="1"/>
  <c r="AS2575" i="1"/>
  <c r="AS2576" i="1"/>
  <c r="AS2577" i="1"/>
  <c r="AS2578" i="1"/>
  <c r="AS2579" i="1"/>
  <c r="AS2580" i="1"/>
  <c r="AS2581" i="1"/>
  <c r="AS2582" i="1"/>
  <c r="AS2583" i="1"/>
  <c r="AS2584" i="1"/>
  <c r="AS2585" i="1"/>
  <c r="AS2586" i="1"/>
  <c r="AS2587" i="1"/>
  <c r="AS2588" i="1"/>
  <c r="AS2589" i="1"/>
  <c r="AS2590" i="1"/>
  <c r="AS2591" i="1"/>
  <c r="AS2592" i="1"/>
  <c r="AS2593" i="1"/>
  <c r="AS2594" i="1"/>
  <c r="AS2595" i="1"/>
  <c r="AS2596" i="1"/>
  <c r="AS2597" i="1"/>
  <c r="AS2598" i="1"/>
  <c r="AS2599" i="1"/>
  <c r="AS2600" i="1"/>
  <c r="AS2601" i="1"/>
  <c r="AS2602" i="1"/>
  <c r="AS2603" i="1"/>
  <c r="AS2604" i="1"/>
  <c r="AS2605" i="1"/>
  <c r="AS2606" i="1"/>
  <c r="AS2607" i="1"/>
  <c r="AS2608" i="1"/>
  <c r="AS2609" i="1"/>
  <c r="AS2610" i="1"/>
  <c r="AS2611" i="1"/>
  <c r="AS2612" i="1"/>
  <c r="AS2613" i="1"/>
  <c r="AS2614" i="1"/>
  <c r="AS2615" i="1"/>
  <c r="AS2616" i="1"/>
  <c r="AS2617" i="1"/>
  <c r="AS2618" i="1"/>
  <c r="AS2619" i="1"/>
  <c r="AS2620" i="1"/>
  <c r="AS2621" i="1"/>
  <c r="AS2622" i="1"/>
  <c r="AS2623" i="1"/>
  <c r="AS2624" i="1"/>
  <c r="AS2625" i="1"/>
  <c r="AS2626" i="1"/>
  <c r="AS2627" i="1"/>
  <c r="AS2628" i="1"/>
  <c r="AS2629" i="1"/>
  <c r="AS2630" i="1"/>
  <c r="AS2631" i="1"/>
  <c r="AS2632" i="1"/>
  <c r="AS2633" i="1"/>
  <c r="AS2634" i="1"/>
  <c r="AS2635" i="1"/>
  <c r="AS2636" i="1"/>
  <c r="AS2637" i="1"/>
  <c r="AS2638" i="1"/>
  <c r="AS2639" i="1"/>
  <c r="AS2640" i="1"/>
  <c r="AS2641" i="1"/>
  <c r="AS2642" i="1"/>
  <c r="AS2643" i="1"/>
  <c r="AS2644" i="1"/>
  <c r="AS2645" i="1"/>
  <c r="AS2646" i="1"/>
  <c r="AS2647" i="1"/>
  <c r="AS2648" i="1"/>
  <c r="AS2649" i="1"/>
  <c r="AS2650" i="1"/>
  <c r="AS2651" i="1"/>
  <c r="AS2652" i="1"/>
  <c r="AS2653" i="1"/>
  <c r="AS2654" i="1"/>
  <c r="AS2655" i="1"/>
  <c r="AS2656" i="1"/>
  <c r="AS2657" i="1"/>
  <c r="AS2658" i="1"/>
  <c r="AS2659" i="1"/>
  <c r="AS2660" i="1"/>
  <c r="AS2661" i="1"/>
  <c r="AS2662" i="1"/>
  <c r="AS2663" i="1"/>
  <c r="AS2664" i="1"/>
  <c r="AS2665" i="1"/>
  <c r="AS2666" i="1"/>
  <c r="AS2667" i="1"/>
  <c r="AS2668" i="1"/>
  <c r="AS2669" i="1"/>
  <c r="AS2670" i="1"/>
  <c r="AS2671" i="1"/>
  <c r="AS2672" i="1"/>
  <c r="AS2673" i="1"/>
  <c r="AS2674" i="1"/>
  <c r="AS2675" i="1"/>
  <c r="AS2676" i="1"/>
  <c r="AS2677" i="1"/>
  <c r="AS2678" i="1"/>
  <c r="AS2679" i="1"/>
  <c r="AS2680" i="1"/>
  <c r="AS2681" i="1"/>
  <c r="AS2682" i="1"/>
  <c r="AS2683" i="1"/>
  <c r="AS2684" i="1"/>
  <c r="AS2685" i="1"/>
  <c r="AS2686" i="1"/>
  <c r="AS2687" i="1"/>
  <c r="AS2688" i="1"/>
  <c r="AS2689" i="1"/>
  <c r="AS2690" i="1"/>
  <c r="AS2691" i="1"/>
  <c r="AS2692" i="1"/>
  <c r="AS2693" i="1"/>
  <c r="AS2694" i="1"/>
  <c r="AS2695" i="1"/>
  <c r="AS2696" i="1"/>
  <c r="AS2697" i="1"/>
  <c r="AS2698" i="1"/>
  <c r="AS2699" i="1"/>
  <c r="AS2700" i="1"/>
  <c r="AS2701" i="1"/>
  <c r="AS2702" i="1"/>
  <c r="AS2703" i="1"/>
  <c r="AS2704" i="1"/>
  <c r="AS2705" i="1"/>
  <c r="AS2706" i="1"/>
  <c r="AS2707" i="1"/>
  <c r="AS2708" i="1"/>
  <c r="AS2709" i="1"/>
  <c r="AS2710" i="1"/>
  <c r="AS2711" i="1"/>
  <c r="AS2712" i="1"/>
  <c r="AS2713" i="1"/>
  <c r="AS2714" i="1"/>
  <c r="AS2715" i="1"/>
  <c r="AS2716" i="1"/>
  <c r="AS2717" i="1"/>
  <c r="AS2718" i="1"/>
  <c r="AS2719" i="1"/>
  <c r="AS2720" i="1"/>
  <c r="AS2721" i="1"/>
  <c r="AS2722" i="1"/>
  <c r="AS2723" i="1"/>
  <c r="AS2724" i="1"/>
  <c r="AS2725" i="1"/>
  <c r="AS2726" i="1"/>
  <c r="AS2727" i="1"/>
  <c r="AS2728" i="1"/>
  <c r="AS2729" i="1"/>
  <c r="AS2730" i="1"/>
  <c r="AS2731" i="1"/>
  <c r="AS2732" i="1"/>
  <c r="AS2733" i="1"/>
  <c r="AS2734" i="1"/>
  <c r="AS2735" i="1"/>
  <c r="AS2736" i="1"/>
  <c r="AS2737" i="1"/>
  <c r="AS2738" i="1"/>
  <c r="AS2739" i="1"/>
  <c r="AS2740" i="1"/>
  <c r="AS2741" i="1"/>
  <c r="AS2742" i="1"/>
  <c r="AS2743" i="1"/>
  <c r="AS2744" i="1"/>
  <c r="AS2745" i="1"/>
  <c r="AS2746" i="1"/>
  <c r="AS2747" i="1"/>
  <c r="AS2748" i="1"/>
  <c r="AS2749" i="1"/>
  <c r="AS2750" i="1"/>
  <c r="AS2751" i="1"/>
  <c r="AS2752" i="1"/>
  <c r="AS2753" i="1"/>
  <c r="AS2754" i="1"/>
  <c r="AS2755" i="1"/>
  <c r="AS2756" i="1"/>
  <c r="AS2757" i="1"/>
  <c r="AS2758" i="1"/>
  <c r="AS2759" i="1"/>
  <c r="AS2760" i="1"/>
  <c r="AS2761" i="1"/>
  <c r="AS2762" i="1"/>
  <c r="AS2763" i="1"/>
  <c r="AS2764" i="1"/>
  <c r="AS2765" i="1"/>
  <c r="AS2766" i="1"/>
  <c r="AS2767" i="1"/>
  <c r="AS2768" i="1"/>
  <c r="AS2769" i="1"/>
  <c r="AS2770" i="1"/>
  <c r="AS2771" i="1"/>
  <c r="AS2772" i="1"/>
  <c r="AS2773" i="1"/>
  <c r="AS2774" i="1"/>
  <c r="AS2775" i="1"/>
  <c r="AS2776" i="1"/>
  <c r="AS2777" i="1"/>
  <c r="AS2778" i="1"/>
  <c r="AS2779" i="1"/>
  <c r="AS2780" i="1"/>
  <c r="AS2781" i="1"/>
  <c r="AS2782" i="1"/>
  <c r="AS2783" i="1"/>
  <c r="AS2784" i="1"/>
  <c r="AS2785" i="1"/>
  <c r="AS2786" i="1"/>
  <c r="AS2787" i="1"/>
  <c r="AS2788" i="1"/>
  <c r="AS2789" i="1"/>
  <c r="AS2790" i="1"/>
  <c r="AS2791" i="1"/>
  <c r="AS2792" i="1"/>
  <c r="AS2793" i="1"/>
  <c r="AS2794" i="1"/>
  <c r="AS2795" i="1"/>
  <c r="AS2796" i="1"/>
  <c r="AS2797" i="1"/>
  <c r="AS2798" i="1"/>
  <c r="AS2799" i="1"/>
  <c r="AS2800" i="1"/>
  <c r="AS2801" i="1"/>
  <c r="AS2802" i="1"/>
  <c r="AS2803" i="1"/>
  <c r="AS2804" i="1"/>
  <c r="AS2805" i="1"/>
  <c r="AS2806" i="1"/>
  <c r="AS2807" i="1"/>
  <c r="AS2808" i="1"/>
  <c r="AS2809" i="1"/>
  <c r="AS2810" i="1"/>
  <c r="AS2811" i="1"/>
  <c r="AS2812" i="1"/>
  <c r="AS2813" i="1"/>
  <c r="AS2814" i="1"/>
  <c r="AS2815" i="1"/>
  <c r="AS2816" i="1"/>
  <c r="AS2817" i="1"/>
  <c r="AS2818" i="1"/>
  <c r="AS2819" i="1"/>
  <c r="AS2820" i="1"/>
  <c r="AS2821" i="1"/>
  <c r="AS2822" i="1"/>
  <c r="AS2823" i="1"/>
  <c r="AS2824" i="1"/>
  <c r="AS2825" i="1"/>
  <c r="AS2826" i="1"/>
  <c r="AS2827" i="1"/>
  <c r="AS2828" i="1"/>
  <c r="AS2829" i="1"/>
  <c r="AS2830" i="1"/>
  <c r="AS2831" i="1"/>
  <c r="AS2832" i="1"/>
  <c r="AS2833" i="1"/>
  <c r="AS2834" i="1"/>
  <c r="AS2835" i="1"/>
  <c r="AS2836" i="1"/>
  <c r="AS2837" i="1"/>
  <c r="AS2838" i="1"/>
  <c r="AS2839" i="1"/>
  <c r="AS2840" i="1"/>
  <c r="AS2841" i="1"/>
  <c r="AS2842" i="1"/>
  <c r="AS2843" i="1"/>
  <c r="AS2844" i="1"/>
  <c r="AS2845" i="1"/>
  <c r="AS2846" i="1"/>
  <c r="AS2847" i="1"/>
  <c r="AS2848" i="1"/>
  <c r="AS2849" i="1"/>
  <c r="AS2850" i="1"/>
  <c r="AS2851" i="1"/>
  <c r="AS2852" i="1"/>
  <c r="AS2853" i="1"/>
  <c r="AS2854" i="1"/>
  <c r="AS2855" i="1"/>
  <c r="AS2856" i="1"/>
  <c r="AS2857" i="1"/>
  <c r="AS2858" i="1"/>
  <c r="AS2859" i="1"/>
  <c r="AS2860" i="1"/>
  <c r="AS2861" i="1"/>
  <c r="AS2862" i="1"/>
  <c r="AS2863" i="1"/>
  <c r="AS2864" i="1"/>
  <c r="AS2865" i="1"/>
  <c r="AS2866" i="1"/>
  <c r="AS2867" i="1"/>
  <c r="AS2868" i="1"/>
  <c r="AS2869" i="1"/>
  <c r="AS2870" i="1"/>
  <c r="AS2871" i="1"/>
  <c r="AS2872" i="1"/>
  <c r="AS2873" i="1"/>
  <c r="AS2874" i="1"/>
  <c r="AS2875" i="1"/>
  <c r="AS2876" i="1"/>
  <c r="AS2877" i="1"/>
  <c r="AS2878" i="1"/>
  <c r="AS2879" i="1"/>
  <c r="AS2880" i="1"/>
  <c r="AS2881" i="1"/>
  <c r="AS2882" i="1"/>
  <c r="AS2883" i="1"/>
  <c r="AS2884" i="1"/>
  <c r="AS2885" i="1"/>
  <c r="AS2886" i="1"/>
  <c r="AS2887" i="1"/>
  <c r="AS2888" i="1"/>
  <c r="AS2889" i="1"/>
  <c r="AS2890" i="1"/>
  <c r="AS2891" i="1"/>
  <c r="AS2892" i="1"/>
  <c r="AS2893" i="1"/>
  <c r="AS2894" i="1"/>
  <c r="AS2895" i="1"/>
  <c r="AS2896" i="1"/>
  <c r="AS2897" i="1"/>
  <c r="AS2898" i="1"/>
  <c r="AS2899" i="1"/>
  <c r="AS2900" i="1"/>
  <c r="AS2901" i="1"/>
  <c r="AS2902" i="1"/>
  <c r="AS2903" i="1"/>
  <c r="AS2904" i="1"/>
  <c r="AS2905" i="1"/>
  <c r="AS2906" i="1"/>
  <c r="AS2907" i="1"/>
  <c r="AS2908" i="1"/>
  <c r="AS2909" i="1"/>
  <c r="AS2910" i="1"/>
  <c r="AS2911" i="1"/>
  <c r="AS2912" i="1"/>
  <c r="AS2913" i="1"/>
  <c r="AS2914" i="1"/>
  <c r="AS2915" i="1"/>
  <c r="AS2916" i="1"/>
  <c r="AS2917" i="1"/>
  <c r="AS2918" i="1"/>
  <c r="AS2919" i="1"/>
  <c r="AS2920" i="1"/>
  <c r="AS2921" i="1"/>
  <c r="AS2922" i="1"/>
  <c r="AS2923" i="1"/>
  <c r="AS2924" i="1"/>
  <c r="AS2925" i="1"/>
  <c r="AS2926" i="1"/>
  <c r="AS2927" i="1"/>
  <c r="AS2928" i="1"/>
  <c r="AS2929" i="1"/>
  <c r="AS2930" i="1"/>
  <c r="AS2931" i="1"/>
  <c r="AS2932" i="1"/>
  <c r="AS2933" i="1"/>
  <c r="AS2934" i="1"/>
  <c r="AS2935" i="1"/>
  <c r="AS2936" i="1"/>
  <c r="AS2937" i="1"/>
  <c r="AS2938" i="1"/>
  <c r="AS2939" i="1"/>
  <c r="AS2940" i="1"/>
  <c r="AS2941" i="1"/>
  <c r="AS2942" i="1"/>
  <c r="AS2943" i="1"/>
  <c r="AS2944" i="1"/>
  <c r="AS2945" i="1"/>
  <c r="AS2946" i="1"/>
  <c r="AS2947" i="1"/>
  <c r="AS2948" i="1"/>
  <c r="AS2949" i="1"/>
  <c r="AS2950" i="1"/>
  <c r="AS2951" i="1"/>
  <c r="AS2952" i="1"/>
  <c r="AS2953" i="1"/>
  <c r="AS2954" i="1"/>
  <c r="AS2955" i="1"/>
  <c r="AS2956" i="1"/>
  <c r="AS2957" i="1"/>
  <c r="AS2958" i="1"/>
  <c r="AS2959" i="1"/>
  <c r="AS2960" i="1"/>
  <c r="AS2961" i="1"/>
  <c r="AS2962" i="1"/>
  <c r="AS2963" i="1"/>
  <c r="AS2964" i="1"/>
  <c r="AS2965" i="1"/>
  <c r="AS2966" i="1"/>
  <c r="AS2967" i="1"/>
  <c r="AS2968" i="1"/>
  <c r="AS2969" i="1"/>
  <c r="AS2970" i="1"/>
  <c r="AS2971" i="1"/>
  <c r="AS2972" i="1"/>
  <c r="AS2973" i="1"/>
  <c r="AS2974" i="1"/>
  <c r="AS2975" i="1"/>
  <c r="AS2976" i="1"/>
  <c r="AS2977" i="1"/>
  <c r="AS2978" i="1"/>
  <c r="AS2979" i="1"/>
  <c r="AS2980" i="1"/>
  <c r="AS2981" i="1"/>
  <c r="AS2982" i="1"/>
  <c r="AS2983" i="1"/>
  <c r="AS2984" i="1"/>
  <c r="AS2985" i="1"/>
  <c r="AS2986" i="1"/>
  <c r="AS2987" i="1"/>
  <c r="AS2988" i="1"/>
  <c r="AS2989" i="1"/>
  <c r="AS2990" i="1"/>
  <c r="AS2991" i="1"/>
  <c r="AS2992" i="1"/>
  <c r="AS2993" i="1"/>
  <c r="AS2994" i="1"/>
  <c r="AS2995" i="1"/>
  <c r="AS2996" i="1"/>
  <c r="AS2997" i="1"/>
  <c r="AS2998" i="1"/>
  <c r="AS2999" i="1"/>
  <c r="AS3000" i="1"/>
  <c r="AS3001" i="1"/>
  <c r="AS3002" i="1"/>
  <c r="AS3003" i="1"/>
  <c r="AS3004" i="1"/>
  <c r="AS3005" i="1"/>
  <c r="AS3006" i="1"/>
  <c r="AS3007" i="1"/>
  <c r="AS3008" i="1"/>
  <c r="AS3009" i="1"/>
  <c r="AS3010" i="1"/>
  <c r="AS3011" i="1"/>
  <c r="AS3012" i="1"/>
  <c r="AS3013" i="1"/>
  <c r="AS3014" i="1"/>
  <c r="AS3015" i="1"/>
  <c r="AS3016" i="1"/>
  <c r="AS3017" i="1"/>
  <c r="AS3018" i="1"/>
  <c r="AS3019" i="1"/>
  <c r="AS3020" i="1"/>
  <c r="AS3021" i="1"/>
  <c r="AS3022" i="1"/>
  <c r="AS3023" i="1"/>
  <c r="AS3024" i="1"/>
  <c r="AS3025" i="1"/>
  <c r="AS3026" i="1"/>
  <c r="AS3027" i="1"/>
  <c r="AS3028" i="1"/>
  <c r="AR506" i="1"/>
  <c r="AR507" i="1"/>
  <c r="AR508" i="1"/>
  <c r="AR509" i="1"/>
  <c r="AR510" i="1"/>
  <c r="AR511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50" i="1"/>
  <c r="AR551" i="1"/>
  <c r="AR552" i="1"/>
  <c r="AR553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84" i="1"/>
  <c r="AR585" i="1"/>
  <c r="AR586" i="1"/>
  <c r="AR587" i="1"/>
  <c r="AR588" i="1"/>
  <c r="AR589" i="1"/>
  <c r="AR590" i="1"/>
  <c r="AR591" i="1"/>
  <c r="AR592" i="1"/>
  <c r="AR593" i="1"/>
  <c r="AR594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24" i="1"/>
  <c r="AR625" i="1"/>
  <c r="AR626" i="1"/>
  <c r="AR627" i="1"/>
  <c r="AR628" i="1"/>
  <c r="AR629" i="1"/>
  <c r="AR630" i="1"/>
  <c r="AR631" i="1"/>
  <c r="AR632" i="1"/>
  <c r="AR633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20" i="1"/>
  <c r="AR721" i="1"/>
  <c r="AR722" i="1"/>
  <c r="AR723" i="1"/>
  <c r="AR724" i="1"/>
  <c r="AR725" i="1"/>
  <c r="AR726" i="1"/>
  <c r="AR727" i="1"/>
  <c r="AR728" i="1"/>
  <c r="AR729" i="1"/>
  <c r="AR730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R1007" i="1"/>
  <c r="AR1008" i="1"/>
  <c r="AR1009" i="1"/>
  <c r="AR1010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3" i="1"/>
  <c r="AR1024" i="1"/>
  <c r="AR1025" i="1"/>
  <c r="AR1026" i="1"/>
  <c r="AR1027" i="1"/>
  <c r="AR1028" i="1"/>
  <c r="AR1029" i="1"/>
  <c r="AR1030" i="1"/>
  <c r="AR1031" i="1"/>
  <c r="AR1032" i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8" i="1"/>
  <c r="AR1109" i="1"/>
  <c r="AR1110" i="1"/>
  <c r="AR1111" i="1"/>
  <c r="AR1112" i="1"/>
  <c r="AR1113" i="1"/>
  <c r="AR1114" i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4" i="1"/>
  <c r="AR1135" i="1"/>
  <c r="AR1136" i="1"/>
  <c r="AR1137" i="1"/>
  <c r="AR1138" i="1"/>
  <c r="AR1139" i="1"/>
  <c r="AR1140" i="1"/>
  <c r="AR1141" i="1"/>
  <c r="AR1142" i="1"/>
  <c r="AR1143" i="1"/>
  <c r="AR1144" i="1"/>
  <c r="AR1145" i="1"/>
  <c r="AR1146" i="1"/>
  <c r="AR1147" i="1"/>
  <c r="AR1148" i="1"/>
  <c r="AR1149" i="1"/>
  <c r="AR1150" i="1"/>
  <c r="AR1151" i="1"/>
  <c r="AR1152" i="1"/>
  <c r="AR1153" i="1"/>
  <c r="AR1154" i="1"/>
  <c r="AR1155" i="1"/>
  <c r="AR1156" i="1"/>
  <c r="AR1157" i="1"/>
  <c r="AR1158" i="1"/>
  <c r="AR1159" i="1"/>
  <c r="AR1160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3" i="1"/>
  <c r="AR1174" i="1"/>
  <c r="AR1175" i="1"/>
  <c r="AR1176" i="1"/>
  <c r="AR1177" i="1"/>
  <c r="AR1178" i="1"/>
  <c r="AR1179" i="1"/>
  <c r="AR1180" i="1"/>
  <c r="AR1181" i="1"/>
  <c r="AR1182" i="1"/>
  <c r="AR1183" i="1"/>
  <c r="AR1184" i="1"/>
  <c r="AR1185" i="1"/>
  <c r="AR1186" i="1"/>
  <c r="AR1187" i="1"/>
  <c r="AR1188" i="1"/>
  <c r="AR1189" i="1"/>
  <c r="AR1190" i="1"/>
  <c r="AR1191" i="1"/>
  <c r="AR1192" i="1"/>
  <c r="AR1193" i="1"/>
  <c r="AR1194" i="1"/>
  <c r="AR1195" i="1"/>
  <c r="AR1196" i="1"/>
  <c r="AR1197" i="1"/>
  <c r="AR1198" i="1"/>
  <c r="AR1199" i="1"/>
  <c r="AR1200" i="1"/>
  <c r="AR1201" i="1"/>
  <c r="AR1202" i="1"/>
  <c r="AR1203" i="1"/>
  <c r="AR1204" i="1"/>
  <c r="AR1205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6" i="1"/>
  <c r="AR1237" i="1"/>
  <c r="AR1238" i="1"/>
  <c r="AR1239" i="1"/>
  <c r="AR1240" i="1"/>
  <c r="AR1241" i="1"/>
  <c r="AR1242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6" i="1"/>
  <c r="AR1257" i="1"/>
  <c r="AR1258" i="1"/>
  <c r="AR1259" i="1"/>
  <c r="AR1260" i="1"/>
  <c r="AR1261" i="1"/>
  <c r="AR1262" i="1"/>
  <c r="AR1263" i="1"/>
  <c r="AR1264" i="1"/>
  <c r="AR1265" i="1"/>
  <c r="AR1266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79" i="1"/>
  <c r="AR1280" i="1"/>
  <c r="AR1281" i="1"/>
  <c r="AR1282" i="1"/>
  <c r="AR1283" i="1"/>
  <c r="AR1284" i="1"/>
  <c r="AR1285" i="1"/>
  <c r="AR1286" i="1"/>
  <c r="AR1287" i="1"/>
  <c r="AR1288" i="1"/>
  <c r="AR1289" i="1"/>
  <c r="AR1290" i="1"/>
  <c r="AR1291" i="1"/>
  <c r="AR1292" i="1"/>
  <c r="AR1293" i="1"/>
  <c r="AR1294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R1306" i="1"/>
  <c r="AR1307" i="1"/>
  <c r="AR1308" i="1"/>
  <c r="AR1309" i="1"/>
  <c r="AR1310" i="1"/>
  <c r="AR1311" i="1"/>
  <c r="AR1312" i="1"/>
  <c r="AR1313" i="1"/>
  <c r="AR1314" i="1"/>
  <c r="AR1315" i="1"/>
  <c r="AR1316" i="1"/>
  <c r="AR1317" i="1"/>
  <c r="AR1318" i="1"/>
  <c r="AR1319" i="1"/>
  <c r="AR1320" i="1"/>
  <c r="AR1321" i="1"/>
  <c r="AR1322" i="1"/>
  <c r="AR1323" i="1"/>
  <c r="AR1324" i="1"/>
  <c r="AR1325" i="1"/>
  <c r="AR1326" i="1"/>
  <c r="AR1327" i="1"/>
  <c r="AR1328" i="1"/>
  <c r="AR1329" i="1"/>
  <c r="AR1330" i="1"/>
  <c r="AR1331" i="1"/>
  <c r="AR1332" i="1"/>
  <c r="AR1333" i="1"/>
  <c r="AR1334" i="1"/>
  <c r="AR1335" i="1"/>
  <c r="AR1336" i="1"/>
  <c r="AR1337" i="1"/>
  <c r="AR1338" i="1"/>
  <c r="AR1339" i="1"/>
  <c r="AR1340" i="1"/>
  <c r="AR1341" i="1"/>
  <c r="AR1342" i="1"/>
  <c r="AR1343" i="1"/>
  <c r="AR1344" i="1"/>
  <c r="AR1345" i="1"/>
  <c r="AR1346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8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5" i="1"/>
  <c r="AR1376" i="1"/>
  <c r="AR1377" i="1"/>
  <c r="AR1378" i="1"/>
  <c r="AR1379" i="1"/>
  <c r="AR1380" i="1"/>
  <c r="AR1381" i="1"/>
  <c r="AR1382" i="1"/>
  <c r="AR1383" i="1"/>
  <c r="AR1384" i="1"/>
  <c r="AR1385" i="1"/>
  <c r="AR1386" i="1"/>
  <c r="AR1387" i="1"/>
  <c r="AR1388" i="1"/>
  <c r="AR1389" i="1"/>
  <c r="AR1390" i="1"/>
  <c r="AR1391" i="1"/>
  <c r="AR1392" i="1"/>
  <c r="AR1393" i="1"/>
  <c r="AR1394" i="1"/>
  <c r="AR1395" i="1"/>
  <c r="AR1396" i="1"/>
  <c r="AR1397" i="1"/>
  <c r="AR1398" i="1"/>
  <c r="AR1399" i="1"/>
  <c r="AR1400" i="1"/>
  <c r="AR1401" i="1"/>
  <c r="AR1402" i="1"/>
  <c r="AR1403" i="1"/>
  <c r="AR1404" i="1"/>
  <c r="AR1405" i="1"/>
  <c r="AR1406" i="1"/>
  <c r="AR1407" i="1"/>
  <c r="AR1408" i="1"/>
  <c r="AR1409" i="1"/>
  <c r="AR1410" i="1"/>
  <c r="AR1411" i="1"/>
  <c r="AR1412" i="1"/>
  <c r="AR1413" i="1"/>
  <c r="AR1414" i="1"/>
  <c r="AR1415" i="1"/>
  <c r="AR1416" i="1"/>
  <c r="AR1417" i="1"/>
  <c r="AR1418" i="1"/>
  <c r="AR1419" i="1"/>
  <c r="AR1420" i="1"/>
  <c r="AR1421" i="1"/>
  <c r="AR1422" i="1"/>
  <c r="AR1423" i="1"/>
  <c r="AR1424" i="1"/>
  <c r="AR1425" i="1"/>
  <c r="AR1426" i="1"/>
  <c r="AR1427" i="1"/>
  <c r="AR1428" i="1"/>
  <c r="AR1429" i="1"/>
  <c r="AR1430" i="1"/>
  <c r="AR1431" i="1"/>
  <c r="AR1432" i="1"/>
  <c r="AR1433" i="1"/>
  <c r="AR1434" i="1"/>
  <c r="AR1435" i="1"/>
  <c r="AR1436" i="1"/>
  <c r="AR1437" i="1"/>
  <c r="AR1438" i="1"/>
  <c r="AR1439" i="1"/>
  <c r="AR1440" i="1"/>
  <c r="AR1441" i="1"/>
  <c r="AR1442" i="1"/>
  <c r="AR1443" i="1"/>
  <c r="AR1444" i="1"/>
  <c r="AR1445" i="1"/>
  <c r="AR1446" i="1"/>
  <c r="AR1447" i="1"/>
  <c r="AR1448" i="1"/>
  <c r="AR1449" i="1"/>
  <c r="AR1450" i="1"/>
  <c r="AR1451" i="1"/>
  <c r="AR1452" i="1"/>
  <c r="AR1453" i="1"/>
  <c r="AR1454" i="1"/>
  <c r="AR1455" i="1"/>
  <c r="AR1456" i="1"/>
  <c r="AR1457" i="1"/>
  <c r="AR1458" i="1"/>
  <c r="AR1459" i="1"/>
  <c r="AR1460" i="1"/>
  <c r="AR1461" i="1"/>
  <c r="AR1462" i="1"/>
  <c r="AR1463" i="1"/>
  <c r="AR1464" i="1"/>
  <c r="AR1465" i="1"/>
  <c r="AR1466" i="1"/>
  <c r="AR1467" i="1"/>
  <c r="AR1468" i="1"/>
  <c r="AR1469" i="1"/>
  <c r="AR1470" i="1"/>
  <c r="AR1471" i="1"/>
  <c r="AR1472" i="1"/>
  <c r="AR1473" i="1"/>
  <c r="AR1474" i="1"/>
  <c r="AR1475" i="1"/>
  <c r="AR1476" i="1"/>
  <c r="AR1477" i="1"/>
  <c r="AR1478" i="1"/>
  <c r="AR1479" i="1"/>
  <c r="AR1480" i="1"/>
  <c r="AR1481" i="1"/>
  <c r="AR1482" i="1"/>
  <c r="AR1483" i="1"/>
  <c r="AR1484" i="1"/>
  <c r="AR1485" i="1"/>
  <c r="AR1486" i="1"/>
  <c r="AR1487" i="1"/>
  <c r="AR1488" i="1"/>
  <c r="AR1489" i="1"/>
  <c r="AR1490" i="1"/>
  <c r="AR1491" i="1"/>
  <c r="AR1492" i="1"/>
  <c r="AR1493" i="1"/>
  <c r="AR1494" i="1"/>
  <c r="AR1495" i="1"/>
  <c r="AR1496" i="1"/>
  <c r="AR1497" i="1"/>
  <c r="AR1498" i="1"/>
  <c r="AR1499" i="1"/>
  <c r="AR1500" i="1"/>
  <c r="AR1501" i="1"/>
  <c r="AR1502" i="1"/>
  <c r="AR1503" i="1"/>
  <c r="AR1504" i="1"/>
  <c r="AR1505" i="1"/>
  <c r="AR1506" i="1"/>
  <c r="AR1507" i="1"/>
  <c r="AR1508" i="1"/>
  <c r="AR1509" i="1"/>
  <c r="AR1510" i="1"/>
  <c r="AR1511" i="1"/>
  <c r="AR1512" i="1"/>
  <c r="AR1513" i="1"/>
  <c r="AR1514" i="1"/>
  <c r="AR1515" i="1"/>
  <c r="AR1516" i="1"/>
  <c r="AR1517" i="1"/>
  <c r="AR1518" i="1"/>
  <c r="AR1519" i="1"/>
  <c r="AR1520" i="1"/>
  <c r="AR1521" i="1"/>
  <c r="AR1522" i="1"/>
  <c r="AR1523" i="1"/>
  <c r="AR1524" i="1"/>
  <c r="AR1525" i="1"/>
  <c r="AR1526" i="1"/>
  <c r="AR1527" i="1"/>
  <c r="AR1528" i="1"/>
  <c r="AR1529" i="1"/>
  <c r="AR1530" i="1"/>
  <c r="AR1531" i="1"/>
  <c r="AR1532" i="1"/>
  <c r="AR1533" i="1"/>
  <c r="AR1534" i="1"/>
  <c r="AR1535" i="1"/>
  <c r="AR1536" i="1"/>
  <c r="AR1537" i="1"/>
  <c r="AR1538" i="1"/>
  <c r="AR1539" i="1"/>
  <c r="AR1540" i="1"/>
  <c r="AR1541" i="1"/>
  <c r="AR1542" i="1"/>
  <c r="AR1543" i="1"/>
  <c r="AR1544" i="1"/>
  <c r="AR1545" i="1"/>
  <c r="AR1546" i="1"/>
  <c r="AR1547" i="1"/>
  <c r="AR1548" i="1"/>
  <c r="AR1549" i="1"/>
  <c r="AR1550" i="1"/>
  <c r="AR1551" i="1"/>
  <c r="AR1552" i="1"/>
  <c r="AR1553" i="1"/>
  <c r="AR1554" i="1"/>
  <c r="AR1555" i="1"/>
  <c r="AR1556" i="1"/>
  <c r="AR1557" i="1"/>
  <c r="AR1558" i="1"/>
  <c r="AR1559" i="1"/>
  <c r="AR1560" i="1"/>
  <c r="AR1561" i="1"/>
  <c r="AR1562" i="1"/>
  <c r="AR1563" i="1"/>
  <c r="AR1564" i="1"/>
  <c r="AR1565" i="1"/>
  <c r="AR1566" i="1"/>
  <c r="AR1567" i="1"/>
  <c r="AR1568" i="1"/>
  <c r="AR1569" i="1"/>
  <c r="AR1570" i="1"/>
  <c r="AR1571" i="1"/>
  <c r="AR1572" i="1"/>
  <c r="AR1573" i="1"/>
  <c r="AR1574" i="1"/>
  <c r="AR1575" i="1"/>
  <c r="AR1576" i="1"/>
  <c r="AR1577" i="1"/>
  <c r="AR1578" i="1"/>
  <c r="AR1579" i="1"/>
  <c r="AR1580" i="1"/>
  <c r="AR1581" i="1"/>
  <c r="AR1582" i="1"/>
  <c r="AR1583" i="1"/>
  <c r="AR1584" i="1"/>
  <c r="AR1585" i="1"/>
  <c r="AR1586" i="1"/>
  <c r="AR1587" i="1"/>
  <c r="AR1588" i="1"/>
  <c r="AR1589" i="1"/>
  <c r="AR1590" i="1"/>
  <c r="AR1591" i="1"/>
  <c r="AR1592" i="1"/>
  <c r="AR1593" i="1"/>
  <c r="AR1594" i="1"/>
  <c r="AR1595" i="1"/>
  <c r="AR1596" i="1"/>
  <c r="AR1597" i="1"/>
  <c r="AR1598" i="1"/>
  <c r="AR1599" i="1"/>
  <c r="AR1600" i="1"/>
  <c r="AR1601" i="1"/>
  <c r="AR1602" i="1"/>
  <c r="AR1603" i="1"/>
  <c r="AR1604" i="1"/>
  <c r="AR1605" i="1"/>
  <c r="AR1606" i="1"/>
  <c r="AR1607" i="1"/>
  <c r="AR1608" i="1"/>
  <c r="AR1609" i="1"/>
  <c r="AR1610" i="1"/>
  <c r="AR1611" i="1"/>
  <c r="AR1612" i="1"/>
  <c r="AR1613" i="1"/>
  <c r="AR1614" i="1"/>
  <c r="AR1615" i="1"/>
  <c r="AR1616" i="1"/>
  <c r="AR1617" i="1"/>
  <c r="AR1618" i="1"/>
  <c r="AR1619" i="1"/>
  <c r="AR1620" i="1"/>
  <c r="AR1621" i="1"/>
  <c r="AR1622" i="1"/>
  <c r="AR1623" i="1"/>
  <c r="AR1624" i="1"/>
  <c r="AR1625" i="1"/>
  <c r="AR1626" i="1"/>
  <c r="AR1627" i="1"/>
  <c r="AR1628" i="1"/>
  <c r="AR1629" i="1"/>
  <c r="AR1630" i="1"/>
  <c r="AR1631" i="1"/>
  <c r="AR1632" i="1"/>
  <c r="AR1633" i="1"/>
  <c r="AR1634" i="1"/>
  <c r="AR1635" i="1"/>
  <c r="AR1636" i="1"/>
  <c r="AR1637" i="1"/>
  <c r="AR1638" i="1"/>
  <c r="AR1639" i="1"/>
  <c r="AR1640" i="1"/>
  <c r="AR1641" i="1"/>
  <c r="AR1642" i="1"/>
  <c r="AR1643" i="1"/>
  <c r="AR1644" i="1"/>
  <c r="AR1645" i="1"/>
  <c r="AR1646" i="1"/>
  <c r="AR1647" i="1"/>
  <c r="AR1648" i="1"/>
  <c r="AR1649" i="1"/>
  <c r="AR1650" i="1"/>
  <c r="AR1651" i="1"/>
  <c r="AR1652" i="1"/>
  <c r="AR1653" i="1"/>
  <c r="AR1654" i="1"/>
  <c r="AR1655" i="1"/>
  <c r="AR1656" i="1"/>
  <c r="AR1657" i="1"/>
  <c r="AR1658" i="1"/>
  <c r="AR1659" i="1"/>
  <c r="AR1660" i="1"/>
  <c r="AR1661" i="1"/>
  <c r="AR1662" i="1"/>
  <c r="AR1663" i="1"/>
  <c r="AR1664" i="1"/>
  <c r="AR1665" i="1"/>
  <c r="AR1666" i="1"/>
  <c r="AR1667" i="1"/>
  <c r="AR1668" i="1"/>
  <c r="AR1669" i="1"/>
  <c r="AR1670" i="1"/>
  <c r="AR1671" i="1"/>
  <c r="AR1672" i="1"/>
  <c r="AR1673" i="1"/>
  <c r="AR1674" i="1"/>
  <c r="AR1675" i="1"/>
  <c r="AR1676" i="1"/>
  <c r="AR1677" i="1"/>
  <c r="AR1678" i="1"/>
  <c r="AR1679" i="1"/>
  <c r="AR1680" i="1"/>
  <c r="AR1681" i="1"/>
  <c r="AR1682" i="1"/>
  <c r="AR1683" i="1"/>
  <c r="AR1684" i="1"/>
  <c r="AR1685" i="1"/>
  <c r="AR1686" i="1"/>
  <c r="AR1687" i="1"/>
  <c r="AR1688" i="1"/>
  <c r="AR1689" i="1"/>
  <c r="AR1690" i="1"/>
  <c r="AR1691" i="1"/>
  <c r="AR1692" i="1"/>
  <c r="AR1693" i="1"/>
  <c r="AR1694" i="1"/>
  <c r="AR1695" i="1"/>
  <c r="AR1696" i="1"/>
  <c r="AR1697" i="1"/>
  <c r="AR1698" i="1"/>
  <c r="AR1699" i="1"/>
  <c r="AR1700" i="1"/>
  <c r="AR1701" i="1"/>
  <c r="AR1702" i="1"/>
  <c r="AR1703" i="1"/>
  <c r="AR1704" i="1"/>
  <c r="AR1705" i="1"/>
  <c r="AR1706" i="1"/>
  <c r="AR1707" i="1"/>
  <c r="AR1708" i="1"/>
  <c r="AR1709" i="1"/>
  <c r="AR1710" i="1"/>
  <c r="AR1711" i="1"/>
  <c r="AR1712" i="1"/>
  <c r="AR1713" i="1"/>
  <c r="AR1714" i="1"/>
  <c r="AR1715" i="1"/>
  <c r="AR1716" i="1"/>
  <c r="AR1717" i="1"/>
  <c r="AR1718" i="1"/>
  <c r="AR1719" i="1"/>
  <c r="AR1720" i="1"/>
  <c r="AR1721" i="1"/>
  <c r="AR1722" i="1"/>
  <c r="AR1723" i="1"/>
  <c r="AR1724" i="1"/>
  <c r="AR1725" i="1"/>
  <c r="AR1726" i="1"/>
  <c r="AR1727" i="1"/>
  <c r="AR1728" i="1"/>
  <c r="AR1729" i="1"/>
  <c r="AR1730" i="1"/>
  <c r="AR1731" i="1"/>
  <c r="AR1732" i="1"/>
  <c r="AR1733" i="1"/>
  <c r="AR1734" i="1"/>
  <c r="AR1735" i="1"/>
  <c r="AR1736" i="1"/>
  <c r="AR1737" i="1"/>
  <c r="AR1738" i="1"/>
  <c r="AR1739" i="1"/>
  <c r="AR1740" i="1"/>
  <c r="AR1741" i="1"/>
  <c r="AR1742" i="1"/>
  <c r="AR1743" i="1"/>
  <c r="AR1744" i="1"/>
  <c r="AR1745" i="1"/>
  <c r="AR1746" i="1"/>
  <c r="AR1747" i="1"/>
  <c r="AR1748" i="1"/>
  <c r="AR1749" i="1"/>
  <c r="AR1750" i="1"/>
  <c r="AR1751" i="1"/>
  <c r="AR1752" i="1"/>
  <c r="AR1753" i="1"/>
  <c r="AR1754" i="1"/>
  <c r="AR1755" i="1"/>
  <c r="AR1756" i="1"/>
  <c r="AR1757" i="1"/>
  <c r="AR1758" i="1"/>
  <c r="AR1759" i="1"/>
  <c r="AR1760" i="1"/>
  <c r="AR1761" i="1"/>
  <c r="AR1762" i="1"/>
  <c r="AR1763" i="1"/>
  <c r="AR1764" i="1"/>
  <c r="AR1765" i="1"/>
  <c r="AR1766" i="1"/>
  <c r="AR1767" i="1"/>
  <c r="AR1768" i="1"/>
  <c r="AR1769" i="1"/>
  <c r="AR1770" i="1"/>
  <c r="AR1771" i="1"/>
  <c r="AR1772" i="1"/>
  <c r="AR1773" i="1"/>
  <c r="AR1774" i="1"/>
  <c r="AR1775" i="1"/>
  <c r="AR1776" i="1"/>
  <c r="AR1777" i="1"/>
  <c r="AR1778" i="1"/>
  <c r="AR1779" i="1"/>
  <c r="AR1780" i="1"/>
  <c r="AR1781" i="1"/>
  <c r="AR1782" i="1"/>
  <c r="AR1783" i="1"/>
  <c r="AR1784" i="1"/>
  <c r="AR1785" i="1"/>
  <c r="AR1786" i="1"/>
  <c r="AR1787" i="1"/>
  <c r="AR1788" i="1"/>
  <c r="AR1789" i="1"/>
  <c r="AR1790" i="1"/>
  <c r="AR1791" i="1"/>
  <c r="AR1792" i="1"/>
  <c r="AR1793" i="1"/>
  <c r="AR1794" i="1"/>
  <c r="AR1795" i="1"/>
  <c r="AR1796" i="1"/>
  <c r="AR1797" i="1"/>
  <c r="AR1798" i="1"/>
  <c r="AR1799" i="1"/>
  <c r="AR1800" i="1"/>
  <c r="AR1801" i="1"/>
  <c r="AR1802" i="1"/>
  <c r="AR1803" i="1"/>
  <c r="AR1804" i="1"/>
  <c r="AR1805" i="1"/>
  <c r="AR1806" i="1"/>
  <c r="AR1807" i="1"/>
  <c r="AR1808" i="1"/>
  <c r="AR1809" i="1"/>
  <c r="AR1810" i="1"/>
  <c r="AR1811" i="1"/>
  <c r="AR1812" i="1"/>
  <c r="AR1813" i="1"/>
  <c r="AR1814" i="1"/>
  <c r="AR1815" i="1"/>
  <c r="AR1816" i="1"/>
  <c r="AR1817" i="1"/>
  <c r="AR1818" i="1"/>
  <c r="AR1819" i="1"/>
  <c r="AR1820" i="1"/>
  <c r="AR1821" i="1"/>
  <c r="AR1822" i="1"/>
  <c r="AR1823" i="1"/>
  <c r="AR1824" i="1"/>
  <c r="AR1825" i="1"/>
  <c r="AR1826" i="1"/>
  <c r="AR1827" i="1"/>
  <c r="AR1828" i="1"/>
  <c r="AR1829" i="1"/>
  <c r="AR1830" i="1"/>
  <c r="AR1831" i="1"/>
  <c r="AR1832" i="1"/>
  <c r="AR1833" i="1"/>
  <c r="AR1834" i="1"/>
  <c r="AR1835" i="1"/>
  <c r="AR1836" i="1"/>
  <c r="AR1837" i="1"/>
  <c r="AR1838" i="1"/>
  <c r="AR1839" i="1"/>
  <c r="AR1840" i="1"/>
  <c r="AR1841" i="1"/>
  <c r="AR1842" i="1"/>
  <c r="AR1843" i="1"/>
  <c r="AR1844" i="1"/>
  <c r="AR1845" i="1"/>
  <c r="AR1846" i="1"/>
  <c r="AR1847" i="1"/>
  <c r="AR1848" i="1"/>
  <c r="AR1849" i="1"/>
  <c r="AR1850" i="1"/>
  <c r="AR1851" i="1"/>
  <c r="AR1852" i="1"/>
  <c r="AR1853" i="1"/>
  <c r="AR1854" i="1"/>
  <c r="AR1855" i="1"/>
  <c r="AR1856" i="1"/>
  <c r="AR1857" i="1"/>
  <c r="AR1858" i="1"/>
  <c r="AR1859" i="1"/>
  <c r="AR1860" i="1"/>
  <c r="AR1861" i="1"/>
  <c r="AR1862" i="1"/>
  <c r="AR1863" i="1"/>
  <c r="AR1864" i="1"/>
  <c r="AR1865" i="1"/>
  <c r="AR1866" i="1"/>
  <c r="AR1867" i="1"/>
  <c r="AR1868" i="1"/>
  <c r="AR1869" i="1"/>
  <c r="AR1870" i="1"/>
  <c r="AR1871" i="1"/>
  <c r="AR1872" i="1"/>
  <c r="AR1873" i="1"/>
  <c r="AR1874" i="1"/>
  <c r="AR1875" i="1"/>
  <c r="AR1876" i="1"/>
  <c r="AR1877" i="1"/>
  <c r="AR1878" i="1"/>
  <c r="AR1879" i="1"/>
  <c r="AR1880" i="1"/>
  <c r="AR1881" i="1"/>
  <c r="AR1882" i="1"/>
  <c r="AR1883" i="1"/>
  <c r="AR1884" i="1"/>
  <c r="AR1885" i="1"/>
  <c r="AR1886" i="1"/>
  <c r="AR1887" i="1"/>
  <c r="AR1888" i="1"/>
  <c r="AR1889" i="1"/>
  <c r="AR1890" i="1"/>
  <c r="AR1891" i="1"/>
  <c r="AR1892" i="1"/>
  <c r="AR1893" i="1"/>
  <c r="AR1894" i="1"/>
  <c r="AR1895" i="1"/>
  <c r="AR1896" i="1"/>
  <c r="AR1897" i="1"/>
  <c r="AR1898" i="1"/>
  <c r="AR1899" i="1"/>
  <c r="AR1900" i="1"/>
  <c r="AR1901" i="1"/>
  <c r="AR1902" i="1"/>
  <c r="AR1903" i="1"/>
  <c r="AR1904" i="1"/>
  <c r="AR1905" i="1"/>
  <c r="AR1906" i="1"/>
  <c r="AR1907" i="1"/>
  <c r="AR1908" i="1"/>
  <c r="AR1909" i="1"/>
  <c r="AR1910" i="1"/>
  <c r="AR1911" i="1"/>
  <c r="AR1912" i="1"/>
  <c r="AR1913" i="1"/>
  <c r="AR1914" i="1"/>
  <c r="AR1915" i="1"/>
  <c r="AR1916" i="1"/>
  <c r="AR1917" i="1"/>
  <c r="AR1918" i="1"/>
  <c r="AR1919" i="1"/>
  <c r="AR1920" i="1"/>
  <c r="AR1921" i="1"/>
  <c r="AR1922" i="1"/>
  <c r="AR1923" i="1"/>
  <c r="AR1924" i="1"/>
  <c r="AR1925" i="1"/>
  <c r="AR1926" i="1"/>
  <c r="AR1927" i="1"/>
  <c r="AR1928" i="1"/>
  <c r="AR1929" i="1"/>
  <c r="AR1930" i="1"/>
  <c r="AR1931" i="1"/>
  <c r="AR1932" i="1"/>
  <c r="AR1933" i="1"/>
  <c r="AR1934" i="1"/>
  <c r="AR1935" i="1"/>
  <c r="AR1936" i="1"/>
  <c r="AR1937" i="1"/>
  <c r="AR1938" i="1"/>
  <c r="AR1939" i="1"/>
  <c r="AR1940" i="1"/>
  <c r="AR1941" i="1"/>
  <c r="AR1942" i="1"/>
  <c r="AR1943" i="1"/>
  <c r="AR1944" i="1"/>
  <c r="AR1945" i="1"/>
  <c r="AR1946" i="1"/>
  <c r="AR1947" i="1"/>
  <c r="AR1948" i="1"/>
  <c r="AR1949" i="1"/>
  <c r="AR1950" i="1"/>
  <c r="AR1951" i="1"/>
  <c r="AR1952" i="1"/>
  <c r="AR1953" i="1"/>
  <c r="AR1954" i="1"/>
  <c r="AR1955" i="1"/>
  <c r="AR1956" i="1"/>
  <c r="AR1957" i="1"/>
  <c r="AR1958" i="1"/>
  <c r="AR1959" i="1"/>
  <c r="AR1960" i="1"/>
  <c r="AR1961" i="1"/>
  <c r="AR1962" i="1"/>
  <c r="AR1963" i="1"/>
  <c r="AR1964" i="1"/>
  <c r="AR1965" i="1"/>
  <c r="AR1966" i="1"/>
  <c r="AR1967" i="1"/>
  <c r="AR1968" i="1"/>
  <c r="AR1969" i="1"/>
  <c r="AR1970" i="1"/>
  <c r="AR1971" i="1"/>
  <c r="AR1972" i="1"/>
  <c r="AR1973" i="1"/>
  <c r="AR1974" i="1"/>
  <c r="AR1975" i="1"/>
  <c r="AR1976" i="1"/>
  <c r="AR1977" i="1"/>
  <c r="AR1978" i="1"/>
  <c r="AR1979" i="1"/>
  <c r="AR1980" i="1"/>
  <c r="AR1981" i="1"/>
  <c r="AR1982" i="1"/>
  <c r="AR1983" i="1"/>
  <c r="AR1984" i="1"/>
  <c r="AR1985" i="1"/>
  <c r="AR1986" i="1"/>
  <c r="AR1987" i="1"/>
  <c r="AR1988" i="1"/>
  <c r="AR1989" i="1"/>
  <c r="AR1990" i="1"/>
  <c r="AR1991" i="1"/>
  <c r="AR1992" i="1"/>
  <c r="AR1993" i="1"/>
  <c r="AR1994" i="1"/>
  <c r="AR1995" i="1"/>
  <c r="AR1996" i="1"/>
  <c r="AR1997" i="1"/>
  <c r="AR1998" i="1"/>
  <c r="AR1999" i="1"/>
  <c r="AR2000" i="1"/>
  <c r="AR2001" i="1"/>
  <c r="AR2002" i="1"/>
  <c r="AR2003" i="1"/>
  <c r="AR2004" i="1"/>
  <c r="AR2005" i="1"/>
  <c r="AR2006" i="1"/>
  <c r="AR2007" i="1"/>
  <c r="AR2008" i="1"/>
  <c r="AR2009" i="1"/>
  <c r="AR2010" i="1"/>
  <c r="AR2011" i="1"/>
  <c r="AR2012" i="1"/>
  <c r="AR2013" i="1"/>
  <c r="AR2014" i="1"/>
  <c r="AR2015" i="1"/>
  <c r="AR2016" i="1"/>
  <c r="AR2017" i="1"/>
  <c r="AR2018" i="1"/>
  <c r="AR2019" i="1"/>
  <c r="AR2020" i="1"/>
  <c r="AR2021" i="1"/>
  <c r="AR2022" i="1"/>
  <c r="AR2023" i="1"/>
  <c r="AR2024" i="1"/>
  <c r="AR2025" i="1"/>
  <c r="AR2026" i="1"/>
  <c r="AR2027" i="1"/>
  <c r="AR2028" i="1"/>
  <c r="AR2029" i="1"/>
  <c r="AR2030" i="1"/>
  <c r="AR2031" i="1"/>
  <c r="AR2032" i="1"/>
  <c r="AR2033" i="1"/>
  <c r="AR2034" i="1"/>
  <c r="AR2035" i="1"/>
  <c r="AR2036" i="1"/>
  <c r="AR2037" i="1"/>
  <c r="AR2038" i="1"/>
  <c r="AR2039" i="1"/>
  <c r="AR2040" i="1"/>
  <c r="AR2041" i="1"/>
  <c r="AR2042" i="1"/>
  <c r="AR2043" i="1"/>
  <c r="AR2044" i="1"/>
  <c r="AR2045" i="1"/>
  <c r="AR2046" i="1"/>
  <c r="AR2047" i="1"/>
  <c r="AR2048" i="1"/>
  <c r="AR2049" i="1"/>
  <c r="AR2050" i="1"/>
  <c r="AR2051" i="1"/>
  <c r="AR2052" i="1"/>
  <c r="AR2053" i="1"/>
  <c r="AR2054" i="1"/>
  <c r="AR2055" i="1"/>
  <c r="AR2056" i="1"/>
  <c r="AR2057" i="1"/>
  <c r="AR2058" i="1"/>
  <c r="AR2059" i="1"/>
  <c r="AR2060" i="1"/>
  <c r="AR2061" i="1"/>
  <c r="AR2062" i="1"/>
  <c r="AR2063" i="1"/>
  <c r="AR2064" i="1"/>
  <c r="AR2065" i="1"/>
  <c r="AR2066" i="1"/>
  <c r="AR2067" i="1"/>
  <c r="AR2068" i="1"/>
  <c r="AR2069" i="1"/>
  <c r="AR2070" i="1"/>
  <c r="AR2071" i="1"/>
  <c r="AR2072" i="1"/>
  <c r="AR2073" i="1"/>
  <c r="AR2074" i="1"/>
  <c r="AR2075" i="1"/>
  <c r="AR2076" i="1"/>
  <c r="AR2077" i="1"/>
  <c r="AR2078" i="1"/>
  <c r="AR2079" i="1"/>
  <c r="AR2080" i="1"/>
  <c r="AR2081" i="1"/>
  <c r="AR2082" i="1"/>
  <c r="AR2083" i="1"/>
  <c r="AR2084" i="1"/>
  <c r="AR2085" i="1"/>
  <c r="AR2086" i="1"/>
  <c r="AR2087" i="1"/>
  <c r="AR2088" i="1"/>
  <c r="AR2089" i="1"/>
  <c r="AR2090" i="1"/>
  <c r="AR2091" i="1"/>
  <c r="AR2092" i="1"/>
  <c r="AR2093" i="1"/>
  <c r="AR2094" i="1"/>
  <c r="AR2095" i="1"/>
  <c r="AR2096" i="1"/>
  <c r="AR2097" i="1"/>
  <c r="AR2098" i="1"/>
  <c r="AR2099" i="1"/>
  <c r="AR2100" i="1"/>
  <c r="AR2101" i="1"/>
  <c r="AR2102" i="1"/>
  <c r="AR2103" i="1"/>
  <c r="AR2104" i="1"/>
  <c r="AR2105" i="1"/>
  <c r="AR2106" i="1"/>
  <c r="AR2107" i="1"/>
  <c r="AR2108" i="1"/>
  <c r="AR2109" i="1"/>
  <c r="AR2110" i="1"/>
  <c r="AR2111" i="1"/>
  <c r="AR2112" i="1"/>
  <c r="AR2113" i="1"/>
  <c r="AR2114" i="1"/>
  <c r="AR2115" i="1"/>
  <c r="AR2116" i="1"/>
  <c r="AR2117" i="1"/>
  <c r="AR2118" i="1"/>
  <c r="AR2119" i="1"/>
  <c r="AR2120" i="1"/>
  <c r="AR2121" i="1"/>
  <c r="AR2122" i="1"/>
  <c r="AR2123" i="1"/>
  <c r="AR2124" i="1"/>
  <c r="AR2125" i="1"/>
  <c r="AR2126" i="1"/>
  <c r="AR2127" i="1"/>
  <c r="AR2128" i="1"/>
  <c r="AR2129" i="1"/>
  <c r="AR2130" i="1"/>
  <c r="AR2131" i="1"/>
  <c r="AR2132" i="1"/>
  <c r="AR2133" i="1"/>
  <c r="AR2134" i="1"/>
  <c r="AR2135" i="1"/>
  <c r="AR2136" i="1"/>
  <c r="AR2137" i="1"/>
  <c r="AR2138" i="1"/>
  <c r="AR2139" i="1"/>
  <c r="AR2140" i="1"/>
  <c r="AR2141" i="1"/>
  <c r="AR2142" i="1"/>
  <c r="AR2143" i="1"/>
  <c r="AR2144" i="1"/>
  <c r="AR2145" i="1"/>
  <c r="AR2146" i="1"/>
  <c r="AR2147" i="1"/>
  <c r="AR2148" i="1"/>
  <c r="AR2149" i="1"/>
  <c r="AR2150" i="1"/>
  <c r="AR2151" i="1"/>
  <c r="AR2152" i="1"/>
  <c r="AR2153" i="1"/>
  <c r="AR2154" i="1"/>
  <c r="AR2155" i="1"/>
  <c r="AR2156" i="1"/>
  <c r="AR2157" i="1"/>
  <c r="AR2158" i="1"/>
  <c r="AR2159" i="1"/>
  <c r="AR2160" i="1"/>
  <c r="AR2161" i="1"/>
  <c r="AR2162" i="1"/>
  <c r="AR2163" i="1"/>
  <c r="AR2164" i="1"/>
  <c r="AR2165" i="1"/>
  <c r="AR2166" i="1"/>
  <c r="AR2167" i="1"/>
  <c r="AR2168" i="1"/>
  <c r="AR2169" i="1"/>
  <c r="AR2170" i="1"/>
  <c r="AR2171" i="1"/>
  <c r="AR2172" i="1"/>
  <c r="AR2173" i="1"/>
  <c r="AR2174" i="1"/>
  <c r="AR2175" i="1"/>
  <c r="AR2176" i="1"/>
  <c r="AR2177" i="1"/>
  <c r="AR2178" i="1"/>
  <c r="AR2179" i="1"/>
  <c r="AR2180" i="1"/>
  <c r="AR2181" i="1"/>
  <c r="AR2182" i="1"/>
  <c r="AR2183" i="1"/>
  <c r="AR2184" i="1"/>
  <c r="AR2185" i="1"/>
  <c r="AR2186" i="1"/>
  <c r="AR2187" i="1"/>
  <c r="AR2188" i="1"/>
  <c r="AR2189" i="1"/>
  <c r="AR2190" i="1"/>
  <c r="AR2191" i="1"/>
  <c r="AR2192" i="1"/>
  <c r="AR2193" i="1"/>
  <c r="AR2194" i="1"/>
  <c r="AR2195" i="1"/>
  <c r="AR2196" i="1"/>
  <c r="AR2197" i="1"/>
  <c r="AR2198" i="1"/>
  <c r="AR2199" i="1"/>
  <c r="AR2200" i="1"/>
  <c r="AR2201" i="1"/>
  <c r="AR2202" i="1"/>
  <c r="AR2203" i="1"/>
  <c r="AR2204" i="1"/>
  <c r="AR2205" i="1"/>
  <c r="AR2206" i="1"/>
  <c r="AR2207" i="1"/>
  <c r="AR2208" i="1"/>
  <c r="AR2209" i="1"/>
  <c r="AR2210" i="1"/>
  <c r="AR2211" i="1"/>
  <c r="AR2212" i="1"/>
  <c r="AR2213" i="1"/>
  <c r="AR2214" i="1"/>
  <c r="AR2215" i="1"/>
  <c r="AR2216" i="1"/>
  <c r="AR2217" i="1"/>
  <c r="AR2218" i="1"/>
  <c r="AR2219" i="1"/>
  <c r="AR2220" i="1"/>
  <c r="AR2221" i="1"/>
  <c r="AR2222" i="1"/>
  <c r="AR2223" i="1"/>
  <c r="AR2224" i="1"/>
  <c r="AR2225" i="1"/>
  <c r="AR2226" i="1"/>
  <c r="AR2227" i="1"/>
  <c r="AR2228" i="1"/>
  <c r="AR2229" i="1"/>
  <c r="AR2230" i="1"/>
  <c r="AR2231" i="1"/>
  <c r="AR2232" i="1"/>
  <c r="AR2233" i="1"/>
  <c r="AR2234" i="1"/>
  <c r="AR2235" i="1"/>
  <c r="AR2236" i="1"/>
  <c r="AR2237" i="1"/>
  <c r="AR2238" i="1"/>
  <c r="AR2239" i="1"/>
  <c r="AR2240" i="1"/>
  <c r="AR2241" i="1"/>
  <c r="AR2242" i="1"/>
  <c r="AR2243" i="1"/>
  <c r="AR2244" i="1"/>
  <c r="AR2245" i="1"/>
  <c r="AR2246" i="1"/>
  <c r="AR2247" i="1"/>
  <c r="AR2248" i="1"/>
  <c r="AR2249" i="1"/>
  <c r="AR2250" i="1"/>
  <c r="AR2251" i="1"/>
  <c r="AR2252" i="1"/>
  <c r="AR2253" i="1"/>
  <c r="AR2254" i="1"/>
  <c r="AR2255" i="1"/>
  <c r="AR2256" i="1"/>
  <c r="AR2257" i="1"/>
  <c r="AR2258" i="1"/>
  <c r="AR2259" i="1"/>
  <c r="AR2260" i="1"/>
  <c r="AR2261" i="1"/>
  <c r="AR2262" i="1"/>
  <c r="AR2263" i="1"/>
  <c r="AR2264" i="1"/>
  <c r="AR2265" i="1"/>
  <c r="AR2266" i="1"/>
  <c r="AR2267" i="1"/>
  <c r="AR2268" i="1"/>
  <c r="AR2269" i="1"/>
  <c r="AR2270" i="1"/>
  <c r="AR2271" i="1"/>
  <c r="AR2272" i="1"/>
  <c r="AR2273" i="1"/>
  <c r="AR2274" i="1"/>
  <c r="AR2275" i="1"/>
  <c r="AR2276" i="1"/>
  <c r="AR2277" i="1"/>
  <c r="AR2278" i="1"/>
  <c r="AR2279" i="1"/>
  <c r="AR2280" i="1"/>
  <c r="AR2281" i="1"/>
  <c r="AR2282" i="1"/>
  <c r="AR2283" i="1"/>
  <c r="AR2284" i="1"/>
  <c r="AR2285" i="1"/>
  <c r="AR2286" i="1"/>
  <c r="AR2287" i="1"/>
  <c r="AR2288" i="1"/>
  <c r="AR2289" i="1"/>
  <c r="AR2290" i="1"/>
  <c r="AR2291" i="1"/>
  <c r="AR2292" i="1"/>
  <c r="AR2293" i="1"/>
  <c r="AR2294" i="1"/>
  <c r="AR2295" i="1"/>
  <c r="AR2296" i="1"/>
  <c r="AR2297" i="1"/>
  <c r="AR2298" i="1"/>
  <c r="AR2299" i="1"/>
  <c r="AR2300" i="1"/>
  <c r="AR2301" i="1"/>
  <c r="AR2302" i="1"/>
  <c r="AR2303" i="1"/>
  <c r="AR2304" i="1"/>
  <c r="AR2305" i="1"/>
  <c r="AR2306" i="1"/>
  <c r="AR2307" i="1"/>
  <c r="AR2308" i="1"/>
  <c r="AR2309" i="1"/>
  <c r="AR2310" i="1"/>
  <c r="AR2311" i="1"/>
  <c r="AR2312" i="1"/>
  <c r="AR2313" i="1"/>
  <c r="AR2314" i="1"/>
  <c r="AR2315" i="1"/>
  <c r="AR2316" i="1"/>
  <c r="AR2317" i="1"/>
  <c r="AR2318" i="1"/>
  <c r="AR2319" i="1"/>
  <c r="AR2320" i="1"/>
  <c r="AR2321" i="1"/>
  <c r="AR2322" i="1"/>
  <c r="AR2323" i="1"/>
  <c r="AR2324" i="1"/>
  <c r="AR2325" i="1"/>
  <c r="AR2326" i="1"/>
  <c r="AR2327" i="1"/>
  <c r="AR2328" i="1"/>
  <c r="AR2329" i="1"/>
  <c r="AR2330" i="1"/>
  <c r="AR2331" i="1"/>
  <c r="AR2332" i="1"/>
  <c r="AR2333" i="1"/>
  <c r="AR2334" i="1"/>
  <c r="AR2335" i="1"/>
  <c r="AR2336" i="1"/>
  <c r="AR2337" i="1"/>
  <c r="AR2338" i="1"/>
  <c r="AR2339" i="1"/>
  <c r="AR2340" i="1"/>
  <c r="AR2341" i="1"/>
  <c r="AR2342" i="1"/>
  <c r="AR2343" i="1"/>
  <c r="AR2344" i="1"/>
  <c r="AR2345" i="1"/>
  <c r="AR2346" i="1"/>
  <c r="AR2347" i="1"/>
  <c r="AR2348" i="1"/>
  <c r="AR2349" i="1"/>
  <c r="AR2350" i="1"/>
  <c r="AR2351" i="1"/>
  <c r="AR2352" i="1"/>
  <c r="AR2353" i="1"/>
  <c r="AR2354" i="1"/>
  <c r="AR2355" i="1"/>
  <c r="AR2356" i="1"/>
  <c r="AR2357" i="1"/>
  <c r="AR2358" i="1"/>
  <c r="AR2359" i="1"/>
  <c r="AR2360" i="1"/>
  <c r="AR2361" i="1"/>
  <c r="AR2362" i="1"/>
  <c r="AR2363" i="1"/>
  <c r="AR2364" i="1"/>
  <c r="AR2365" i="1"/>
  <c r="AR2366" i="1"/>
  <c r="AR2367" i="1"/>
  <c r="AR2368" i="1"/>
  <c r="AR2369" i="1"/>
  <c r="AR2370" i="1"/>
  <c r="AR2371" i="1"/>
  <c r="AR2372" i="1"/>
  <c r="AR2373" i="1"/>
  <c r="AR2374" i="1"/>
  <c r="AR2375" i="1"/>
  <c r="AR2376" i="1"/>
  <c r="AR2377" i="1"/>
  <c r="AR2378" i="1"/>
  <c r="AR2379" i="1"/>
  <c r="AR2380" i="1"/>
  <c r="AR2381" i="1"/>
  <c r="AR2382" i="1"/>
  <c r="AR2383" i="1"/>
  <c r="AR2384" i="1"/>
  <c r="AR2385" i="1"/>
  <c r="AR2386" i="1"/>
  <c r="AR2387" i="1"/>
  <c r="AR2388" i="1"/>
  <c r="AR2389" i="1"/>
  <c r="AR2390" i="1"/>
  <c r="AR2391" i="1"/>
  <c r="AR2392" i="1"/>
  <c r="AR2393" i="1"/>
  <c r="AR2394" i="1"/>
  <c r="AR2395" i="1"/>
  <c r="AR2396" i="1"/>
  <c r="AR2397" i="1"/>
  <c r="AR2398" i="1"/>
  <c r="AR2399" i="1"/>
  <c r="AR2400" i="1"/>
  <c r="AR2401" i="1"/>
  <c r="AR2402" i="1"/>
  <c r="AR2403" i="1"/>
  <c r="AR2404" i="1"/>
  <c r="AR2405" i="1"/>
  <c r="AR2406" i="1"/>
  <c r="AR2407" i="1"/>
  <c r="AR2408" i="1"/>
  <c r="AR2409" i="1"/>
  <c r="AR2410" i="1"/>
  <c r="AR2411" i="1"/>
  <c r="AR2412" i="1"/>
  <c r="AR2413" i="1"/>
  <c r="AR2414" i="1"/>
  <c r="AR2415" i="1"/>
  <c r="AR2416" i="1"/>
  <c r="AR2417" i="1"/>
  <c r="AR2418" i="1"/>
  <c r="AR2419" i="1"/>
  <c r="AR2420" i="1"/>
  <c r="AR2421" i="1"/>
  <c r="AR2422" i="1"/>
  <c r="AR2423" i="1"/>
  <c r="AR2424" i="1"/>
  <c r="AR2425" i="1"/>
  <c r="AR2426" i="1"/>
  <c r="AR2427" i="1"/>
  <c r="AR2428" i="1"/>
  <c r="AR2429" i="1"/>
  <c r="AR2430" i="1"/>
  <c r="AR2431" i="1"/>
  <c r="AR2432" i="1"/>
  <c r="AR2433" i="1"/>
  <c r="AR2434" i="1"/>
  <c r="AR2435" i="1"/>
  <c r="AR2436" i="1"/>
  <c r="AR2437" i="1"/>
  <c r="AR2438" i="1"/>
  <c r="AR2439" i="1"/>
  <c r="AR2440" i="1"/>
  <c r="AR2441" i="1"/>
  <c r="AR2442" i="1"/>
  <c r="AR2443" i="1"/>
  <c r="AR2444" i="1"/>
  <c r="AR2445" i="1"/>
  <c r="AR2446" i="1"/>
  <c r="AR2447" i="1"/>
  <c r="AR2448" i="1"/>
  <c r="AR2449" i="1"/>
  <c r="AR2450" i="1"/>
  <c r="AR2451" i="1"/>
  <c r="AR2452" i="1"/>
  <c r="AR2453" i="1"/>
  <c r="AR2454" i="1"/>
  <c r="AR2455" i="1"/>
  <c r="AR2456" i="1"/>
  <c r="AR2457" i="1"/>
  <c r="AR2458" i="1"/>
  <c r="AR2459" i="1"/>
  <c r="AR2460" i="1"/>
  <c r="AR2461" i="1"/>
  <c r="AR2462" i="1"/>
  <c r="AR2463" i="1"/>
  <c r="AR2464" i="1"/>
  <c r="AR2465" i="1"/>
  <c r="AR2466" i="1"/>
  <c r="AR2467" i="1"/>
  <c r="AR2468" i="1"/>
  <c r="AR2469" i="1"/>
  <c r="AR2470" i="1"/>
  <c r="AR2471" i="1"/>
  <c r="AR2472" i="1"/>
  <c r="AR2473" i="1"/>
  <c r="AR2474" i="1"/>
  <c r="AR2475" i="1"/>
  <c r="AR2476" i="1"/>
  <c r="AR2477" i="1"/>
  <c r="AR2478" i="1"/>
  <c r="AR2479" i="1"/>
  <c r="AR2480" i="1"/>
  <c r="AR2481" i="1"/>
  <c r="AR2482" i="1"/>
  <c r="AR2483" i="1"/>
  <c r="AR2484" i="1"/>
  <c r="AR2485" i="1"/>
  <c r="AR2486" i="1"/>
  <c r="AR2487" i="1"/>
  <c r="AR2488" i="1"/>
  <c r="AR2489" i="1"/>
  <c r="AR2490" i="1"/>
  <c r="AR2491" i="1"/>
  <c r="AR2492" i="1"/>
  <c r="AR2493" i="1"/>
  <c r="AR2494" i="1"/>
  <c r="AR2495" i="1"/>
  <c r="AR2496" i="1"/>
  <c r="AR2497" i="1"/>
  <c r="AR2498" i="1"/>
  <c r="AR2499" i="1"/>
  <c r="AR2500" i="1"/>
  <c r="AR2501" i="1"/>
  <c r="AR2502" i="1"/>
  <c r="AR2503" i="1"/>
  <c r="AR2504" i="1"/>
  <c r="AR2505" i="1"/>
  <c r="AR2506" i="1"/>
  <c r="AR2507" i="1"/>
  <c r="AR2508" i="1"/>
  <c r="AR2509" i="1"/>
  <c r="AR2510" i="1"/>
  <c r="AR2511" i="1"/>
  <c r="AR2512" i="1"/>
  <c r="AR2513" i="1"/>
  <c r="AR2514" i="1"/>
  <c r="AR2515" i="1"/>
  <c r="AR2516" i="1"/>
  <c r="AR2517" i="1"/>
  <c r="AR2518" i="1"/>
  <c r="AR2519" i="1"/>
  <c r="AR2520" i="1"/>
  <c r="AR2521" i="1"/>
  <c r="AR2522" i="1"/>
  <c r="AR2523" i="1"/>
  <c r="AR2524" i="1"/>
  <c r="AR2525" i="1"/>
  <c r="AR2526" i="1"/>
  <c r="AR2527" i="1"/>
  <c r="AR2528" i="1"/>
  <c r="AR2529" i="1"/>
  <c r="AR2530" i="1"/>
  <c r="AR2531" i="1"/>
  <c r="AR2532" i="1"/>
  <c r="AR2533" i="1"/>
  <c r="AR2534" i="1"/>
  <c r="AR2535" i="1"/>
  <c r="AR2536" i="1"/>
  <c r="AR2537" i="1"/>
  <c r="AR2538" i="1"/>
  <c r="AR2539" i="1"/>
  <c r="AR2540" i="1"/>
  <c r="AR2541" i="1"/>
  <c r="AR2542" i="1"/>
  <c r="AR2543" i="1"/>
  <c r="AR2544" i="1"/>
  <c r="AR2545" i="1"/>
  <c r="AR2546" i="1"/>
  <c r="AR2547" i="1"/>
  <c r="AR2548" i="1"/>
  <c r="AR2549" i="1"/>
  <c r="AR2550" i="1"/>
  <c r="AR2551" i="1"/>
  <c r="AR2552" i="1"/>
  <c r="AR2553" i="1"/>
  <c r="AR2554" i="1"/>
  <c r="AR2555" i="1"/>
  <c r="AR2556" i="1"/>
  <c r="AR2557" i="1"/>
  <c r="AR2558" i="1"/>
  <c r="AR2559" i="1"/>
  <c r="AR2560" i="1"/>
  <c r="AR2561" i="1"/>
  <c r="AR2562" i="1"/>
  <c r="AR2563" i="1"/>
  <c r="AR2564" i="1"/>
  <c r="AR2565" i="1"/>
  <c r="AR2566" i="1"/>
  <c r="AR2567" i="1"/>
  <c r="AR2568" i="1"/>
  <c r="AR2569" i="1"/>
  <c r="AR2570" i="1"/>
  <c r="AR2571" i="1"/>
  <c r="AR2572" i="1"/>
  <c r="AR2573" i="1"/>
  <c r="AR2574" i="1"/>
  <c r="AR2575" i="1"/>
  <c r="AR2576" i="1"/>
  <c r="AR2577" i="1"/>
  <c r="AR2578" i="1"/>
  <c r="AR2579" i="1"/>
  <c r="AR2580" i="1"/>
  <c r="AR2581" i="1"/>
  <c r="AR2582" i="1"/>
  <c r="AR2583" i="1"/>
  <c r="AR2584" i="1"/>
  <c r="AR2585" i="1"/>
  <c r="AR2586" i="1"/>
  <c r="AR2587" i="1"/>
  <c r="AR2588" i="1"/>
  <c r="AR2589" i="1"/>
  <c r="AR2590" i="1"/>
  <c r="AR2591" i="1"/>
  <c r="AR2592" i="1"/>
  <c r="AR2593" i="1"/>
  <c r="AR2594" i="1"/>
  <c r="AR2595" i="1"/>
  <c r="AR2596" i="1"/>
  <c r="AR2597" i="1"/>
  <c r="AR2598" i="1"/>
  <c r="AR2599" i="1"/>
  <c r="AR2600" i="1"/>
  <c r="AR2601" i="1"/>
  <c r="AR2602" i="1"/>
  <c r="AR2603" i="1"/>
  <c r="AR2604" i="1"/>
  <c r="AR2605" i="1"/>
  <c r="AR2606" i="1"/>
  <c r="AR2607" i="1"/>
  <c r="AR2608" i="1"/>
  <c r="AR2609" i="1"/>
  <c r="AR2610" i="1"/>
  <c r="AR2611" i="1"/>
  <c r="AR2612" i="1"/>
  <c r="AR2613" i="1"/>
  <c r="AR2614" i="1"/>
  <c r="AR2615" i="1"/>
  <c r="AR2616" i="1"/>
  <c r="AR2617" i="1"/>
  <c r="AR2618" i="1"/>
  <c r="AR2619" i="1"/>
  <c r="AR2620" i="1"/>
  <c r="AR2621" i="1"/>
  <c r="AR2622" i="1"/>
  <c r="AR2623" i="1"/>
  <c r="AR2624" i="1"/>
  <c r="AR2625" i="1"/>
  <c r="AR2626" i="1"/>
  <c r="AR2627" i="1"/>
  <c r="AR2628" i="1"/>
  <c r="AR2629" i="1"/>
  <c r="AR2630" i="1"/>
  <c r="AR2631" i="1"/>
  <c r="AR2632" i="1"/>
  <c r="AR2633" i="1"/>
  <c r="AR2634" i="1"/>
  <c r="AR2635" i="1"/>
  <c r="AR2636" i="1"/>
  <c r="AR2637" i="1"/>
  <c r="AR2638" i="1"/>
  <c r="AR2639" i="1"/>
  <c r="AR2640" i="1"/>
  <c r="AR2641" i="1"/>
  <c r="AR2642" i="1"/>
  <c r="AR2643" i="1"/>
  <c r="AR2644" i="1"/>
  <c r="AR2645" i="1"/>
  <c r="AR2646" i="1"/>
  <c r="AR2647" i="1"/>
  <c r="AR2648" i="1"/>
  <c r="AR2649" i="1"/>
  <c r="AR2650" i="1"/>
  <c r="AR2651" i="1"/>
  <c r="AR2652" i="1"/>
  <c r="AR2653" i="1"/>
  <c r="AR2654" i="1"/>
  <c r="AR2655" i="1"/>
  <c r="AR2656" i="1"/>
  <c r="AR2657" i="1"/>
  <c r="AR2658" i="1"/>
  <c r="AR2659" i="1"/>
  <c r="AR2660" i="1"/>
  <c r="AR2661" i="1"/>
  <c r="AR2662" i="1"/>
  <c r="AR2663" i="1"/>
  <c r="AR2664" i="1"/>
  <c r="AR2665" i="1"/>
  <c r="AR2666" i="1"/>
  <c r="AR2667" i="1"/>
  <c r="AR2668" i="1"/>
  <c r="AR2669" i="1"/>
  <c r="AR2670" i="1"/>
  <c r="AR2671" i="1"/>
  <c r="AR2672" i="1"/>
  <c r="AR2673" i="1"/>
  <c r="AR2674" i="1"/>
  <c r="AR2675" i="1"/>
  <c r="AR2676" i="1"/>
  <c r="AR2677" i="1"/>
  <c r="AR2678" i="1"/>
  <c r="AR2679" i="1"/>
  <c r="AR2680" i="1"/>
  <c r="AR2681" i="1"/>
  <c r="AR2682" i="1"/>
  <c r="AR2683" i="1"/>
  <c r="AR2684" i="1"/>
  <c r="AR2685" i="1"/>
  <c r="AR2686" i="1"/>
  <c r="AR2687" i="1"/>
  <c r="AR2688" i="1"/>
  <c r="AR2689" i="1"/>
  <c r="AR2690" i="1"/>
  <c r="AR2691" i="1"/>
  <c r="AR2692" i="1"/>
  <c r="AR2693" i="1"/>
  <c r="AR2694" i="1"/>
  <c r="AR2695" i="1"/>
  <c r="AR2696" i="1"/>
  <c r="AR2697" i="1"/>
  <c r="AR2698" i="1"/>
  <c r="AR2699" i="1"/>
  <c r="AR2700" i="1"/>
  <c r="AR2701" i="1"/>
  <c r="AR2702" i="1"/>
  <c r="AR2703" i="1"/>
  <c r="AR2704" i="1"/>
  <c r="AR2705" i="1"/>
  <c r="AR2706" i="1"/>
  <c r="AR2707" i="1"/>
  <c r="AR2708" i="1"/>
  <c r="AR2709" i="1"/>
  <c r="AR2710" i="1"/>
  <c r="AR2711" i="1"/>
  <c r="AR2712" i="1"/>
  <c r="AR2713" i="1"/>
  <c r="AR2714" i="1"/>
  <c r="AR2715" i="1"/>
  <c r="AR2716" i="1"/>
  <c r="AR2717" i="1"/>
  <c r="AR2718" i="1"/>
  <c r="AR2719" i="1"/>
  <c r="AR2720" i="1"/>
  <c r="AR2721" i="1"/>
  <c r="AR2722" i="1"/>
  <c r="AR2723" i="1"/>
  <c r="AR2724" i="1"/>
  <c r="AR2725" i="1"/>
  <c r="AR2726" i="1"/>
  <c r="AR2727" i="1"/>
  <c r="AR2728" i="1"/>
  <c r="AR2729" i="1"/>
  <c r="AR2730" i="1"/>
  <c r="AR2731" i="1"/>
  <c r="AR2732" i="1"/>
  <c r="AR2733" i="1"/>
  <c r="AR2734" i="1"/>
  <c r="AR2735" i="1"/>
  <c r="AR2736" i="1"/>
  <c r="AR2737" i="1"/>
  <c r="AR2738" i="1"/>
  <c r="AR2739" i="1"/>
  <c r="AR2740" i="1"/>
  <c r="AR2741" i="1"/>
  <c r="AR2742" i="1"/>
  <c r="AR2743" i="1"/>
  <c r="AR2744" i="1"/>
  <c r="AR2745" i="1"/>
  <c r="AR2746" i="1"/>
  <c r="AR2747" i="1"/>
  <c r="AR2748" i="1"/>
  <c r="AR2749" i="1"/>
  <c r="AR2750" i="1"/>
  <c r="AR2751" i="1"/>
  <c r="AR2752" i="1"/>
  <c r="AR2753" i="1"/>
  <c r="AR2754" i="1"/>
  <c r="AR2755" i="1"/>
  <c r="AR2756" i="1"/>
  <c r="AR2757" i="1"/>
  <c r="AR2758" i="1"/>
  <c r="AR2759" i="1"/>
  <c r="AR2760" i="1"/>
  <c r="AR2761" i="1"/>
  <c r="AR2762" i="1"/>
  <c r="AR2763" i="1"/>
  <c r="AR2764" i="1"/>
  <c r="AR2765" i="1"/>
  <c r="AR2766" i="1"/>
  <c r="AR2767" i="1"/>
  <c r="AR2768" i="1"/>
  <c r="AR2769" i="1"/>
  <c r="AR2770" i="1"/>
  <c r="AR2771" i="1"/>
  <c r="AR2772" i="1"/>
  <c r="AR2773" i="1"/>
  <c r="AR2774" i="1"/>
  <c r="AR2775" i="1"/>
  <c r="AR2776" i="1"/>
  <c r="AR2777" i="1"/>
  <c r="AR2778" i="1"/>
  <c r="AR2779" i="1"/>
  <c r="AR2780" i="1"/>
  <c r="AR2781" i="1"/>
  <c r="AR2782" i="1"/>
  <c r="AR2783" i="1"/>
  <c r="AR2784" i="1"/>
  <c r="AR2785" i="1"/>
  <c r="AR2786" i="1"/>
  <c r="AR2787" i="1"/>
  <c r="AR2788" i="1"/>
  <c r="AR2789" i="1"/>
  <c r="AR2790" i="1"/>
  <c r="AR2791" i="1"/>
  <c r="AR2792" i="1"/>
  <c r="AR2793" i="1"/>
  <c r="AR2794" i="1"/>
  <c r="AR2795" i="1"/>
  <c r="AR2796" i="1"/>
  <c r="AR2797" i="1"/>
  <c r="AR2798" i="1"/>
  <c r="AR2799" i="1"/>
  <c r="AR2800" i="1"/>
  <c r="AR2801" i="1"/>
  <c r="AR2802" i="1"/>
  <c r="AR2803" i="1"/>
  <c r="AR2804" i="1"/>
  <c r="AR2805" i="1"/>
  <c r="AR2806" i="1"/>
  <c r="AR2807" i="1"/>
  <c r="AR2808" i="1"/>
  <c r="AR2809" i="1"/>
  <c r="AR2810" i="1"/>
  <c r="AR2811" i="1"/>
  <c r="AR2812" i="1"/>
  <c r="AR2813" i="1"/>
  <c r="AR2814" i="1"/>
  <c r="AR2815" i="1"/>
  <c r="AR2816" i="1"/>
  <c r="AR2817" i="1"/>
  <c r="AR2818" i="1"/>
  <c r="AR2819" i="1"/>
  <c r="AR2820" i="1"/>
  <c r="AR2821" i="1"/>
  <c r="AR2822" i="1"/>
  <c r="AR2823" i="1"/>
  <c r="AR2824" i="1"/>
  <c r="AR2825" i="1"/>
  <c r="AR2826" i="1"/>
  <c r="AR2827" i="1"/>
  <c r="AR2828" i="1"/>
  <c r="AR2829" i="1"/>
  <c r="AR2830" i="1"/>
  <c r="AR2831" i="1"/>
  <c r="AR2832" i="1"/>
  <c r="AR2833" i="1"/>
  <c r="AR2834" i="1"/>
  <c r="AR2835" i="1"/>
  <c r="AR2836" i="1"/>
  <c r="AR2837" i="1"/>
  <c r="AR2838" i="1"/>
  <c r="AR2839" i="1"/>
  <c r="AR2840" i="1"/>
  <c r="AR2841" i="1"/>
  <c r="AR2842" i="1"/>
  <c r="AR2843" i="1"/>
  <c r="AR2844" i="1"/>
  <c r="AR2845" i="1"/>
  <c r="AR2846" i="1"/>
  <c r="AR2847" i="1"/>
  <c r="AR2848" i="1"/>
  <c r="AR2849" i="1"/>
  <c r="AR2850" i="1"/>
  <c r="AR2851" i="1"/>
  <c r="AR2852" i="1"/>
  <c r="AR2853" i="1"/>
  <c r="AR2854" i="1"/>
  <c r="AR2855" i="1"/>
  <c r="AR2856" i="1"/>
  <c r="AR2857" i="1"/>
  <c r="AR2858" i="1"/>
  <c r="AR2859" i="1"/>
  <c r="AR2860" i="1"/>
  <c r="AR2861" i="1"/>
  <c r="AR2862" i="1"/>
  <c r="AR2863" i="1"/>
  <c r="AR2864" i="1"/>
  <c r="AR2865" i="1"/>
  <c r="AR2866" i="1"/>
  <c r="AR2867" i="1"/>
  <c r="AR2868" i="1"/>
  <c r="AR2869" i="1"/>
  <c r="AR2870" i="1"/>
  <c r="AR2871" i="1"/>
  <c r="AR2872" i="1"/>
  <c r="AR2873" i="1"/>
  <c r="AR2874" i="1"/>
  <c r="AR2875" i="1"/>
  <c r="AR2876" i="1"/>
  <c r="AR2877" i="1"/>
  <c r="AR2878" i="1"/>
  <c r="AR2879" i="1"/>
  <c r="AR2880" i="1"/>
  <c r="AR2881" i="1"/>
  <c r="AR2882" i="1"/>
  <c r="AR2883" i="1"/>
  <c r="AR2884" i="1"/>
  <c r="AR2885" i="1"/>
  <c r="AR2886" i="1"/>
  <c r="AR2887" i="1"/>
  <c r="AR2888" i="1"/>
  <c r="AR2889" i="1"/>
  <c r="AR2890" i="1"/>
  <c r="AR2891" i="1"/>
  <c r="AR2892" i="1"/>
  <c r="AR2893" i="1"/>
  <c r="AR2894" i="1"/>
  <c r="AR2895" i="1"/>
  <c r="AR2896" i="1"/>
  <c r="AR2897" i="1"/>
  <c r="AR2898" i="1"/>
  <c r="AR2899" i="1"/>
  <c r="AR2900" i="1"/>
  <c r="AR2901" i="1"/>
  <c r="AR2902" i="1"/>
  <c r="AR2903" i="1"/>
  <c r="AR2904" i="1"/>
  <c r="AR2905" i="1"/>
  <c r="AR2906" i="1"/>
  <c r="AR2907" i="1"/>
  <c r="AR2908" i="1"/>
  <c r="AR2909" i="1"/>
  <c r="AR2910" i="1"/>
  <c r="AR2911" i="1"/>
  <c r="AR2912" i="1"/>
  <c r="AR2913" i="1"/>
  <c r="AR2914" i="1"/>
  <c r="AR2915" i="1"/>
  <c r="AR2916" i="1"/>
  <c r="AR2917" i="1"/>
  <c r="AR2918" i="1"/>
  <c r="AR2919" i="1"/>
  <c r="AR2920" i="1"/>
  <c r="AR2921" i="1"/>
  <c r="AR2922" i="1"/>
  <c r="AR2923" i="1"/>
  <c r="AR2924" i="1"/>
  <c r="AR2925" i="1"/>
  <c r="AR2926" i="1"/>
  <c r="AR2927" i="1"/>
  <c r="AR2928" i="1"/>
  <c r="AR2929" i="1"/>
  <c r="AR2930" i="1"/>
  <c r="AR2931" i="1"/>
  <c r="AR2932" i="1"/>
  <c r="AR2933" i="1"/>
  <c r="AR2934" i="1"/>
  <c r="AR2935" i="1"/>
  <c r="AR2936" i="1"/>
  <c r="AR2937" i="1"/>
  <c r="AR2938" i="1"/>
  <c r="AR2939" i="1"/>
  <c r="AR2940" i="1"/>
  <c r="AR2941" i="1"/>
  <c r="AR2942" i="1"/>
  <c r="AR2943" i="1"/>
  <c r="AR2944" i="1"/>
  <c r="AR2945" i="1"/>
  <c r="AR2946" i="1"/>
  <c r="AR2947" i="1"/>
  <c r="AR2948" i="1"/>
  <c r="AR2949" i="1"/>
  <c r="AR2950" i="1"/>
  <c r="AR2951" i="1"/>
  <c r="AR2952" i="1"/>
  <c r="AR2953" i="1"/>
  <c r="AR2954" i="1"/>
  <c r="AR2955" i="1"/>
  <c r="AR2956" i="1"/>
  <c r="AR2957" i="1"/>
  <c r="AR2958" i="1"/>
  <c r="AR2959" i="1"/>
  <c r="AR2960" i="1"/>
  <c r="AR2961" i="1"/>
  <c r="AR2962" i="1"/>
  <c r="AR2963" i="1"/>
  <c r="AR2964" i="1"/>
  <c r="AR2965" i="1"/>
  <c r="AR2966" i="1"/>
  <c r="AR2967" i="1"/>
  <c r="AR2968" i="1"/>
  <c r="AR2969" i="1"/>
  <c r="AR2970" i="1"/>
  <c r="AR2971" i="1"/>
  <c r="AR2972" i="1"/>
  <c r="AR2973" i="1"/>
  <c r="AR2974" i="1"/>
  <c r="AR2975" i="1"/>
  <c r="AR2976" i="1"/>
  <c r="AR2977" i="1"/>
  <c r="AR2978" i="1"/>
  <c r="AR2979" i="1"/>
  <c r="AR2980" i="1"/>
  <c r="AR2981" i="1"/>
  <c r="AR2982" i="1"/>
  <c r="AR2983" i="1"/>
  <c r="AR2984" i="1"/>
  <c r="AR2985" i="1"/>
  <c r="AR2986" i="1"/>
  <c r="AR2987" i="1"/>
  <c r="AR2988" i="1"/>
  <c r="AR2989" i="1"/>
  <c r="AR2990" i="1"/>
  <c r="AR2991" i="1"/>
  <c r="AR2992" i="1"/>
  <c r="AR2993" i="1"/>
  <c r="AR2994" i="1"/>
  <c r="AR2995" i="1"/>
  <c r="AR2996" i="1"/>
  <c r="AR2997" i="1"/>
  <c r="AR2998" i="1"/>
  <c r="AR2999" i="1"/>
  <c r="AR3000" i="1"/>
  <c r="AR3001" i="1"/>
  <c r="AR3002" i="1"/>
  <c r="AR3003" i="1"/>
  <c r="AR3004" i="1"/>
  <c r="AR3005" i="1"/>
  <c r="AR3006" i="1"/>
  <c r="AR3007" i="1"/>
  <c r="AR3008" i="1"/>
  <c r="AR3009" i="1"/>
  <c r="AR3010" i="1"/>
  <c r="AR3011" i="1"/>
  <c r="AR3012" i="1"/>
  <c r="AR3013" i="1"/>
  <c r="AR3014" i="1"/>
  <c r="AR3015" i="1"/>
  <c r="AR3016" i="1"/>
  <c r="AR3017" i="1"/>
  <c r="AR3018" i="1"/>
  <c r="AR3019" i="1"/>
  <c r="AR3020" i="1"/>
  <c r="AR3021" i="1"/>
  <c r="AR3022" i="1"/>
  <c r="AR3023" i="1"/>
  <c r="AR3024" i="1"/>
  <c r="AR3025" i="1"/>
  <c r="AR3026" i="1"/>
  <c r="AR3027" i="1"/>
  <c r="AR3028" i="1"/>
  <c r="AR3029" i="1"/>
  <c r="AR3030" i="1"/>
  <c r="AR3031" i="1"/>
  <c r="AR3032" i="1"/>
  <c r="AR3033" i="1"/>
  <c r="AR3034" i="1"/>
  <c r="AR3035" i="1"/>
  <c r="AR3036" i="1"/>
  <c r="AR3037" i="1"/>
  <c r="AR3038" i="1"/>
  <c r="AR3039" i="1"/>
  <c r="AR3040" i="1"/>
  <c r="AR3041" i="1"/>
  <c r="AR3042" i="1"/>
  <c r="AR3043" i="1"/>
  <c r="AR3044" i="1"/>
  <c r="AR3045" i="1"/>
  <c r="AR3046" i="1"/>
  <c r="AR3047" i="1"/>
  <c r="AR3048" i="1"/>
  <c r="AR3049" i="1"/>
  <c r="AR3050" i="1"/>
  <c r="AR3051" i="1"/>
  <c r="AR3052" i="1"/>
  <c r="AR3053" i="1"/>
  <c r="AR3054" i="1"/>
  <c r="AR3055" i="1"/>
  <c r="AR3056" i="1"/>
  <c r="AR3057" i="1"/>
  <c r="AR3058" i="1"/>
  <c r="AR3059" i="1"/>
  <c r="AR3060" i="1"/>
  <c r="AR3061" i="1"/>
  <c r="AR3062" i="1"/>
  <c r="AR3063" i="1"/>
  <c r="AR3064" i="1"/>
  <c r="AR3065" i="1"/>
  <c r="AR3066" i="1"/>
  <c r="AR3067" i="1"/>
  <c r="AR3068" i="1"/>
  <c r="AR3069" i="1"/>
  <c r="AR3070" i="1"/>
  <c r="AR3071" i="1"/>
  <c r="AR3072" i="1"/>
  <c r="AR3073" i="1"/>
  <c r="AR3074" i="1"/>
  <c r="AR3075" i="1"/>
  <c r="AR3076" i="1"/>
  <c r="AR3077" i="1"/>
  <c r="AR3078" i="1"/>
  <c r="AR3079" i="1"/>
  <c r="AR3080" i="1"/>
  <c r="AR3081" i="1"/>
  <c r="AR3082" i="1"/>
  <c r="AR3083" i="1"/>
  <c r="AR3084" i="1"/>
  <c r="AR3085" i="1"/>
  <c r="AR3086" i="1"/>
  <c r="AR3087" i="1"/>
  <c r="AR3088" i="1"/>
  <c r="AR3089" i="1"/>
  <c r="AR3090" i="1"/>
  <c r="AR3091" i="1"/>
  <c r="AR3092" i="1"/>
  <c r="AR3093" i="1"/>
  <c r="AR3094" i="1"/>
  <c r="AR3095" i="1"/>
  <c r="AR3096" i="1"/>
  <c r="AR3097" i="1"/>
  <c r="AR3098" i="1"/>
  <c r="AR3099" i="1"/>
  <c r="AR3100" i="1"/>
  <c r="AR3101" i="1"/>
  <c r="AR3102" i="1"/>
  <c r="AR3103" i="1"/>
  <c r="AR3104" i="1"/>
  <c r="AR3105" i="1"/>
  <c r="AR3106" i="1"/>
  <c r="AR3107" i="1"/>
  <c r="AR3108" i="1"/>
  <c r="AR3109" i="1"/>
  <c r="AR3110" i="1"/>
  <c r="AR3111" i="1"/>
  <c r="AR3112" i="1"/>
  <c r="AR3113" i="1"/>
  <c r="AR3114" i="1"/>
  <c r="AR3115" i="1"/>
  <c r="AR3116" i="1"/>
  <c r="AR3117" i="1"/>
  <c r="AR3118" i="1"/>
  <c r="AR3119" i="1"/>
  <c r="AR3120" i="1"/>
  <c r="AR3121" i="1"/>
  <c r="AR3122" i="1"/>
  <c r="AR3123" i="1"/>
  <c r="AR3124" i="1"/>
  <c r="AR3125" i="1"/>
  <c r="AR3126" i="1"/>
  <c r="AR3127" i="1"/>
  <c r="AR3128" i="1"/>
  <c r="AR3129" i="1"/>
  <c r="AR3130" i="1"/>
  <c r="AR3131" i="1"/>
  <c r="AR3132" i="1"/>
  <c r="AR3133" i="1"/>
  <c r="AR3134" i="1"/>
  <c r="AR3135" i="1"/>
  <c r="AR3136" i="1"/>
  <c r="AR3137" i="1"/>
  <c r="AR3138" i="1"/>
  <c r="AR3139" i="1"/>
  <c r="AR3140" i="1"/>
  <c r="AR3141" i="1"/>
  <c r="AR3142" i="1"/>
  <c r="AR3143" i="1"/>
  <c r="AR3144" i="1"/>
  <c r="AR3145" i="1"/>
  <c r="AR3146" i="1"/>
  <c r="AR3147" i="1"/>
  <c r="AR3148" i="1"/>
  <c r="AR3149" i="1"/>
  <c r="AR3150" i="1"/>
  <c r="AR3151" i="1"/>
  <c r="AR3152" i="1"/>
  <c r="AR3153" i="1"/>
  <c r="AR3154" i="1"/>
  <c r="AR3155" i="1"/>
  <c r="AR3156" i="1"/>
  <c r="AR3157" i="1"/>
  <c r="AR3158" i="1"/>
  <c r="AR3159" i="1"/>
  <c r="AR3160" i="1"/>
  <c r="AR3161" i="1"/>
  <c r="AR3162" i="1"/>
  <c r="AR3163" i="1"/>
  <c r="AR3164" i="1"/>
  <c r="AR3165" i="1"/>
  <c r="AR3166" i="1"/>
  <c r="AR3167" i="1"/>
  <c r="AR3168" i="1"/>
  <c r="AR3169" i="1"/>
  <c r="AR3170" i="1"/>
  <c r="AR3171" i="1"/>
  <c r="AR3172" i="1"/>
  <c r="AR3173" i="1"/>
  <c r="AR3174" i="1"/>
  <c r="AR3175" i="1"/>
  <c r="AR3176" i="1"/>
  <c r="AR3177" i="1"/>
  <c r="AR3178" i="1"/>
  <c r="AR3179" i="1"/>
  <c r="AR3180" i="1"/>
  <c r="AR3181" i="1"/>
  <c r="AR3182" i="1"/>
  <c r="AR3183" i="1"/>
  <c r="AR3184" i="1"/>
  <c r="AR3185" i="1"/>
  <c r="AR3186" i="1"/>
  <c r="AR3187" i="1"/>
  <c r="AR3188" i="1"/>
  <c r="AR3189" i="1"/>
  <c r="AR3190" i="1"/>
  <c r="AR3191" i="1"/>
  <c r="AR3192" i="1"/>
  <c r="AR3193" i="1"/>
  <c r="AR3194" i="1"/>
  <c r="AR3195" i="1"/>
  <c r="AR3196" i="1"/>
  <c r="AR3197" i="1"/>
  <c r="AR3198" i="1"/>
  <c r="AR3199" i="1"/>
  <c r="AR3200" i="1"/>
  <c r="AR3201" i="1"/>
  <c r="AR3202" i="1"/>
  <c r="AR3203" i="1"/>
  <c r="AR3204" i="1"/>
  <c r="AR3205" i="1"/>
  <c r="AR3206" i="1"/>
  <c r="AR3207" i="1"/>
  <c r="AR3208" i="1"/>
  <c r="AR3209" i="1"/>
  <c r="AR3210" i="1"/>
  <c r="AR3211" i="1"/>
  <c r="AR3212" i="1"/>
  <c r="AR3213" i="1"/>
  <c r="AR3214" i="1"/>
  <c r="AR3215" i="1"/>
  <c r="AR3216" i="1"/>
  <c r="AR3217" i="1"/>
  <c r="AR3218" i="1"/>
  <c r="AR3219" i="1"/>
  <c r="AR3220" i="1"/>
  <c r="AR3221" i="1"/>
  <c r="AR3222" i="1"/>
  <c r="AR3223" i="1"/>
  <c r="AR3224" i="1"/>
  <c r="AR3225" i="1"/>
  <c r="AR3226" i="1"/>
  <c r="AR3227" i="1"/>
  <c r="AR3228" i="1"/>
  <c r="AR3229" i="1"/>
  <c r="AR3230" i="1"/>
  <c r="AR3231" i="1"/>
  <c r="AR3232" i="1"/>
  <c r="AR3233" i="1"/>
  <c r="AR3234" i="1"/>
  <c r="AR3235" i="1"/>
  <c r="AR3236" i="1"/>
  <c r="AR3237" i="1"/>
  <c r="AR3238" i="1"/>
  <c r="AR3239" i="1"/>
  <c r="AR3240" i="1"/>
  <c r="AR3241" i="1"/>
  <c r="AR3242" i="1"/>
  <c r="AR3243" i="1"/>
  <c r="AR3244" i="1"/>
  <c r="AR3245" i="1"/>
  <c r="AR3246" i="1"/>
  <c r="AR3247" i="1"/>
  <c r="AR3248" i="1"/>
  <c r="AR3249" i="1"/>
  <c r="AR3250" i="1"/>
  <c r="AR3251" i="1"/>
  <c r="AR3252" i="1"/>
  <c r="AR3253" i="1"/>
  <c r="AR3254" i="1"/>
  <c r="AR3255" i="1"/>
  <c r="AR3256" i="1"/>
  <c r="AR3257" i="1"/>
  <c r="AR3258" i="1"/>
  <c r="AR3259" i="1"/>
  <c r="AR3260" i="1"/>
  <c r="AR3261" i="1"/>
  <c r="AR3262" i="1"/>
  <c r="AR3263" i="1"/>
  <c r="AR3264" i="1"/>
  <c r="AR3265" i="1"/>
  <c r="AR3266" i="1"/>
  <c r="AR3267" i="1"/>
  <c r="AR3268" i="1"/>
  <c r="AR3269" i="1"/>
  <c r="AR3270" i="1"/>
  <c r="AR3271" i="1"/>
  <c r="AR3272" i="1"/>
  <c r="AR3273" i="1"/>
  <c r="AR3274" i="1"/>
  <c r="AR3275" i="1"/>
  <c r="AR3276" i="1"/>
  <c r="AR3277" i="1"/>
  <c r="AR3278" i="1"/>
  <c r="AR3279" i="1"/>
  <c r="AR3280" i="1"/>
  <c r="AR3281" i="1"/>
  <c r="AR3282" i="1"/>
  <c r="AR3283" i="1"/>
  <c r="AR3284" i="1"/>
  <c r="AR3285" i="1"/>
  <c r="AR3286" i="1"/>
  <c r="AR3287" i="1"/>
  <c r="AR3288" i="1"/>
  <c r="AR3289" i="1"/>
  <c r="AR3290" i="1"/>
  <c r="AR3291" i="1"/>
  <c r="AR3292" i="1"/>
  <c r="AR3293" i="1"/>
  <c r="AR3294" i="1"/>
  <c r="AR3295" i="1"/>
  <c r="AR3296" i="1"/>
  <c r="AR3297" i="1"/>
  <c r="AR3298" i="1"/>
  <c r="AR3299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S468" i="1"/>
  <c r="AT468" i="1"/>
  <c r="AU468" i="1"/>
  <c r="AV468" i="1"/>
  <c r="AW468" i="1"/>
  <c r="AS467" i="1"/>
  <c r="AT467" i="1"/>
  <c r="AU467" i="1"/>
  <c r="AV467" i="1"/>
  <c r="AW467" i="1"/>
  <c r="AR467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S425" i="1"/>
  <c r="AT425" i="1"/>
  <c r="AU425" i="1"/>
  <c r="AV425" i="1"/>
  <c r="AW425" i="1"/>
  <c r="AR425" i="1"/>
  <c r="AS424" i="1"/>
  <c r="AT424" i="1"/>
  <c r="AU424" i="1"/>
  <c r="AV424" i="1"/>
  <c r="AW424" i="1"/>
  <c r="AR424" i="1"/>
  <c r="AS415" i="1"/>
  <c r="AR41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S395" i="1"/>
  <c r="AR395" i="1"/>
  <c r="AS394" i="1"/>
  <c r="AQ19" i="1" s="1"/>
  <c r="AR394" i="1"/>
  <c r="AS382" i="1"/>
  <c r="AR38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S362" i="1"/>
  <c r="AR362" i="1"/>
  <c r="AS361" i="1"/>
  <c r="AR361" i="1"/>
  <c r="AL19" i="1" s="1"/>
  <c r="Z17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S315" i="1"/>
  <c r="AR315" i="1"/>
  <c r="AS314" i="1"/>
  <c r="AR314" i="1"/>
  <c r="Z19" i="1"/>
  <c r="Z18" i="1"/>
  <c r="AS298" i="1"/>
  <c r="AT298" i="1"/>
  <c r="AU298" i="1"/>
  <c r="AV298" i="1"/>
  <c r="AW298" i="1"/>
  <c r="AR298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R297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S271" i="1"/>
  <c r="AT271" i="1"/>
  <c r="AU271" i="1"/>
  <c r="AV271" i="1"/>
  <c r="AW271" i="1"/>
  <c r="AR271" i="1"/>
  <c r="AS270" i="1"/>
  <c r="AT270" i="1"/>
  <c r="AU270" i="1"/>
  <c r="AV270" i="1"/>
  <c r="AW270" i="1"/>
  <c r="AR270" i="1"/>
  <c r="AS255" i="1"/>
  <c r="AT255" i="1"/>
  <c r="AU255" i="1"/>
  <c r="AV255" i="1"/>
  <c r="AW255" i="1"/>
  <c r="AR255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29" i="1"/>
  <c r="AT229" i="1"/>
  <c r="AU229" i="1"/>
  <c r="AV229" i="1"/>
  <c r="AW229" i="1"/>
  <c r="AR229" i="1"/>
  <c r="AS228" i="1"/>
  <c r="AT228" i="1"/>
  <c r="AU228" i="1"/>
  <c r="AV228" i="1"/>
  <c r="AW228" i="1"/>
  <c r="AR228" i="1"/>
  <c r="AS212" i="1"/>
  <c r="AT212" i="1"/>
  <c r="AU212" i="1"/>
  <c r="AV212" i="1"/>
  <c r="AW212" i="1"/>
  <c r="AR212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185" i="1"/>
  <c r="AT185" i="1"/>
  <c r="AU185" i="1"/>
  <c r="AV185" i="1"/>
  <c r="AW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185" i="1"/>
  <c r="AT211" i="1"/>
  <c r="AS184" i="1"/>
  <c r="AT184" i="1"/>
  <c r="AU184" i="1"/>
  <c r="AV184" i="1"/>
  <c r="AW184" i="1"/>
  <c r="AR184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S137" i="1"/>
  <c r="AT137" i="1"/>
  <c r="AU137" i="1"/>
  <c r="AV137" i="1"/>
  <c r="AW137" i="1"/>
  <c r="AR137" i="1"/>
  <c r="AS136" i="1"/>
  <c r="AT136" i="1"/>
  <c r="AU136" i="1"/>
  <c r="AV136" i="1"/>
  <c r="AW136" i="1"/>
  <c r="AR136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91" i="1"/>
  <c r="AT91" i="1"/>
  <c r="AU91" i="1"/>
  <c r="AV91" i="1"/>
  <c r="AW91" i="1"/>
  <c r="AS90" i="1"/>
  <c r="AT90" i="1"/>
  <c r="AU90" i="1"/>
  <c r="AV90" i="1"/>
  <c r="AW90" i="1"/>
  <c r="AR90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91" i="1"/>
  <c r="AE20" i="1" l="1"/>
  <c r="AD20" i="1"/>
  <c r="AH20" i="1"/>
  <c r="AG20" i="1"/>
  <c r="AC20" i="1"/>
  <c r="AE19" i="1"/>
  <c r="AD19" i="1"/>
  <c r="AF19" i="1"/>
  <c r="AH19" i="1"/>
  <c r="AG19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46" i="1"/>
  <c r="AW46" i="1"/>
  <c r="AU45" i="1"/>
  <c r="AV45" i="1"/>
  <c r="AW45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46" i="1"/>
  <c r="AT45" i="1"/>
  <c r="AS46" i="1" l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R46" i="1"/>
  <c r="AS45" i="1"/>
  <c r="AR45" i="1"/>
  <c r="AX20" i="1"/>
  <c r="V14" i="1"/>
  <c r="S14" i="1"/>
  <c r="AC19" i="1" l="1"/>
  <c r="BF27" i="1" s="1"/>
  <c r="BF44" i="1" s="1"/>
  <c r="C15" i="1" l="1"/>
  <c r="C16" i="1" s="1"/>
  <c r="C17" i="1" s="1"/>
  <c r="E23" i="1"/>
  <c r="F13" i="1"/>
  <c r="C35" i="1" l="1"/>
  <c r="E35" i="1"/>
  <c r="G35" i="1"/>
  <c r="G22" i="1"/>
  <c r="C22" i="1"/>
  <c r="E22" i="1"/>
  <c r="D20" i="1"/>
  <c r="C21" i="1" s="1"/>
  <c r="C19" i="1" s="1"/>
  <c r="Y22" i="1"/>
  <c r="C23" i="1"/>
  <c r="C27" i="1" l="1"/>
  <c r="E31" i="1"/>
  <c r="G31" i="1"/>
  <c r="C28" i="1"/>
  <c r="C31" i="1"/>
  <c r="E28" i="1"/>
  <c r="E32" i="1" s="1"/>
  <c r="E36" i="1" s="1"/>
  <c r="E27" i="1"/>
  <c r="G27" i="1"/>
  <c r="C20" i="1"/>
  <c r="Y23" i="1"/>
  <c r="Y24" i="1" s="1"/>
  <c r="G23" i="1"/>
  <c r="E40" i="1" l="1"/>
  <c r="C40" i="1"/>
  <c r="C45" i="1"/>
  <c r="C41" i="1"/>
  <c r="C32" i="1"/>
  <c r="C36" i="1" s="1"/>
  <c r="G36" i="1" s="1"/>
  <c r="G28" i="1"/>
  <c r="DM39" i="1"/>
  <c r="G32" i="1" l="1"/>
  <c r="E41" i="1" s="1"/>
  <c r="C42" i="1" s="1"/>
  <c r="C44" i="1" s="1"/>
</calcChain>
</file>

<file path=xl/sharedStrings.xml><?xml version="1.0" encoding="utf-8"?>
<sst xmlns="http://schemas.openxmlformats.org/spreadsheetml/2006/main" count="1267" uniqueCount="70">
  <si>
    <t>Não casado</t>
  </si>
  <si>
    <t>Não casado - deficiente</t>
  </si>
  <si>
    <t>Casado, dois titulares</t>
  </si>
  <si>
    <t>Casado, único titular</t>
  </si>
  <si>
    <t>Casado, único titular - deficiente</t>
  </si>
  <si>
    <t>Casados, dois titulares - deficiente</t>
  </si>
  <si>
    <t>Quanto vai descontar por mês a partir de Junho</t>
  </si>
  <si>
    <t>Número de dependentes</t>
  </si>
  <si>
    <t>5 ou mais</t>
  </si>
  <si>
    <t>Remuneração Mensal  Euros</t>
  </si>
  <si>
    <t>Até</t>
  </si>
  <si>
    <t>Superior a</t>
  </si>
  <si>
    <t>Sem filhos</t>
  </si>
  <si>
    <t>1 filho</t>
  </si>
  <si>
    <t>2 filhos</t>
  </si>
  <si>
    <t>3 filhos</t>
  </si>
  <si>
    <t>4 filhos</t>
  </si>
  <si>
    <t>5 ou mais filhos</t>
  </si>
  <si>
    <t>T A B E L A II - TRABALHO DEPENDENTE</t>
  </si>
  <si>
    <t>CASADO UNICO TITULAR</t>
  </si>
  <si>
    <t>Casado único</t>
  </si>
  <si>
    <t>T A B E L A III - TRABALHO DEPENDENTE</t>
  </si>
  <si>
    <t>CASADO DOIS TITULARES</t>
  </si>
  <si>
    <t>Casado dois titulares</t>
  </si>
  <si>
    <t>T A B E L A I V - TRABALHO DEPENDENTE</t>
  </si>
  <si>
    <t>NÃO CASADO - DEFICIENTE</t>
  </si>
  <si>
    <t>Casado, único - deficiente</t>
  </si>
  <si>
    <t>Casado, dois, deficiente</t>
  </si>
  <si>
    <t>T A B E L A   V - TRABALHO DEPENDENTE</t>
  </si>
  <si>
    <t>CASADO UNICO TITULAR - DEFICIENTE</t>
  </si>
  <si>
    <t>T A B E L A VI - TRABALHO DEPENDENTE</t>
  </si>
  <si>
    <t>CASADO DOIS TITULARES - DEFICIENTE</t>
  </si>
  <si>
    <t>T A B E L A VII - PENSÕES</t>
  </si>
  <si>
    <t>Casado dois titulares / Não casado</t>
  </si>
  <si>
    <t>Casado único titular</t>
  </si>
  <si>
    <t>Pensionista: não casado</t>
  </si>
  <si>
    <t>Pensionista: casado, dois titulares</t>
  </si>
  <si>
    <t>Pensionista: casado, único titular</t>
  </si>
  <si>
    <t>Pensionista, não casado</t>
  </si>
  <si>
    <t>Pensionista, dois titulares</t>
  </si>
  <si>
    <t>Pensionista, único titular</t>
  </si>
  <si>
    <t>Quanto vai descontar até ao fim do ano *</t>
  </si>
  <si>
    <t>* não inclui subsídio de férias e/ou de Natal</t>
  </si>
  <si>
    <t>T A B E L A VIII - RENDIMENTOS DE PENSÕES</t>
  </si>
  <si>
    <t>TITULARES DEFICIENTES</t>
  </si>
  <si>
    <t>Pensionista, titular deficiente: casado, único titular</t>
  </si>
  <si>
    <t>Pensionista, titular deficiente: não casado</t>
  </si>
  <si>
    <t>Pensionista, titular deficiente: casado, dois titulares</t>
  </si>
  <si>
    <t>Pensionista, deficiente, não casado</t>
  </si>
  <si>
    <t>Pensionista, deficiente, dois titulares</t>
  </si>
  <si>
    <t>Pensionista, deficiente, único titular</t>
  </si>
  <si>
    <t>T A B E L A IX - RENDIMENTOS DE PENSÕES</t>
  </si>
  <si>
    <t>TITULARES DEFICIENTES DAS FORÇAS ARMADAS</t>
  </si>
  <si>
    <t>Titular deficiente das forças armadas: não casado</t>
  </si>
  <si>
    <t>Titular deficiente das forças armadas: casado, dois titulares</t>
  </si>
  <si>
    <t>Titular deficiente das forças armadas: casado, único titular</t>
  </si>
  <si>
    <t>QUANTO DESCONTAVA ANTES</t>
  </si>
  <si>
    <t>DIFERENÇA</t>
  </si>
  <si>
    <t xml:space="preserve">TABELA I - TRABALHO DEPENDENTE </t>
  </si>
  <si>
    <t>NÃO CASADO</t>
  </si>
  <si>
    <t>sim</t>
  </si>
  <si>
    <t>não</t>
  </si>
  <si>
    <t>1. QUAL É O SEU REGIME?</t>
  </si>
  <si>
    <t>2. NÚMERO DE DEPENDENTES</t>
  </si>
  <si>
    <t xml:space="preserve">Superior a </t>
  </si>
  <si>
    <t>http://rr.sapo.pt</t>
  </si>
  <si>
    <t>TRABALHADORES DEPENDENTES SEM VÍNCULO À FUNÇÃO PÚBLICA</t>
  </si>
  <si>
    <t>SIMULADOR RENASCENÇA - SAIBA QUANTO É QUE VAI PERDER COM OS NOVOS DESCONTOS PARA A SEGURANÇA SOCIAL</t>
  </si>
  <si>
    <t>3. QUAL É O SEU VENCIMENTO BRUTO MENSAL?</t>
  </si>
  <si>
    <t>HTTP://RR.SAPO.PT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</si>
</sst>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\ &quot;€&quot;"/>
    <numFmt numFmtId="166" formatCode="#,##0.00\ &quot;€&quot;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0"/>
      <name val="Courier New"/>
      <family val="3"/>
    </font>
    <font>
      <b/>
      <sz val="9"/>
      <color theme="0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  <font>
      <b/>
      <sz val="12"/>
      <color theme="0"/>
      <name val="Arial"/>
      <family val="2"/>
    </font>
    <font>
      <b/>
      <sz val="13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26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20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19" applyNumberFormat="0" applyAlignment="0" applyProtection="0"/>
    <xf numFmtId="0" fontId="25" fillId="22" borderId="21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16" applyNumberFormat="0" applyFill="0" applyAlignment="0" applyProtection="0"/>
    <xf numFmtId="0" fontId="29" fillId="0" borderId="17" applyNumberFormat="0" applyFill="0" applyAlignment="0" applyProtection="0"/>
    <xf numFmtId="0" fontId="30" fillId="0" borderId="18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19" applyNumberFormat="0" applyAlignment="0" applyProtection="0"/>
    <xf numFmtId="0" fontId="32" fillId="0" borderId="20" applyNumberFormat="0" applyFill="0" applyAlignment="0" applyProtection="0"/>
    <xf numFmtId="0" fontId="33" fillId="23" borderId="0" applyNumberFormat="0" applyBorder="0" applyAlignment="0" applyProtection="0"/>
    <xf numFmtId="0" fontId="20" fillId="24" borderId="22" applyNumberFormat="0" applyFont="0" applyAlignment="0" applyProtection="0"/>
    <xf numFmtId="0" fontId="34" fillId="21" borderId="23" applyNumberFormat="0" applyAlignment="0" applyProtection="0"/>
    <xf numFmtId="9" fontId="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24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0"/>
    <xf numFmtId="0" fontId="38" fillId="24" borderId="22" applyNumberFormat="0" applyFont="0" applyAlignment="0" applyProtection="0"/>
    <xf numFmtId="0" fontId="3" fillId="0" borderId="0"/>
    <xf numFmtId="0" fontId="50" fillId="0" borderId="0" applyNumberFormat="0" applyFill="0" applyBorder="0" applyAlignment="0" applyProtection="0"/>
  </cellStyleXfs>
  <cellXfs count="226">
    <xf numFmtId="0" fontId="0" fillId="0" borderId="0" xfId="0"/>
    <xf numFmtId="0" fontId="0" fillId="2" borderId="0" xfId="0" applyFill="1" applyProtection="1"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14" fillId="2" borderId="0" xfId="0" applyFont="1" applyFill="1" applyAlignment="1" applyProtection="1">
      <alignment horizontal="left" vertical="center" indent="6"/>
      <protection hidden="1"/>
    </xf>
    <xf numFmtId="0" fontId="2" fillId="2" borderId="0" xfId="0" applyFont="1" applyFill="1" applyAlignment="1" applyProtection="1">
      <alignment horizontal="right" indent="4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top"/>
      <protection hidden="1"/>
    </xf>
    <xf numFmtId="0" fontId="14" fillId="2" borderId="0" xfId="0" applyFont="1" applyFill="1" applyAlignment="1" applyProtection="1">
      <alignment horizontal="right" indent="6"/>
      <protection hidden="1"/>
    </xf>
    <xf numFmtId="0" fontId="0" fillId="2" borderId="0" xfId="0" applyFill="1" applyAlignment="1" applyProtection="1">
      <protection hidden="1"/>
    </xf>
    <xf numFmtId="0" fontId="15" fillId="2" borderId="0" xfId="0" applyFont="1" applyFill="1" applyAlignment="1" applyProtection="1">
      <protection hidden="1"/>
    </xf>
    <xf numFmtId="0" fontId="14" fillId="2" borderId="0" xfId="0" applyFont="1" applyFill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vertical="top"/>
      <protection hidden="1"/>
    </xf>
    <xf numFmtId="0" fontId="14" fillId="2" borderId="0" xfId="0" applyFont="1" applyFill="1" applyAlignment="1" applyProtection="1">
      <alignment horizontal="right" vertical="top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Alignment="1" applyProtection="1">
      <protection hidden="1"/>
    </xf>
    <xf numFmtId="0" fontId="7" fillId="2" borderId="0" xfId="0" applyFont="1" applyFill="1" applyAlignment="1" applyProtection="1">
      <protection hidden="1"/>
    </xf>
    <xf numFmtId="0" fontId="0" fillId="2" borderId="0" xfId="0" applyFill="1" applyAlignment="1" applyProtection="1">
      <alignment horizontal="left"/>
      <protection hidden="1"/>
    </xf>
    <xf numFmtId="0" fontId="11" fillId="2" borderId="0" xfId="0" applyFont="1" applyFill="1" applyAlignment="1" applyProtection="1">
      <alignment horizontal="left" vertical="top" wrapText="1"/>
      <protection hidden="1"/>
    </xf>
    <xf numFmtId="0" fontId="7" fillId="2" borderId="0" xfId="0" applyFont="1" applyFill="1" applyAlignment="1" applyProtection="1">
      <alignment horizontal="left" vertical="top" wrapText="1"/>
      <protection hidden="1"/>
    </xf>
    <xf numFmtId="0" fontId="6" fillId="2" borderId="0" xfId="0" applyFont="1" applyFill="1" applyAlignment="1" applyProtection="1">
      <alignment horizontal="left" vertical="top" wrapText="1"/>
      <protection hidden="1"/>
    </xf>
    <xf numFmtId="166" fontId="10" fillId="2" borderId="0" xfId="0" applyNumberFormat="1" applyFont="1" applyFill="1" applyAlignment="1" applyProtection="1">
      <alignment horizontal="left" vertical="center"/>
      <protection hidden="1"/>
    </xf>
    <xf numFmtId="166" fontId="9" fillId="2" borderId="0" xfId="0" applyNumberFormat="1" applyFont="1" applyFill="1" applyAlignment="1" applyProtection="1">
      <alignment horizontal="left" vertical="center"/>
      <protection hidden="1"/>
    </xf>
    <xf numFmtId="0" fontId="5" fillId="2" borderId="0" xfId="0" applyFont="1" applyFill="1" applyBorder="1" applyAlignment="1" applyProtection="1">
      <alignment horizontal="left" vertical="top" wrapText="1"/>
      <protection hidden="1"/>
    </xf>
    <xf numFmtId="0" fontId="7" fillId="2" borderId="0" xfId="0" applyFont="1" applyFill="1" applyBorder="1" applyAlignment="1" applyProtection="1">
      <alignment horizontal="left" vertical="top" wrapText="1"/>
      <protection hidden="1"/>
    </xf>
    <xf numFmtId="166" fontId="10" fillId="2" borderId="0" xfId="0" applyNumberFormat="1" applyFont="1" applyFill="1" applyAlignment="1" applyProtection="1">
      <alignment horizontal="left" vertical="top"/>
      <protection hidden="1"/>
    </xf>
    <xf numFmtId="166" fontId="9" fillId="2" borderId="0" xfId="0" applyNumberFormat="1" applyFont="1" applyFill="1" applyAlignment="1" applyProtection="1">
      <alignment horizontal="left" vertical="top"/>
      <protection hidden="1"/>
    </xf>
    <xf numFmtId="0" fontId="16" fillId="2" borderId="0" xfId="0" applyFont="1" applyFill="1" applyAlignment="1" applyProtection="1">
      <alignment horizontal="left" vertical="top" wrapText="1"/>
      <protection hidden="1"/>
    </xf>
    <xf numFmtId="0" fontId="18" fillId="2" borderId="0" xfId="0" applyFont="1" applyFill="1" applyAlignment="1" applyProtection="1">
      <protection hidden="1"/>
    </xf>
    <xf numFmtId="0" fontId="17" fillId="2" borderId="0" xfId="0" applyFont="1" applyFill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horizontal="left" wrapText="1"/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0" fontId="6" fillId="2" borderId="0" xfId="0" applyFont="1" applyFill="1" applyBorder="1" applyAlignment="1" applyProtection="1">
      <alignment horizontal="left" vertical="center" wrapText="1"/>
      <protection hidden="1"/>
    </xf>
    <xf numFmtId="0" fontId="0" fillId="2" borderId="0" xfId="0" applyFill="1" applyBorder="1" applyAlignment="1" applyProtection="1">
      <alignment horizontal="left" vertical="top" indent="9"/>
      <protection hidden="1"/>
    </xf>
    <xf numFmtId="0" fontId="8" fillId="2" borderId="0" xfId="0" applyFont="1" applyFill="1" applyBorder="1" applyAlignment="1" applyProtection="1">
      <alignment horizontal="left" vertical="top" indent="2"/>
      <protection hidden="1"/>
    </xf>
    <xf numFmtId="0" fontId="8" fillId="2" borderId="0" xfId="0" applyFont="1" applyFill="1" applyAlignment="1" applyProtection="1">
      <alignment horizontal="left" vertical="top" indent="2"/>
      <protection hidden="1"/>
    </xf>
    <xf numFmtId="0" fontId="8" fillId="2" borderId="0" xfId="0" applyFont="1" applyFill="1" applyAlignment="1" applyProtection="1">
      <alignment horizontal="left" vertical="center" indent="2"/>
      <protection hidden="1"/>
    </xf>
    <xf numFmtId="0" fontId="0" fillId="2" borderId="0" xfId="0" applyFill="1" applyAlignment="1" applyProtection="1">
      <alignment wrapText="1"/>
      <protection hidden="1"/>
    </xf>
    <xf numFmtId="0" fontId="2" fillId="2" borderId="0" xfId="0" applyFont="1" applyFill="1" applyProtection="1">
      <protection hidden="1"/>
    </xf>
    <xf numFmtId="0" fontId="2" fillId="2" borderId="0" xfId="0" applyFont="1" applyFill="1" applyAlignment="1" applyProtection="1">
      <protection hidden="1"/>
    </xf>
    <xf numFmtId="0" fontId="2" fillId="2" borderId="0" xfId="0" applyFont="1" applyFill="1" applyProtection="1">
      <protection locked="0" hidden="1"/>
    </xf>
    <xf numFmtId="0" fontId="2" fillId="0" borderId="0" xfId="0" applyFont="1" applyBorder="1" applyAlignment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left" vertical="center" wrapText="1"/>
      <protection hidden="1"/>
    </xf>
    <xf numFmtId="0" fontId="41" fillId="2" borderId="0" xfId="0" applyFont="1" applyFill="1" applyAlignment="1" applyProtection="1">
      <alignment vertical="center" wrapText="1"/>
      <protection hidden="1"/>
    </xf>
    <xf numFmtId="166" fontId="39" fillId="2" borderId="0" xfId="0" applyNumberFormat="1" applyFont="1" applyFill="1" applyAlignment="1" applyProtection="1">
      <alignment vertical="center"/>
      <protection hidden="1"/>
    </xf>
    <xf numFmtId="0" fontId="14" fillId="2" borderId="0" xfId="0" applyFont="1" applyFill="1" applyAlignment="1" applyProtection="1">
      <protection hidden="1"/>
    </xf>
    <xf numFmtId="0" fontId="40" fillId="2" borderId="0" xfId="0" applyFont="1" applyFill="1" applyAlignment="1" applyProtection="1">
      <alignment wrapText="1"/>
      <protection hidden="1"/>
    </xf>
    <xf numFmtId="166" fontId="39" fillId="2" borderId="0" xfId="0" applyNumberFormat="1" applyFont="1" applyFill="1" applyProtection="1">
      <protection hidden="1"/>
    </xf>
    <xf numFmtId="0" fontId="2" fillId="2" borderId="0" xfId="0" applyFont="1" applyFill="1" applyAlignment="1" applyProtection="1">
      <alignment horizontal="right"/>
      <protection hidden="1"/>
    </xf>
    <xf numFmtId="0" fontId="41" fillId="2" borderId="0" xfId="0" applyFont="1" applyFill="1" applyAlignment="1" applyProtection="1">
      <alignment wrapText="1"/>
      <protection hidden="1"/>
    </xf>
    <xf numFmtId="166" fontId="39" fillId="2" borderId="0" xfId="0" applyNumberFormat="1" applyFont="1" applyFill="1" applyAlignment="1" applyProtection="1">
      <alignment horizontal="right"/>
      <protection hidden="1"/>
    </xf>
    <xf numFmtId="166" fontId="2" fillId="2" borderId="0" xfId="0" applyNumberFormat="1" applyFont="1" applyFill="1" applyProtection="1">
      <protection hidden="1"/>
    </xf>
    <xf numFmtId="0" fontId="41" fillId="2" borderId="0" xfId="0" applyFont="1" applyFill="1" applyProtection="1">
      <protection hidden="1"/>
    </xf>
    <xf numFmtId="0" fontId="42" fillId="0" borderId="0" xfId="46" applyFont="1" applyAlignment="1">
      <alignment horizontal="centerContinuous"/>
    </xf>
    <xf numFmtId="0" fontId="42" fillId="2" borderId="3" xfId="1" applyFont="1" applyFill="1" applyBorder="1" applyAlignment="1" applyProtection="1">
      <alignment horizontal="centerContinuous"/>
      <protection hidden="1"/>
    </xf>
    <xf numFmtId="0" fontId="43" fillId="2" borderId="4" xfId="1" applyFont="1" applyFill="1" applyBorder="1" applyAlignment="1" applyProtection="1">
      <alignment horizontal="centerContinuous"/>
      <protection hidden="1"/>
    </xf>
    <xf numFmtId="0" fontId="43" fillId="2" borderId="5" xfId="1" applyFont="1" applyFill="1" applyBorder="1" applyAlignment="1" applyProtection="1">
      <alignment horizontal="centerContinuous"/>
      <protection hidden="1"/>
    </xf>
    <xf numFmtId="0" fontId="42" fillId="0" borderId="3" xfId="3" applyFont="1" applyBorder="1" applyAlignment="1">
      <alignment horizontal="centerContinuous"/>
    </xf>
    <xf numFmtId="0" fontId="43" fillId="0" borderId="4" xfId="3" applyFont="1" applyBorder="1" applyAlignment="1">
      <alignment horizontal="centerContinuous"/>
    </xf>
    <xf numFmtId="0" fontId="43" fillId="0" borderId="5" xfId="3" applyFont="1" applyBorder="1" applyAlignment="1">
      <alignment horizontal="centerContinuous"/>
    </xf>
    <xf numFmtId="0" fontId="43" fillId="2" borderId="8" xfId="1" applyFont="1" applyFill="1" applyBorder="1" applyAlignment="1" applyProtection="1">
      <alignment horizontal="center" vertical="center"/>
      <protection hidden="1"/>
    </xf>
    <xf numFmtId="0" fontId="43" fillId="2" borderId="4" xfId="1" applyFont="1" applyFill="1" applyBorder="1" applyAlignment="1" applyProtection="1">
      <alignment horizontal="center" vertical="center"/>
      <protection hidden="1"/>
    </xf>
    <xf numFmtId="0" fontId="43" fillId="2" borderId="5" xfId="1" quotePrefix="1" applyFont="1" applyFill="1" applyBorder="1" applyAlignment="1" applyProtection="1">
      <alignment horizontal="center" vertical="center"/>
      <protection hidden="1"/>
    </xf>
    <xf numFmtId="0" fontId="43" fillId="0" borderId="14" xfId="3" applyFont="1" applyBorder="1" applyAlignment="1">
      <alignment horizontal="center" vertical="center"/>
    </xf>
    <xf numFmtId="0" fontId="43" fillId="0" borderId="15" xfId="3" applyFont="1" applyBorder="1" applyAlignment="1">
      <alignment horizontal="center" vertical="center"/>
    </xf>
    <xf numFmtId="0" fontId="43" fillId="0" borderId="2" xfId="3" quotePrefix="1" applyFont="1" applyBorder="1" applyAlignment="1">
      <alignment horizontal="center" vertical="center"/>
    </xf>
    <xf numFmtId="165" fontId="39" fillId="2" borderId="0" xfId="0" applyNumberFormat="1" applyFont="1" applyFill="1" applyAlignment="1" applyProtection="1">
      <alignment horizontal="right"/>
      <protection hidden="1"/>
    </xf>
    <xf numFmtId="0" fontId="44" fillId="0" borderId="1" xfId="3" applyFont="1" applyFill="1" applyBorder="1"/>
    <xf numFmtId="4" fontId="44" fillId="0" borderId="15" xfId="3" applyNumberFormat="1" applyFont="1" applyFill="1" applyBorder="1"/>
    <xf numFmtId="164" fontId="44" fillId="0" borderId="14" xfId="3" applyNumberFormat="1" applyFont="1" applyFill="1" applyBorder="1"/>
    <xf numFmtId="164" fontId="44" fillId="0" borderId="15" xfId="3" applyNumberFormat="1" applyFont="1" applyFill="1" applyBorder="1"/>
    <xf numFmtId="164" fontId="44" fillId="0" borderId="2" xfId="3" applyNumberFormat="1" applyFont="1" applyFill="1" applyBorder="1"/>
    <xf numFmtId="0" fontId="44" fillId="0" borderId="9" xfId="3" applyFont="1" applyFill="1" applyBorder="1"/>
    <xf numFmtId="4" fontId="44" fillId="0" borderId="0" xfId="3" applyNumberFormat="1" applyFont="1" applyFill="1" applyBorder="1"/>
    <xf numFmtId="164" fontId="44" fillId="0" borderId="10" xfId="3" applyNumberFormat="1" applyFont="1" applyFill="1" applyBorder="1"/>
    <xf numFmtId="164" fontId="44" fillId="0" borderId="0" xfId="3" applyNumberFormat="1" applyFont="1" applyFill="1" applyBorder="1"/>
    <xf numFmtId="164" fontId="44" fillId="0" borderId="13" xfId="3" applyNumberFormat="1" applyFont="1" applyFill="1" applyBorder="1"/>
    <xf numFmtId="164" fontId="44" fillId="0" borderId="9" xfId="3" applyNumberFormat="1" applyFont="1" applyFill="1" applyBorder="1"/>
    <xf numFmtId="0" fontId="44" fillId="0" borderId="6" xfId="3" applyFont="1" applyFill="1" applyBorder="1"/>
    <xf numFmtId="4" fontId="44" fillId="0" borderId="11" xfId="3" applyNumberFormat="1" applyFont="1" applyFill="1" applyBorder="1"/>
    <xf numFmtId="164" fontId="44" fillId="0" borderId="6" xfId="3" applyNumberFormat="1" applyFont="1" applyFill="1" applyBorder="1"/>
    <xf numFmtId="164" fontId="44" fillId="0" borderId="12" xfId="3" applyNumberFormat="1" applyFont="1" applyFill="1" applyBorder="1"/>
    <xf numFmtId="164" fontId="44" fillId="0" borderId="11" xfId="3" applyNumberFormat="1" applyFont="1" applyFill="1" applyBorder="1"/>
    <xf numFmtId="0" fontId="45" fillId="2" borderId="0" xfId="1" applyFont="1" applyFill="1" applyProtection="1">
      <protection hidden="1"/>
    </xf>
    <xf numFmtId="3" fontId="46" fillId="2" borderId="0" xfId="1" applyNumberFormat="1" applyFont="1" applyFill="1" applyProtection="1">
      <protection hidden="1"/>
    </xf>
    <xf numFmtId="0" fontId="46" fillId="2" borderId="0" xfId="1" applyFont="1" applyFill="1" applyProtection="1">
      <protection hidden="1"/>
    </xf>
    <xf numFmtId="0" fontId="47" fillId="2" borderId="0" xfId="1" applyFont="1" applyFill="1" applyAlignment="1" applyProtection="1">
      <alignment horizontal="centerContinuous"/>
      <protection hidden="1"/>
    </xf>
    <xf numFmtId="0" fontId="46" fillId="2" borderId="0" xfId="1" applyFont="1" applyFill="1" applyAlignment="1" applyProtection="1">
      <alignment horizontal="centerContinuous"/>
      <protection hidden="1"/>
    </xf>
    <xf numFmtId="0" fontId="43" fillId="2" borderId="0" xfId="1" applyFont="1" applyFill="1" applyProtection="1">
      <protection hidden="1"/>
    </xf>
    <xf numFmtId="3" fontId="43" fillId="2" borderId="0" xfId="1" applyNumberFormat="1" applyFont="1" applyFill="1" applyProtection="1">
      <protection hidden="1"/>
    </xf>
    <xf numFmtId="0" fontId="48" fillId="2" borderId="0" xfId="1" applyFont="1" applyFill="1" applyAlignment="1" applyProtection="1">
      <alignment horizontal="centerContinuous"/>
      <protection hidden="1"/>
    </xf>
    <xf numFmtId="0" fontId="43" fillId="2" borderId="5" xfId="1" applyFont="1" applyFill="1" applyBorder="1" applyAlignment="1" applyProtection="1">
      <alignment horizontal="center" vertical="center"/>
      <protection hidden="1"/>
    </xf>
    <xf numFmtId="0" fontId="44" fillId="0" borderId="1" xfId="46" applyFont="1" applyFill="1" applyBorder="1"/>
    <xf numFmtId="4" fontId="44" fillId="0" borderId="15" xfId="46" applyNumberFormat="1" applyFont="1" applyFill="1" applyBorder="1"/>
    <xf numFmtId="164" fontId="44" fillId="0" borderId="14" xfId="42" applyNumberFormat="1" applyFont="1" applyFill="1" applyBorder="1"/>
    <xf numFmtId="164" fontId="44" fillId="0" borderId="2" xfId="42" applyNumberFormat="1" applyFont="1" applyFill="1" applyBorder="1"/>
    <xf numFmtId="0" fontId="44" fillId="0" borderId="9" xfId="46" applyFont="1" applyFill="1" applyBorder="1"/>
    <xf numFmtId="4" fontId="44" fillId="0" borderId="0" xfId="46" applyNumberFormat="1" applyFont="1" applyFill="1" applyBorder="1"/>
    <xf numFmtId="164" fontId="44" fillId="0" borderId="10" xfId="42" applyNumberFormat="1" applyFont="1" applyFill="1" applyBorder="1"/>
    <xf numFmtId="164" fontId="44" fillId="0" borderId="13" xfId="42" applyNumberFormat="1" applyFont="1" applyFill="1" applyBorder="1"/>
    <xf numFmtId="0" fontId="47" fillId="2" borderId="0" xfId="1" applyFont="1" applyFill="1" applyProtection="1">
      <protection hidden="1"/>
    </xf>
    <xf numFmtId="164" fontId="44" fillId="0" borderId="14" xfId="46" applyNumberFormat="1" applyFont="1" applyFill="1" applyBorder="1"/>
    <xf numFmtId="164" fontId="44" fillId="0" borderId="10" xfId="46" applyNumberFormat="1" applyFont="1" applyFill="1" applyBorder="1"/>
    <xf numFmtId="164" fontId="44" fillId="0" borderId="9" xfId="46" applyNumberFormat="1" applyFont="1" applyFill="1" applyBorder="1"/>
    <xf numFmtId="0" fontId="44" fillId="0" borderId="6" xfId="46" applyFont="1" applyFill="1" applyBorder="1"/>
    <xf numFmtId="4" fontId="44" fillId="0" borderId="11" xfId="46" applyNumberFormat="1" applyFont="1" applyFill="1" applyBorder="1"/>
    <xf numFmtId="164" fontId="44" fillId="0" borderId="6" xfId="46" applyNumberFormat="1" applyFont="1" applyFill="1" applyBorder="1"/>
    <xf numFmtId="164" fontId="44" fillId="0" borderId="12" xfId="46" applyNumberFormat="1" applyFont="1" applyFill="1" applyBorder="1"/>
    <xf numFmtId="0" fontId="46" fillId="2" borderId="0" xfId="1" quotePrefix="1" applyFont="1" applyFill="1" applyProtection="1">
      <protection hidden="1"/>
    </xf>
    <xf numFmtId="164" fontId="44" fillId="0" borderId="12" xfId="42" applyNumberFormat="1" applyFont="1" applyFill="1" applyBorder="1"/>
    <xf numFmtId="164" fontId="44" fillId="0" borderId="7" xfId="42" applyNumberFormat="1" applyFont="1" applyFill="1" applyBorder="1"/>
    <xf numFmtId="4" fontId="44" fillId="0" borderId="13" xfId="46" applyNumberFormat="1" applyFont="1" applyFill="1" applyBorder="1"/>
    <xf numFmtId="0" fontId="47" fillId="2" borderId="0" xfId="1" quotePrefix="1" applyFont="1" applyFill="1" applyAlignment="1" applyProtection="1">
      <alignment horizontal="centerContinuous"/>
      <protection hidden="1"/>
    </xf>
    <xf numFmtId="4" fontId="44" fillId="0" borderId="0" xfId="46" applyNumberFormat="1" applyFont="1" applyFill="1" applyBorder="1" applyProtection="1"/>
    <xf numFmtId="164" fontId="44" fillId="0" borderId="9" xfId="42" applyNumberFormat="1" applyFont="1" applyFill="1" applyBorder="1" applyAlignment="1">
      <alignment horizontal="right"/>
    </xf>
    <xf numFmtId="164" fontId="44" fillId="0" borderId="10" xfId="42" applyNumberFormat="1" applyFont="1" applyFill="1" applyBorder="1" applyAlignment="1">
      <alignment horizontal="right"/>
    </xf>
    <xf numFmtId="164" fontId="44" fillId="0" borderId="6" xfId="42" applyNumberFormat="1" applyFont="1" applyFill="1" applyBorder="1" applyAlignment="1">
      <alignment horizontal="right"/>
    </xf>
    <xf numFmtId="164" fontId="44" fillId="0" borderId="12" xfId="42" applyNumberFormat="1" applyFont="1" applyFill="1" applyBorder="1" applyAlignment="1">
      <alignment horizontal="right"/>
    </xf>
    <xf numFmtId="0" fontId="44" fillId="0" borderId="1" xfId="48" applyFont="1" applyBorder="1"/>
    <xf numFmtId="4" fontId="44" fillId="0" borderId="15" xfId="48" applyNumberFormat="1" applyFont="1" applyBorder="1"/>
    <xf numFmtId="164" fontId="44" fillId="0" borderId="14" xfId="48" applyNumberFormat="1" applyFont="1" applyBorder="1"/>
    <xf numFmtId="0" fontId="44" fillId="0" borderId="9" xfId="48" applyFont="1" applyBorder="1"/>
    <xf numFmtId="4" fontId="44" fillId="0" borderId="0" xfId="48" applyNumberFormat="1" applyFont="1" applyBorder="1"/>
    <xf numFmtId="164" fontId="44" fillId="0" borderId="10" xfId="48" applyNumberFormat="1" applyFont="1" applyBorder="1"/>
    <xf numFmtId="4" fontId="44" fillId="0" borderId="0" xfId="48" applyNumberFormat="1" applyFont="1" applyFill="1" applyBorder="1"/>
    <xf numFmtId="164" fontId="44" fillId="0" borderId="10" xfId="48" applyNumberFormat="1" applyFont="1" applyFill="1" applyBorder="1"/>
    <xf numFmtId="0" fontId="44" fillId="0" borderId="9" xfId="48" applyFont="1" applyFill="1" applyBorder="1"/>
    <xf numFmtId="164" fontId="44" fillId="0" borderId="9" xfId="48" applyNumberFormat="1" applyFont="1" applyFill="1" applyBorder="1"/>
    <xf numFmtId="4" fontId="44" fillId="0" borderId="13" xfId="48" applyNumberFormat="1" applyFont="1" applyFill="1" applyBorder="1"/>
    <xf numFmtId="0" fontId="44" fillId="0" borderId="11" xfId="48" applyFont="1" applyFill="1" applyBorder="1"/>
    <xf numFmtId="4" fontId="44" fillId="0" borderId="7" xfId="48" applyNumberFormat="1" applyFont="1" applyFill="1" applyBorder="1"/>
    <xf numFmtId="164" fontId="44" fillId="0" borderId="12" xfId="48" applyNumberFormat="1" applyFont="1" applyFill="1" applyBorder="1"/>
    <xf numFmtId="3" fontId="46" fillId="2" borderId="0" xfId="1" applyNumberFormat="1" applyFont="1" applyFill="1" applyAlignment="1" applyProtection="1">
      <alignment horizontal="centerContinuous"/>
      <protection hidden="1"/>
    </xf>
    <xf numFmtId="0" fontId="42" fillId="2" borderId="0" xfId="1" applyFont="1" applyFill="1" applyAlignment="1" applyProtection="1">
      <alignment horizontal="centerContinuous"/>
      <protection hidden="1"/>
    </xf>
    <xf numFmtId="3" fontId="43" fillId="2" borderId="0" xfId="1" applyNumberFormat="1" applyFont="1" applyFill="1" applyAlignment="1" applyProtection="1">
      <alignment horizontal="centerContinuous"/>
      <protection hidden="1"/>
    </xf>
    <xf numFmtId="0" fontId="43" fillId="2" borderId="0" xfId="1" applyFont="1" applyFill="1" applyAlignment="1" applyProtection="1">
      <alignment horizontal="centerContinuous"/>
      <protection hidden="1"/>
    </xf>
    <xf numFmtId="164" fontId="44" fillId="0" borderId="15" xfId="48" applyNumberFormat="1" applyFont="1" applyBorder="1"/>
    <xf numFmtId="164" fontId="44" fillId="0" borderId="2" xfId="48" applyNumberFormat="1" applyFont="1" applyBorder="1"/>
    <xf numFmtId="164" fontId="44" fillId="0" borderId="0" xfId="48" applyNumberFormat="1" applyFont="1" applyBorder="1"/>
    <xf numFmtId="164" fontId="44" fillId="0" borderId="13" xfId="48" applyNumberFormat="1" applyFont="1" applyBorder="1"/>
    <xf numFmtId="164" fontId="44" fillId="0" borderId="0" xfId="48" applyNumberFormat="1" applyFont="1" applyFill="1" applyBorder="1"/>
    <xf numFmtId="164" fontId="44" fillId="0" borderId="13" xfId="48" applyNumberFormat="1" applyFont="1" applyFill="1" applyBorder="1"/>
    <xf numFmtId="0" fontId="44" fillId="0" borderId="6" xfId="48" applyFont="1" applyFill="1" applyBorder="1"/>
    <xf numFmtId="164" fontId="44" fillId="0" borderId="6" xfId="48" applyNumberFormat="1" applyFont="1" applyFill="1" applyBorder="1"/>
    <xf numFmtId="164" fontId="44" fillId="0" borderId="11" xfId="48" applyNumberFormat="1" applyFont="1" applyFill="1" applyBorder="1"/>
    <xf numFmtId="4" fontId="44" fillId="0" borderId="15" xfId="48" applyNumberFormat="1" applyFont="1" applyFill="1" applyBorder="1"/>
    <xf numFmtId="164" fontId="44" fillId="0" borderId="14" xfId="42" applyNumberFormat="1" applyFont="1" applyBorder="1"/>
    <xf numFmtId="164" fontId="44" fillId="0" borderId="2" xfId="42" applyNumberFormat="1" applyFont="1" applyBorder="1"/>
    <xf numFmtId="164" fontId="44" fillId="0" borderId="10" xfId="42" applyNumberFormat="1" applyFont="1" applyBorder="1"/>
    <xf numFmtId="164" fontId="44" fillId="0" borderId="13" xfId="42" applyNumberFormat="1" applyFont="1" applyBorder="1"/>
    <xf numFmtId="4" fontId="44" fillId="0" borderId="11" xfId="48" applyNumberFormat="1" applyFont="1" applyFill="1" applyBorder="1"/>
    <xf numFmtId="0" fontId="44" fillId="0" borderId="1" xfId="46" applyFont="1" applyBorder="1"/>
    <xf numFmtId="0" fontId="44" fillId="0" borderId="9" xfId="46" applyFont="1" applyBorder="1"/>
    <xf numFmtId="4" fontId="44" fillId="0" borderId="0" xfId="46" applyNumberFormat="1" applyFont="1" applyBorder="1"/>
    <xf numFmtId="164" fontId="44" fillId="0" borderId="0" xfId="42" applyNumberFormat="1" applyFont="1" applyFill="1" applyBorder="1"/>
    <xf numFmtId="0" fontId="44" fillId="0" borderId="6" xfId="46" applyFont="1" applyBorder="1"/>
    <xf numFmtId="4" fontId="44" fillId="0" borderId="11" xfId="46" applyNumberFormat="1" applyFont="1" applyBorder="1"/>
    <xf numFmtId="164" fontId="44" fillId="0" borderId="11" xfId="42" applyNumberFormat="1" applyFont="1" applyFill="1" applyBorder="1"/>
    <xf numFmtId="0" fontId="43" fillId="2" borderId="1" xfId="1" applyFont="1" applyFill="1" applyBorder="1" applyProtection="1">
      <protection hidden="1"/>
    </xf>
    <xf numFmtId="3" fontId="43" fillId="2" borderId="15" xfId="1" applyNumberFormat="1" applyFont="1" applyFill="1" applyBorder="1" applyProtection="1">
      <protection hidden="1"/>
    </xf>
    <xf numFmtId="0" fontId="43" fillId="2" borderId="14" xfId="1" applyFont="1" applyFill="1" applyBorder="1" applyProtection="1">
      <protection hidden="1"/>
    </xf>
    <xf numFmtId="4" fontId="44" fillId="0" borderId="0" xfId="46" applyNumberFormat="1" applyFont="1" applyBorder="1" applyProtection="1"/>
    <xf numFmtId="164" fontId="44" fillId="0" borderId="9" xfId="42" applyNumberFormat="1" applyFont="1" applyBorder="1" applyAlignment="1">
      <alignment horizontal="right"/>
    </xf>
    <xf numFmtId="3" fontId="43" fillId="2" borderId="2" xfId="1" applyNumberFormat="1" applyFont="1" applyFill="1" applyBorder="1" applyProtection="1">
      <protection hidden="1"/>
    </xf>
    <xf numFmtId="0" fontId="43" fillId="2" borderId="2" xfId="1" applyFont="1" applyFill="1" applyBorder="1" applyProtection="1">
      <protection hidden="1"/>
    </xf>
    <xf numFmtId="4" fontId="44" fillId="0" borderId="13" xfId="48" applyNumberFormat="1" applyFont="1" applyBorder="1"/>
    <xf numFmtId="0" fontId="44" fillId="0" borderId="6" xfId="48" applyFont="1" applyBorder="1"/>
    <xf numFmtId="164" fontId="43" fillId="2" borderId="2" xfId="2" applyNumberFormat="1" applyFont="1" applyFill="1" applyBorder="1" applyProtection="1">
      <protection hidden="1"/>
    </xf>
    <xf numFmtId="0" fontId="13" fillId="2" borderId="0" xfId="0" applyFont="1" applyFill="1" applyAlignment="1" applyProtection="1">
      <alignment horizontal="left" vertical="center" indent="2"/>
      <protection hidden="1"/>
    </xf>
    <xf numFmtId="0" fontId="19" fillId="2" borderId="0" xfId="0" applyFont="1" applyFill="1" applyAlignment="1" applyProtection="1">
      <alignment horizontal="left"/>
      <protection hidden="1"/>
    </xf>
    <xf numFmtId="0" fontId="51" fillId="2" borderId="0" xfId="49" applyFont="1" applyFill="1" applyProtection="1">
      <protection hidden="1"/>
    </xf>
    <xf numFmtId="0" fontId="51" fillId="2" borderId="0" xfId="49" applyFont="1" applyFill="1" applyAlignment="1" applyProtection="1">
      <alignment horizontal="left" indent="13"/>
      <protection hidden="1"/>
    </xf>
    <xf numFmtId="0" fontId="16" fillId="2" borderId="0" xfId="0" applyFont="1" applyFill="1" applyBorder="1" applyAlignment="1" applyProtection="1">
      <alignment horizontal="left" vertical="top" wrapText="1"/>
      <protection hidden="1"/>
    </xf>
    <xf numFmtId="0" fontId="6" fillId="2" borderId="0" xfId="0" applyFont="1" applyFill="1" applyBorder="1" applyAlignment="1" applyProtection="1">
      <alignment horizontal="left" vertical="top" wrapText="1"/>
      <protection hidden="1"/>
    </xf>
    <xf numFmtId="0" fontId="0" fillId="2" borderId="0" xfId="0" applyFill="1" applyAlignment="1" applyProtection="1">
      <alignment vertical="top"/>
      <protection hidden="1"/>
    </xf>
    <xf numFmtId="166" fontId="52" fillId="2" borderId="0" xfId="0" applyNumberFormat="1" applyFont="1" applyFill="1" applyBorder="1" applyAlignment="1" applyProtection="1">
      <alignment horizontal="left" vertical="top" wrapText="1"/>
      <protection hidden="1"/>
    </xf>
    <xf numFmtId="0" fontId="42" fillId="0" borderId="1" xfId="3" applyFont="1" applyBorder="1" applyAlignment="1">
      <alignment horizontal="centerContinuous"/>
    </xf>
    <xf numFmtId="0" fontId="43" fillId="0" borderId="15" xfId="3" applyFont="1" applyBorder="1" applyAlignment="1">
      <alignment horizontal="centerContinuous"/>
    </xf>
    <xf numFmtId="0" fontId="43" fillId="0" borderId="2" xfId="3" applyFont="1" applyBorder="1" applyAlignment="1">
      <alignment horizontal="centerContinuous"/>
    </xf>
    <xf numFmtId="166" fontId="53" fillId="2" borderId="0" xfId="0" applyNumberFormat="1" applyFont="1" applyFill="1" applyBorder="1" applyAlignment="1" applyProtection="1">
      <alignment horizontal="left" vertical="top" wrapText="1"/>
      <protection hidden="1"/>
    </xf>
    <xf numFmtId="166" fontId="53" fillId="2" borderId="0" xfId="0" applyNumberFormat="1" applyFont="1" applyFill="1" applyAlignment="1" applyProtection="1">
      <alignment horizontal="left" vertical="top"/>
      <protection hidden="1"/>
    </xf>
    <xf numFmtId="165" fontId="54" fillId="2" borderId="0" xfId="0" applyNumberFormat="1" applyFont="1" applyFill="1" applyAlignment="1" applyProtection="1">
      <alignment horizontal="left" vertical="top"/>
      <protection hidden="1"/>
    </xf>
    <xf numFmtId="0" fontId="56" fillId="2" borderId="0" xfId="0" applyFont="1" applyFill="1" applyAlignment="1" applyProtection="1">
      <alignment vertical="top"/>
      <protection hidden="1"/>
    </xf>
    <xf numFmtId="0" fontId="57" fillId="2" borderId="0" xfId="0" applyFont="1" applyFill="1" applyProtection="1">
      <protection hidden="1"/>
    </xf>
    <xf numFmtId="0" fontId="55" fillId="2" borderId="0" xfId="0" applyFont="1" applyFill="1" applyAlignment="1" applyProtection="1">
      <alignment horizontal="left" vertical="top" wrapText="1"/>
      <protection hidden="1"/>
    </xf>
    <xf numFmtId="3" fontId="42" fillId="0" borderId="1" xfId="3" applyNumberFormat="1" applyFont="1" applyBorder="1" applyAlignment="1">
      <alignment horizontal="center" vertical="center" wrapText="1"/>
    </xf>
    <xf numFmtId="3" fontId="42" fillId="0" borderId="2" xfId="3" applyNumberFormat="1" applyFont="1" applyBorder="1" applyAlignment="1">
      <alignment horizontal="center" vertical="center" wrapText="1"/>
    </xf>
    <xf numFmtId="3" fontId="42" fillId="0" borderId="9" xfId="3" applyNumberFormat="1" applyFont="1" applyBorder="1" applyAlignment="1">
      <alignment horizontal="center" vertical="center" wrapText="1"/>
    </xf>
    <xf numFmtId="3" fontId="42" fillId="0" borderId="13" xfId="3" applyNumberFormat="1" applyFont="1" applyBorder="1" applyAlignment="1">
      <alignment horizontal="center" vertical="center" wrapText="1"/>
    </xf>
    <xf numFmtId="3" fontId="42" fillId="0" borderId="6" xfId="3" applyNumberFormat="1" applyFont="1" applyBorder="1" applyAlignment="1">
      <alignment horizontal="center" vertical="center" wrapText="1"/>
    </xf>
    <xf numFmtId="3" fontId="42" fillId="0" borderId="7" xfId="3" applyNumberFormat="1" applyFont="1" applyBorder="1" applyAlignment="1">
      <alignment horizontal="center" vertical="center" wrapText="1"/>
    </xf>
    <xf numFmtId="165" fontId="7" fillId="2" borderId="3" xfId="0" applyNumberFormat="1" applyFont="1" applyFill="1" applyBorder="1" applyAlignment="1" applyProtection="1">
      <alignment horizontal="left" vertical="center"/>
      <protection locked="0" hidden="1"/>
    </xf>
    <xf numFmtId="165" fontId="7" fillId="2" borderId="4" xfId="0" applyNumberFormat="1" applyFont="1" applyFill="1" applyBorder="1" applyAlignment="1" applyProtection="1">
      <alignment horizontal="left" vertical="center"/>
      <protection locked="0" hidden="1"/>
    </xf>
    <xf numFmtId="165" fontId="7" fillId="2" borderId="5" xfId="0" applyNumberFormat="1" applyFont="1" applyFill="1" applyBorder="1" applyAlignment="1" applyProtection="1">
      <alignment horizontal="left" vertical="center"/>
      <protection locked="0" hidden="1"/>
    </xf>
    <xf numFmtId="0" fontId="12" fillId="2" borderId="0" xfId="0" applyFont="1" applyFill="1" applyBorder="1" applyAlignment="1" applyProtection="1">
      <alignment horizontal="left" vertical="top" wrapText="1"/>
      <protection hidden="1"/>
    </xf>
    <xf numFmtId="0" fontId="49" fillId="2" borderId="15" xfId="0" applyFont="1" applyFill="1" applyBorder="1" applyAlignment="1" applyProtection="1">
      <alignment horizontal="left" wrapText="1"/>
      <protection hidden="1"/>
    </xf>
    <xf numFmtId="0" fontId="49" fillId="2" borderId="0" xfId="0" applyFont="1" applyFill="1" applyBorder="1" applyAlignment="1" applyProtection="1">
      <alignment horizontal="left" wrapText="1"/>
      <protection hidden="1"/>
    </xf>
    <xf numFmtId="0" fontId="1" fillId="2" borderId="0" xfId="0" applyFont="1" applyFill="1" applyAlignment="1" applyProtection="1">
      <alignment horizontal="left" vertical="top" wrapText="1"/>
      <protection hidden="1"/>
    </xf>
    <xf numFmtId="0" fontId="50" fillId="2" borderId="0" xfId="49" applyFill="1" applyAlignment="1" applyProtection="1">
      <alignment horizontal="left" indent="13"/>
      <protection hidden="1"/>
    </xf>
    <xf numFmtId="0" fontId="47" fillId="2" borderId="0" xfId="1" quotePrefix="1" applyFont="1" applyFill="1" applyAlignment="1" applyProtection="1">
      <alignment horizontal="center"/>
      <protection hidden="1"/>
    </xf>
    <xf numFmtId="0" fontId="47" fillId="2" borderId="0" xfId="1" applyFont="1" applyFill="1" applyAlignment="1" applyProtection="1">
      <alignment horizontal="center"/>
      <protection hidden="1"/>
    </xf>
    <xf numFmtId="3" fontId="4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43" fillId="2" borderId="2" xfId="1" applyFont="1" applyFill="1" applyBorder="1" applyAlignment="1" applyProtection="1">
      <alignment horizontal="center" vertical="center" wrapText="1"/>
      <protection hidden="1"/>
    </xf>
    <xf numFmtId="3" fontId="42" fillId="2" borderId="9" xfId="1" applyNumberFormat="1" applyFont="1" applyFill="1" applyBorder="1" applyAlignment="1" applyProtection="1">
      <alignment horizontal="center" vertical="center" wrapText="1"/>
      <protection hidden="1"/>
    </xf>
    <xf numFmtId="0" fontId="43" fillId="2" borderId="13" xfId="1" applyFont="1" applyFill="1" applyBorder="1" applyAlignment="1" applyProtection="1">
      <alignment horizontal="center" vertical="center" wrapText="1"/>
      <protection hidden="1"/>
    </xf>
    <xf numFmtId="0" fontId="43" fillId="2" borderId="6" xfId="1" applyFont="1" applyFill="1" applyBorder="1" applyAlignment="1" applyProtection="1">
      <alignment horizontal="center" vertical="center" wrapText="1"/>
      <protection hidden="1"/>
    </xf>
    <xf numFmtId="0" fontId="43" fillId="2" borderId="7" xfId="1" applyFont="1" applyFill="1" applyBorder="1" applyAlignment="1" applyProtection="1">
      <alignment horizontal="center" vertical="center" wrapText="1"/>
      <protection hidden="1"/>
    </xf>
    <xf numFmtId="3" fontId="42" fillId="2" borderId="6" xfId="1" applyNumberFormat="1" applyFont="1" applyFill="1" applyBorder="1" applyAlignment="1" applyProtection="1">
      <alignment horizontal="center" vertical="center" wrapText="1"/>
      <protection hidden="1"/>
    </xf>
    <xf numFmtId="0" fontId="43" fillId="2" borderId="11" xfId="1" applyFont="1" applyFill="1" applyBorder="1" applyAlignment="1" applyProtection="1">
      <alignment horizontal="center" vertical="center" wrapText="1"/>
      <protection hidden="1"/>
    </xf>
    <xf numFmtId="0" fontId="42" fillId="2" borderId="14" xfId="1" applyFont="1" applyFill="1" applyBorder="1" applyAlignment="1" applyProtection="1">
      <alignment horizontal="center" vertical="center" wrapText="1"/>
      <protection hidden="1"/>
    </xf>
    <xf numFmtId="0" fontId="43" fillId="2" borderId="10" xfId="1" applyFont="1" applyFill="1" applyBorder="1" applyAlignment="1" applyProtection="1">
      <alignment horizontal="center" vertical="center" wrapText="1"/>
      <protection hidden="1"/>
    </xf>
    <xf numFmtId="0" fontId="43" fillId="2" borderId="12" xfId="1" applyFont="1" applyFill="1" applyBorder="1" applyAlignment="1" applyProtection="1">
      <alignment horizontal="center" vertical="center" wrapText="1"/>
      <protection hidden="1"/>
    </xf>
    <xf numFmtId="0" fontId="42" fillId="2" borderId="10" xfId="1" applyFont="1" applyFill="1" applyBorder="1" applyAlignment="1" applyProtection="1">
      <alignment horizontal="center" vertical="center" wrapText="1"/>
      <protection hidden="1"/>
    </xf>
    <xf numFmtId="0" fontId="42" fillId="2" borderId="12" xfId="1" applyFont="1" applyFill="1" applyBorder="1" applyAlignment="1" applyProtection="1">
      <alignment horizontal="center" vertical="center" wrapText="1"/>
      <protection hidden="1"/>
    </xf>
    <xf numFmtId="0" fontId="47" fillId="2" borderId="0" xfId="1" quotePrefix="1" applyFont="1" applyFill="1" applyAlignment="1" applyProtection="1">
      <alignment horizontal="center" vertical="center" wrapText="1"/>
      <protection hidden="1"/>
    </xf>
    <xf numFmtId="0" fontId="46" fillId="2" borderId="0" xfId="1" applyFont="1" applyFill="1" applyProtection="1">
      <protection hidden="1"/>
    </xf>
    <xf numFmtId="3" fontId="42" fillId="2" borderId="2" xfId="1" applyNumberFormat="1" applyFont="1" applyFill="1" applyBorder="1" applyAlignment="1" applyProtection="1">
      <alignment horizontal="center" vertical="center" wrapText="1"/>
      <protection hidden="1"/>
    </xf>
    <xf numFmtId="3" fontId="42" fillId="2" borderId="13" xfId="1" applyNumberFormat="1" applyFont="1" applyFill="1" applyBorder="1" applyAlignment="1" applyProtection="1">
      <alignment horizontal="center" vertical="center" wrapText="1"/>
      <protection hidden="1"/>
    </xf>
    <xf numFmtId="3" fontId="42" fillId="2" borderId="7" xfId="1" applyNumberFormat="1" applyFont="1" applyFill="1" applyBorder="1" applyAlignment="1" applyProtection="1">
      <alignment horizontal="center" vertical="center" wrapText="1"/>
      <protection hidden="1"/>
    </xf>
    <xf numFmtId="0" fontId="42" fillId="2" borderId="2" xfId="1" applyFont="1" applyFill="1" applyBorder="1" applyAlignment="1" applyProtection="1">
      <alignment horizontal="center" vertical="center" wrapText="1"/>
      <protection hidden="1"/>
    </xf>
    <xf numFmtId="0" fontId="42" fillId="2" borderId="13" xfId="1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 applyAlignment="1" applyProtection="1">
      <alignment horizontal="left" vertical="center" wrapText="1" indent="8"/>
      <protection hidden="1"/>
    </xf>
    <xf numFmtId="0" fontId="42" fillId="2" borderId="0" xfId="1" applyFont="1" applyFill="1" applyAlignment="1" applyProtection="1">
      <alignment horizontal="center"/>
      <protection hidden="1"/>
    </xf>
    <xf numFmtId="0" fontId="58" fillId="2" borderId="0" xfId="0" applyFont="1" applyFill="1" applyAlignment="1" applyProtection="1">
      <alignment horizontal="left" vertical="center" wrapText="1"/>
      <protection hidden="1"/>
    </xf>
    <xf numFmtId="0" fontId="59" fillId="2" borderId="0" xfId="0" applyFont="1" applyFill="1" applyAlignment="1" applyProtection="1">
      <alignment vertical="top"/>
      <protection hidden="1"/>
    </xf>
    <xf numFmtId="0" fontId="59" fillId="2" borderId="0" xfId="0" applyFont="1" applyFill="1" applyAlignment="1" applyProtection="1">
      <alignment horizontal="left" vertical="top" wrapText="1"/>
      <protection hidden="1"/>
    </xf>
  </cellXfs>
  <cellStyles count="50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Hiperligação" xfId="49" builtinId="8"/>
    <cellStyle name="Input" xfId="37"/>
    <cellStyle name="Linked Cell" xfId="38"/>
    <cellStyle name="Neutral" xfId="39"/>
    <cellStyle name="Normal" xfId="0" builtinId="0"/>
    <cellStyle name="Normal 2" xfId="3"/>
    <cellStyle name="Normal 3" xfId="46"/>
    <cellStyle name="Normal 4" xfId="48"/>
    <cellStyle name="Normal_Continente" xfId="1"/>
    <cellStyle name="Note" xfId="40"/>
    <cellStyle name="Note 2" xfId="47"/>
    <cellStyle name="Output" xfId="41"/>
    <cellStyle name="Percentagem" xfId="2" builtinId="5"/>
    <cellStyle name="Percentagem 2" xfId="42"/>
    <cellStyle name="Title" xfId="43"/>
    <cellStyle name="Total 2" xfId="44"/>
    <cellStyle name="Warning Text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7" dropStyle="combo" dx="16" fmlaLink="$R$14" fmlaRange="$Q$15:$Q$21" val="0"/>
</file>

<file path=xl/ctrlProps/ctrlProp2.xml><?xml version="1.0" encoding="utf-8"?>
<formControlPr xmlns="http://schemas.microsoft.com/office/spreadsheetml/2009/9/main" objectType="Drop" dropStyle="combo" dx="16" fmlaLink="$U$14" fmlaRange="$T$15:$T$2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0</xdr:rowOff>
        </xdr:from>
        <xdr:to>
          <xdr:col>4</xdr:col>
          <xdr:colOff>723900</xdr:colOff>
          <xdr:row>5</xdr:row>
          <xdr:rowOff>228600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342900</xdr:rowOff>
        </xdr:from>
        <xdr:to>
          <xdr:col>4</xdr:col>
          <xdr:colOff>733425</xdr:colOff>
          <xdr:row>7</xdr:row>
          <xdr:rowOff>161925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739091</xdr:colOff>
      <xdr:row>4</xdr:row>
      <xdr:rowOff>238236</xdr:rowOff>
    </xdr:from>
    <xdr:to>
      <xdr:col>7</xdr:col>
      <xdr:colOff>762000</xdr:colOff>
      <xdr:row>16</xdr:row>
      <xdr:rowOff>17094</xdr:rowOff>
    </xdr:to>
    <xdr:pic>
      <xdr:nvPicPr>
        <xdr:cNvPr id="2" name="Imagem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748"/>
        <a:stretch/>
      </xdr:blipFill>
      <xdr:spPr>
        <a:xfrm>
          <a:off x="6398062" y="1168324"/>
          <a:ext cx="2028762" cy="2120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://rr.sapo.pt/" TargetMode="External"/><Relationship Id="rId1" Type="http://schemas.openxmlformats.org/officeDocument/2006/relationships/hyperlink" Target="http://rr.sapo.pt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B2:DM3299"/>
  <sheetViews>
    <sheetView showGridLines="0" showRowColHeaders="0" tabSelected="1" zoomScale="85" zoomScaleNormal="85" workbookViewId="0">
      <selection activeCell="C14" sqref="C14:F14"/>
    </sheetView>
  </sheetViews>
  <sheetFormatPr defaultRowHeight="15" x14ac:dyDescent="0.25"/>
  <cols>
    <col min="1" max="1" width="1.42578125" style="1" customWidth="1"/>
    <col min="2" max="2" width="2.85546875" style="1" customWidth="1"/>
    <col min="3" max="3" width="34.140625" style="1" customWidth="1"/>
    <col min="4" max="4" width="6.42578125" style="1" customWidth="1"/>
    <col min="5" max="5" width="30.5703125" style="1" customWidth="1"/>
    <col min="6" max="6" width="15.42578125" style="1" customWidth="1"/>
    <col min="7" max="7" width="30" style="1" customWidth="1"/>
    <col min="8" max="8" width="17" style="1" customWidth="1"/>
    <col min="9" max="9" width="4.140625" style="37" hidden="1" customWidth="1"/>
    <col min="10" max="49" width="25.7109375" style="37" hidden="1" customWidth="1"/>
    <col min="50" max="57" width="15.7109375" style="37" hidden="1" customWidth="1"/>
    <col min="58" max="68" width="25.7109375" style="37" hidden="1" customWidth="1"/>
    <col min="69" max="115" width="0" style="37" hidden="1" customWidth="1"/>
    <col min="116" max="16384" width="9.140625" style="1"/>
  </cols>
  <sheetData>
    <row r="2" spans="2:115" ht="18.75" x14ac:dyDescent="0.3">
      <c r="C2" s="169" t="s">
        <v>67</v>
      </c>
    </row>
    <row r="3" spans="2:115" ht="12" customHeight="1" x14ac:dyDescent="0.25">
      <c r="C3" s="16" t="s">
        <v>66</v>
      </c>
    </row>
    <row r="4" spans="2:115" ht="27.75" customHeight="1" x14ac:dyDescent="0.25"/>
    <row r="5" spans="2:115" ht="23.25" customHeight="1" x14ac:dyDescent="0.25">
      <c r="B5" s="35" t="s">
        <v>62</v>
      </c>
      <c r="D5" s="3" t="str">
        <f>IF(R14=1,"DADO EM FALTA","INSERIDO")</f>
        <v>DADO EM FALTA</v>
      </c>
      <c r="E5" s="4"/>
      <c r="G5" s="5"/>
      <c r="H5" s="221" t="str">
        <f>IF(U14=1,"DADO EM FALTA","INSERIDO")</f>
        <v>DADO EM FALTA</v>
      </c>
      <c r="I5" s="221"/>
      <c r="J5" s="221"/>
    </row>
    <row r="6" spans="2:115" ht="21.75" customHeight="1" x14ac:dyDescent="0.25"/>
    <row r="7" spans="2:115" ht="32.25" customHeight="1" x14ac:dyDescent="0.25">
      <c r="B7" s="168" t="s">
        <v>63</v>
      </c>
    </row>
    <row r="8" spans="2:115" ht="21.75" customHeight="1" x14ac:dyDescent="0.25"/>
    <row r="9" spans="2:115" ht="9.75" customHeight="1" x14ac:dyDescent="0.25">
      <c r="B9" s="34"/>
      <c r="E9" s="7" t="str">
        <f>IF(BJ13=1,"DADO EM FALTA","INSERIDO")</f>
        <v>INSERIDO</v>
      </c>
      <c r="F9" s="8"/>
      <c r="G9" s="6"/>
      <c r="H9" s="9"/>
      <c r="I9" s="10" t="str">
        <f>IF(BJ18=1,"DADO EM FALTA","INSERIDO")</f>
        <v>INSERIDO</v>
      </c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</row>
    <row r="10" spans="2:115" ht="16.5" hidden="1" customHeight="1" x14ac:dyDescent="0.25"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</row>
    <row r="11" spans="2:115" ht="31.5" hidden="1" customHeight="1" x14ac:dyDescent="0.25"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</row>
    <row r="12" spans="2:115" ht="34.5" hidden="1" customHeight="1" x14ac:dyDescent="0.25"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</row>
    <row r="13" spans="2:115" ht="21" customHeight="1" x14ac:dyDescent="0.35">
      <c r="B13" s="33" t="s">
        <v>68</v>
      </c>
      <c r="C13" s="32"/>
      <c r="D13" s="11"/>
      <c r="E13" s="11"/>
      <c r="F13" s="12" t="str">
        <f>IF(C14="","DADO EM FALTA",IF(C14="INDIQUE AQUI O SEU VENCIMENTO","DADO EM FALTA",IF(BF44="ERRO","DADO EM FALTA",IF(BG49="TEXTO","DADO EM FALTA","INSERIDO"))))</f>
        <v>DADO EM FALTA</v>
      </c>
      <c r="G13" s="171" t="s">
        <v>65</v>
      </c>
      <c r="H13" s="170"/>
      <c r="BI13" s="37" t="s">
        <v>61</v>
      </c>
      <c r="BJ13" s="39">
        <v>2</v>
      </c>
      <c r="BM13" s="39">
        <f>SUM(BJ13,BJ18)</f>
        <v>4</v>
      </c>
    </row>
    <row r="14" spans="2:115" ht="21.75" customHeight="1" x14ac:dyDescent="0.25">
      <c r="B14" s="13"/>
      <c r="C14" s="191"/>
      <c r="D14" s="192"/>
      <c r="E14" s="192"/>
      <c r="F14" s="193"/>
      <c r="G14" s="14"/>
      <c r="H14" s="14"/>
      <c r="I14" s="40"/>
      <c r="K14" s="41"/>
      <c r="L14" s="41"/>
      <c r="N14" s="41"/>
      <c r="O14" s="41"/>
      <c r="Q14" s="41"/>
      <c r="R14" s="39">
        <v>1</v>
      </c>
      <c r="S14" s="37">
        <f>R14</f>
        <v>1</v>
      </c>
      <c r="U14" s="39">
        <v>1</v>
      </c>
      <c r="V14" s="37">
        <f>U14</f>
        <v>1</v>
      </c>
      <c r="BI14" s="37" t="s">
        <v>60</v>
      </c>
    </row>
    <row r="15" spans="2:115" ht="15.75" customHeight="1" x14ac:dyDescent="0.3">
      <c r="C15" s="195" t="str">
        <f>IF(C14="ESCREVA AQUI O SEU VENCIMENTO","» CARREGUE NA TECLA ENTER DEPOIS DE INSERIR O VALOR",IF(BF44="ERRO","INSIRA CORRECTAMENTE O VALOR DO SEU VENCIMENTO E DEPOS CARREGUE NA TECLA ENTER",IF(BG49="TEXTO","INSIRA CORRECTAMENTE O VALOR DO SEU VENCIMENTO E DEPOIS CARREGUE NA TECLA ENTER",IF(C14="","INSIRA UM VALOR NA CAIXA EM CIMA E DEPOIS CARREGUE NA TECLA ENTER",""))))</f>
        <v>INSIRA UM VALOR NA CAIXA EM CIMA E DEPOIS CARREGUE NA TECLA ENTER</v>
      </c>
      <c r="D15" s="195"/>
      <c r="E15" s="195"/>
      <c r="F15" s="195"/>
      <c r="G15" s="196"/>
    </row>
    <row r="16" spans="2:115" ht="15.75" customHeight="1" x14ac:dyDescent="0.25">
      <c r="C16" s="197" t="str">
        <f>IF(C14="ESCREVA AQUI O SEU VENCIMENTO","",IF(BF44="ERRO","» EXEMPLO: SE GANHAR MIL EUROS, ESCREVA 1000 E NÃO 1 000",IF(BG49="TEXTO","» EXEMPLO: SE GANHAR MIL EUROS, ESCREVA 1000 E NÃO 1 000",IF(C15="INSIRA UM VALOR NA CAIXA EM CIMA E DEPOIS CARREGUE NA TECLA ENTER","» EXEMPLO: SE GANHAR MIL EUROS, ESCREVA 1000 E NÃO 1 000",""))))</f>
        <v>» EXEMPLO: SE GANHAR MIL EUROS, ESCREVA 1000 E NÃO 1 000</v>
      </c>
      <c r="D16" s="197"/>
      <c r="E16" s="197"/>
      <c r="F16" s="197"/>
      <c r="G16" s="197"/>
      <c r="Q16" s="37" t="s">
        <v>0</v>
      </c>
      <c r="T16" s="37">
        <v>0</v>
      </c>
      <c r="X16" s="37">
        <v>2600</v>
      </c>
    </row>
    <row r="17" spans="3:62" ht="17.25" customHeight="1" x14ac:dyDescent="0.25">
      <c r="C17" s="183" t="str">
        <f>IF(C16="","","NOTA: NÃO DEVE COLOCAR NO SALÁRIO BRUTO O MONTANTE DO SUBSÍDIO DE ALIMENTAÇÃO ISENTO DE IMPOSTOS")</f>
        <v>NOTA: NÃO DEVE COLOCAR NO SALÁRIO BRUTO O MONTANTE DO SUBSÍDIO DE ALIMENTAÇÃO ISENTO DE IMPOSTOS</v>
      </c>
      <c r="G17" s="198" t="s">
        <v>69</v>
      </c>
      <c r="H17" s="198"/>
      <c r="Q17" s="37" t="s">
        <v>3</v>
      </c>
      <c r="T17" s="37">
        <v>1</v>
      </c>
      <c r="Z17" s="42" t="str">
        <f>IF(R14=1,"Falta definir qual é o seu regime","")</f>
        <v>Falta definir qual é o seu regime</v>
      </c>
    </row>
    <row r="18" spans="3:62" ht="21" customHeight="1" x14ac:dyDescent="0.25">
      <c r="Q18" s="37" t="s">
        <v>2</v>
      </c>
      <c r="T18" s="37">
        <v>2</v>
      </c>
      <c r="X18" s="43"/>
      <c r="Y18" s="44"/>
      <c r="Z18" s="42" t="str">
        <f>IF(U14=1,"Falta definir qual é o seu número de dependentes","")</f>
        <v>Falta definir qual é o seu número de dependentes</v>
      </c>
      <c r="AC18" s="37" t="s">
        <v>0</v>
      </c>
      <c r="AD18" s="37" t="s">
        <v>20</v>
      </c>
      <c r="AE18" s="37" t="s">
        <v>23</v>
      </c>
      <c r="AF18" s="37" t="s">
        <v>1</v>
      </c>
      <c r="AG18" s="37" t="s">
        <v>26</v>
      </c>
      <c r="AH18" s="37" t="s">
        <v>27</v>
      </c>
      <c r="AI18" s="37" t="s">
        <v>38</v>
      </c>
      <c r="AJ18" s="37" t="s">
        <v>39</v>
      </c>
      <c r="AK18" s="37" t="s">
        <v>40</v>
      </c>
      <c r="AL18" s="37" t="s">
        <v>48</v>
      </c>
      <c r="AM18" s="37" t="s">
        <v>49</v>
      </c>
      <c r="AN18" s="37" t="s">
        <v>50</v>
      </c>
      <c r="AO18" s="37" t="s">
        <v>53</v>
      </c>
      <c r="AP18" s="37" t="s">
        <v>54</v>
      </c>
      <c r="AQ18" s="37" t="s">
        <v>55</v>
      </c>
      <c r="AR18" s="37" t="s">
        <v>12</v>
      </c>
      <c r="AS18" s="37" t="s">
        <v>13</v>
      </c>
      <c r="AT18" s="37" t="s">
        <v>14</v>
      </c>
      <c r="AU18" s="37" t="s">
        <v>15</v>
      </c>
      <c r="AV18" s="37" t="s">
        <v>16</v>
      </c>
      <c r="AW18" s="37" t="s">
        <v>17</v>
      </c>
      <c r="BI18" s="37" t="s">
        <v>61</v>
      </c>
      <c r="BJ18" s="39">
        <v>2</v>
      </c>
    </row>
    <row r="19" spans="3:62" ht="13.5" customHeight="1" x14ac:dyDescent="0.25">
      <c r="C19" s="27" t="str">
        <f>IF(C21="","SE NÃO PREENCHER DEVIDAMENTE O FORMULÁRIO, OS RESULTADOS NÃO SERÃO APRESENTADOS","")</f>
        <v>SE NÃO PREENCHER DEVIDAMENTE O FORMULÁRIO, OS RESULTADOS NÃO SERÃO APRESENTADOS</v>
      </c>
      <c r="D19" s="15"/>
      <c r="E19" s="15"/>
      <c r="F19" s="15"/>
      <c r="G19" s="15"/>
      <c r="H19" s="15"/>
      <c r="I19" s="45"/>
      <c r="Q19" s="37" t="s">
        <v>1</v>
      </c>
      <c r="T19" s="37">
        <v>3</v>
      </c>
      <c r="X19" s="43" t="s">
        <v>6</v>
      </c>
      <c r="Z19" s="46" t="str">
        <f>IF(C14="","Falta definir qual é o seu rendimento","")</f>
        <v>Falta definir qual é o seu rendimento</v>
      </c>
      <c r="AA19" s="47"/>
      <c r="AB19" s="47"/>
      <c r="AC19" s="47" t="b">
        <f>IF($R$14=2,IF($U$14=2,SUM(AR45:AR82),IF($R$14=2,IF($U$14=3,SUM(AS45:AS82),IF($R$14=2,IF($U$14=4,SUM(AT45:AT82),IF($R$14=2,IF($U$14=5,SUM(AU45:AU82),IF($R$14=2,IF($U$14=6,SUM(AV45:AV82),IF($R$14=2,IF($U$14=7,SUM(AW45:AW82)))))))))))))</f>
        <v>0</v>
      </c>
      <c r="AD19" s="47" t="b">
        <f>IF($R$14=3,IF($U$14=2,SUM(AR90:AR125),IF($R$14=3,IF($U$14=3,SUM(AS90:AS125),IF($R$14=3,IF($U$14=4,SUM(AT90:AT125),IF($R$14=3,IF($U$14=5,SUM(AU90:AU125),IF($R$14=3,IF($U$14=6,SUM(AV90:AV125),IF($R$14=3,IF($U$14=7,SUM(AW90:AW125)))))))))))))</f>
        <v>0</v>
      </c>
      <c r="AE19" s="47" t="b">
        <f>IF(R14=4,IF(U14=2,SUM(AR136:AR173),IF(R14=4,IF(U14=3,SUM(AS136:AS173),IF(R14=4,IF(U14=4,SUM(AT136:AT173),IF(R14=4,IF(U14=5,SUM(AU136:AU173),IF(R14=4,IF(U14=6,SUM(AV136:AV173),IF(R14=4,IF(U14=7,SUM(AW136:AW173)))))))))))))</f>
        <v>0</v>
      </c>
      <c r="AF19" s="47" t="b">
        <f>IF($R$14=5,IF($U$14=2,SUM(AR184:AR212),IF($R$14=5,IF($U$14=3,SUM(AS184:AS212),IF($R$14=5,IF($U$14=4,SUM(AT184:AT212),IF($R$14=5,IF($U$14=5,SUM(AU184:AU212),IF($R$14=5,IF($U$14=6,SUM(AV184:AV212),IF($R$14=5,IF($U$14=7,SUM(AW184:AW212)))))))))))))</f>
        <v>0</v>
      </c>
      <c r="AG19" s="47" t="b">
        <f>IF($R$14=6,IF($U$14=2,SUM(AR228:AR255),IF($R$14=6,IF($U$14=3,SUM(AS228:AS255),IF($R$14=6,IF($U$14=4,SUM(AT228:AT255),IF($R$14=6,IF($U$14=5,SUM(AU228:AU255),IF($R$14=6,IF($U$14=6,SUM(AV228:AV255),IF($R$14=6,IF($U$14=7,SUM(AW228:AW255)))))))))))))</f>
        <v>0</v>
      </c>
      <c r="AH19" s="47" t="b">
        <f>IF($R$14=7,IF($U$14=2,SUM(AR270:AR298),IF($R$14=7,IF($U$14=3,SUM(AS270:AS298),IF($R$14=7,IF($U$14=4,SUM(AT270:AT298),IF($R$14=7,IF($U$14=5,SUM(AU270:AU298),IF($R$14=7,IF($U$14=6,SUM(AV270:AV298),IF($R$14=7,IF($U$14=7,SUM(AW270:AW298)))))))))))))</f>
        <v>0</v>
      </c>
      <c r="AI19" s="47" t="str">
        <f>IF($R$14=8,SUM(AR314:AR351),"")</f>
        <v/>
      </c>
      <c r="AJ19" s="47" t="str">
        <f>IF($R$14=9,SUM(AR314:AR351),"")</f>
        <v/>
      </c>
      <c r="AK19" s="47" t="str">
        <f>IF($R$14=10,SUM(AS314:AS351),"")</f>
        <v/>
      </c>
      <c r="AL19" s="47" t="str">
        <f>IF($R$14=11,SUM(AR361:AR382),"")</f>
        <v/>
      </c>
      <c r="AM19" s="47" t="str">
        <f>IF($R$14=12,SUM(AR361:AR382),"")</f>
        <v/>
      </c>
      <c r="AN19" s="47" t="str">
        <f>IF($R$14=13,SUM(AS361:AS382),"")</f>
        <v/>
      </c>
      <c r="AO19" s="37" t="str">
        <f>IF($R$14=14,SUM(AR394:AR415),"")</f>
        <v/>
      </c>
      <c r="AP19" s="47" t="str">
        <f>IF($R$14=15,SUM(AR394:AR415),"")</f>
        <v/>
      </c>
      <c r="AQ19" s="47" t="str">
        <f>IF($R$14=16,SUM(AS394:AS415),"")</f>
        <v/>
      </c>
      <c r="AX19" s="48"/>
      <c r="BI19" s="37" t="s">
        <v>60</v>
      </c>
    </row>
    <row r="20" spans="3:62" ht="19.5" customHeight="1" x14ac:dyDescent="0.25">
      <c r="C20" s="28" t="str">
        <f>IF(C19="","","DADOS EM FALTA:")</f>
        <v>DADOS EM FALTA:</v>
      </c>
      <c r="D20" s="2" t="str">
        <f>IF(R14=1,"Falta indicar regime de IRS","")&amp;IF(U14=1,"          Falta indicar número de dependentes","")&amp;IF(C14="","          Falta indicar qual é o seu rendimento",IF(C14="INDIQUE AQUI O SEU VENCIMENTO","          Falta indicar qual é o seu rendimento",IF(C15&lt;&gt;"","          Falta indicar qual é o seu rendimento",IF(C14="ESCREVA AQUI O SEU VENCIMENTO","          Falta indicar qual é o seu rendimento",""))))</f>
        <v>Falta indicar regime de IRS          Falta indicar número de dependentes          Falta indicar qual é o seu rendimento</v>
      </c>
      <c r="E20" s="16"/>
      <c r="F20" s="16"/>
      <c r="Q20" s="37" t="s">
        <v>4</v>
      </c>
      <c r="T20" s="37">
        <v>4</v>
      </c>
      <c r="X20" s="49" t="s">
        <v>56</v>
      </c>
      <c r="AC20" s="47" t="b">
        <f>IF($R$14=2,IF($U$14=2,SUM(AR467:AR504),IF($R$14=2,IF($U$14=3,SUM(AS467:AS504),IF($R$14=2,IF($U$14=4,SUM(AT467:AT504),IF($R$14=2,IF($U$14=5,SUM(AU467:AU504),IF($R$14=2,IF($U$14=6,SUM(AV467:AV504),IF($R$14=2,IF($U$14=7,SUM(AW467:AW504)))))))))))))</f>
        <v>0</v>
      </c>
      <c r="AD20" s="47" t="b">
        <f>IF($R$14=3,IF($U$14=2,SUM(AS512:AS547),IF($R$14=3,IF($U$14=3,SUM(AR512:AR547),IF($R$14=3,IF($U$14=4,SUM(AT512:AT547),IF($R$14=3,IF($U$14=5,SUM(AU512:AU547),IF($R$14=3,IF($U$14=6,SUM(AV512:AV547),IF($R$14=3,IF($U$14=7,SUM(AW512:AW547)))))))))))))</f>
        <v>0</v>
      </c>
      <c r="AE20" s="50" t="b">
        <f>IF($R$14=4,IF($U$14=2,SUM(AR423:AR461),IF($R$14=4,IF($U$14=3,SUM(AS423:AS461),IF($R$14=4,IF($U$14=4,SUM(AT423:AT461),IF($R$14=4,IF($U$14=5,SUM(AU423:AU461),IF($R$14=4,IF($U$14=6,SUM(AV423:AV461),IF($R$14=4,IF($U$14=7,SUM(AW423:AW461)))))))))))))</f>
        <v>0</v>
      </c>
      <c r="AF20" s="47" t="b">
        <f>IF($R$14=5,IF($U$14=2,SUM(AR554:AR582),IF($R$14=5,IF($U$14=3,SUM(AS554:AS582),IF($R$14=5,IF($U$14=4,SUM(AT554:AT582),IF($R$14=5,IF($U$14=5,SUM(AU554:AU582),IF($R$14=5,IF($U$14=6,SUM(AV554:AV582),IF($R$14=5,IF($U$14=7,SUM(AW554:AW582)))))))))))))</f>
        <v>0</v>
      </c>
      <c r="AG20" s="47" t="b">
        <f>IF($R$14=6,IF($U$14=2,SUM(AR595:AR622),IF($R$14=6,IF($U$14=3,SUM(AS595:AS622),IF($R$14=6,IF($U$14=4,SUM(AT595:AT622),IF($R$14=6,IF($U$14=5,SUM(AU595:AU622),IF($R$14=6,IF($U$14=6,SUM(AV595:AV622),IF($R$14=6,IF($U$14=7,SUM(AW595:AW622)))))))))))))</f>
        <v>0</v>
      </c>
      <c r="AH20" s="47" t="b">
        <f>IF($R$14=7,IF($U$14=2,SUM(AR634:AR662),IF($R$14=7,IF($U$14=3,SUM(AS634:AS662),IF($R$14=7,IF($U$14=4,SUM(AT634:AT662),IF($R$14=7,IF($U$14=5,SUM(AU634:AU662),IF($R$14=7,IF($U$14=6,SUM(AV634:AV662),IF($R$14=7,IF($U$14=7,SUM(AW634:AW662)))))))))))))</f>
        <v>0</v>
      </c>
      <c r="AI20" s="47" t="str">
        <f>IF($R$14=8,SUM(AR680:AR718),"")</f>
        <v/>
      </c>
      <c r="AJ20" s="47" t="str">
        <f>IF($R$14=9,SUM(AR680:AR718),"")</f>
        <v/>
      </c>
      <c r="AK20" s="47" t="str">
        <f>IF($R$14=10,SUM(AS680:AS718),"")</f>
        <v/>
      </c>
      <c r="AL20" s="47" t="str">
        <f>IF($R$14=11,SUM(AR731:AR752),"")</f>
        <v/>
      </c>
      <c r="AM20" s="47" t="str">
        <f>IF($R$14=12,SUM(AR731:AR752),"")</f>
        <v/>
      </c>
      <c r="AN20" s="47" t="str">
        <f>IF($R$14=13,SUM(AS731:AS752),"")</f>
        <v/>
      </c>
      <c r="AO20" s="37" t="str">
        <f>IF($R$14=14,SUM(AR766:AR787),"")</f>
        <v/>
      </c>
      <c r="AP20" s="47" t="str">
        <f>IF($R$14=15,SUM(AR766:AR787),"")</f>
        <v/>
      </c>
      <c r="AQ20" s="47" t="str">
        <f>IF($R$14=16,SUM(AS766:AS787),"")</f>
        <v/>
      </c>
      <c r="AX20" s="47" t="str">
        <f>IF($C$14&lt;=AZ45,"",IF($C$14&gt;AZ46,"",$C$14*BA46))</f>
        <v/>
      </c>
    </row>
    <row r="21" spans="3:62" ht="24.95" customHeight="1" x14ac:dyDescent="0.25">
      <c r="C21" s="194" t="str">
        <f>IF(C14="","",IF(D20&lt;&gt;"","",IF(G20&lt;&gt;"","","RESULTADOS DO SIMULADOR RENASCENÇA")))</f>
        <v/>
      </c>
      <c r="D21" s="194"/>
      <c r="E21" s="194"/>
      <c r="F21" s="194"/>
      <c r="G21" s="194"/>
      <c r="Q21" s="37" t="s">
        <v>5</v>
      </c>
      <c r="T21" s="37" t="s">
        <v>8</v>
      </c>
      <c r="X21" s="37" t="s">
        <v>57</v>
      </c>
    </row>
    <row r="22" spans="3:62" ht="34.5" hidden="1" customHeight="1" x14ac:dyDescent="0.25">
      <c r="C22" s="26" t="str">
        <f>IF($D$5="DADO EM FALTA","",IF($H$5="DADO EM FALTA","",IF($F$13="DADO EM FALTA","","VALOR MENSAL DA RETENÇÃO DA FONTE EM 2011")))</f>
        <v/>
      </c>
      <c r="D22" s="17"/>
      <c r="E22" s="18" t="str">
        <f>IF($D$5="DADO EM FALTA","",IF($H$5="DADO EM FALTA","",IF($F$13="DADO EM FALTA","","VALOR MENSAL DA RETENÇÃO DA FONTE EM 2012")))</f>
        <v/>
      </c>
      <c r="F22" s="18"/>
      <c r="G22" s="19" t="str">
        <f>IF($D$5="DADO EM FALTA","",IF($H$5="DADO EM FALTA","",IF($F$13="DADO EM FALTA","","DIFERENÇA MENSAL")))</f>
        <v/>
      </c>
      <c r="Q22" s="37" t="s">
        <v>35</v>
      </c>
      <c r="X22" s="49" t="s">
        <v>41</v>
      </c>
      <c r="Y22" s="44" t="str">
        <f>IF(E23="","",E23*7)</f>
        <v/>
      </c>
    </row>
    <row r="23" spans="3:62" ht="24.95" hidden="1" customHeight="1" x14ac:dyDescent="0.25">
      <c r="C23" s="20" t="str">
        <f>IF(E23="","",IF($R$14=1,"",IF($U$14=1,"",IF($C$14="","",IF($R$14=2,AC20,IF($R$14=3,AD20,IF($R$14=4,AE20,IF($R$14=5,AF20,IF($R$14=6,AG20,IF($R$14=7,AH20,IF($R$14=8,AI20,IF($R$14=9,AJ20,IF($R$14=10,AK20,IF($R$14=11,AL20,IF($R$14=12,AM20,IF($R$14=13,AN20,IF($R$14=14,AO20,IF($R$14=15,AP20,IF($R$14=16,AQ20)))))))))))))))))))</f>
        <v/>
      </c>
      <c r="D23" s="20"/>
      <c r="E23" s="20" t="str">
        <f>IF(BF44="ERRO","",IF(C14="INDIQUE AQUI O SEU VENCIMENTO","",IF($R$14=1,"",IF($U$14=1,"",IF($C$14="","",IF($R$14=2,AC19,IF($R$14=3,AD19,IF($R$14=4,AE19,IF($R$14=5,AF19,IF($R$14=6,AG19,IF($R$14=7,AH19,IF($R$14=8,AI19,IF($R$14=9,AJ19,IF($R$14=10,AK19,IF($R$14=11,AL19,IF($R$14=12,AM19,IF($R$14=13,AN19,IF($R$14=14,AO19,IF($R$14=15,AP19,IF($R$14=16,AQ19))))))))))))))))))))</f>
        <v/>
      </c>
      <c r="F23" s="21"/>
      <c r="G23" s="20" t="str">
        <f>IF(E23="","",E23-C23)</f>
        <v/>
      </c>
      <c r="Q23" s="37" t="s">
        <v>36</v>
      </c>
      <c r="X23" s="49" t="s">
        <v>56</v>
      </c>
      <c r="Y23" s="51" t="str">
        <f>IF(E23="","",C23*7)</f>
        <v/>
      </c>
    </row>
    <row r="24" spans="3:62" ht="24.95" hidden="1" customHeight="1" x14ac:dyDescent="0.25">
      <c r="Q24" s="37" t="s">
        <v>37</v>
      </c>
      <c r="X24" s="49" t="s">
        <v>57</v>
      </c>
      <c r="Y24" s="51" t="str">
        <f>IF(E23="","",Y22-Y23)</f>
        <v/>
      </c>
    </row>
    <row r="25" spans="3:62" ht="24.95" hidden="1" customHeight="1" x14ac:dyDescent="0.25">
      <c r="Q25" s="37" t="s">
        <v>46</v>
      </c>
    </row>
    <row r="26" spans="3:62" ht="8.25" customHeight="1" x14ac:dyDescent="0.25">
      <c r="Q26" s="37" t="s">
        <v>47</v>
      </c>
      <c r="X26" s="52" t="s">
        <v>42</v>
      </c>
    </row>
    <row r="27" spans="3:62" ht="34.5" customHeight="1" x14ac:dyDescent="0.25">
      <c r="C27" s="29" t="str">
        <f>IF(C21="","","DESCONTO MENSAL PARA A SEGURANÇA SOCIAL EM 2012")</f>
        <v/>
      </c>
      <c r="D27" s="22"/>
      <c r="E27" s="30" t="str">
        <f>IF(C21="","","DESCONTO MENSAL PARA A SEGURANÇA SOCIAL EM 2013")</f>
        <v/>
      </c>
      <c r="F27" s="23"/>
      <c r="G27" s="31" t="str">
        <f>IF(C21="","","DIFERENÇA MENSAL")</f>
        <v/>
      </c>
      <c r="Q27" s="37" t="s">
        <v>45</v>
      </c>
      <c r="BA27" s="53" t="s">
        <v>58</v>
      </c>
      <c r="BF27" s="37" t="str">
        <f>IF(C14="INDIQUE AQUI O SEU VENCIMENTO","",IF($R$14=1,"",IF($U$14=1,"",IF($C$14="","",IF($R$14=2,AC19,IF($R$14=3,AD19,IF($R$14=4,AE19,IF($R$14=5,AF19,IF($R$14=6,AG19,IF($R$14=7,AH19,IF($R$14=8,AI19,IF($R$14=9,AJ19,IF($R$14=10,AK19,IF($R$14=11,AL19,IF($R$14=12,AM19,IF($R$14=13,AN19,IF($R$14=14,AO19,IF($R$14=15,AP19,IF($R$14=16,AQ19)))))))))))))))))))</f>
        <v/>
      </c>
    </row>
    <row r="28" spans="3:62" ht="21.75" customHeight="1" x14ac:dyDescent="0.25">
      <c r="C28" s="24" t="str">
        <f>IF(C21="","",C14*11%)</f>
        <v/>
      </c>
      <c r="D28" s="25"/>
      <c r="E28" s="24" t="str">
        <f>IF(C21="","",C14*18%)</f>
        <v/>
      </c>
      <c r="F28" s="25"/>
      <c r="G28" s="24" t="str">
        <f>IF(C21="","",E28-C28)</f>
        <v/>
      </c>
      <c r="Q28" s="37" t="s">
        <v>53</v>
      </c>
      <c r="BA28" s="53" t="s">
        <v>59</v>
      </c>
    </row>
    <row r="29" spans="3:62" x14ac:dyDescent="0.25">
      <c r="Q29" s="37" t="s">
        <v>54</v>
      </c>
    </row>
    <row r="30" spans="3:62" ht="4.5" customHeight="1" x14ac:dyDescent="0.25"/>
    <row r="31" spans="3:62" ht="31.5" x14ac:dyDescent="0.25">
      <c r="C31" s="29" t="str">
        <f>IF(C21="","","DESCONTO ANUAL PARA A SEGURANÇA SOCIAL EM 2012")</f>
        <v/>
      </c>
      <c r="D31" s="22"/>
      <c r="E31" s="30" t="str">
        <f>IF(C21="","","DESCONTO ANUAL PARA A SEGURANÇA SOCIAL EM 2013")</f>
        <v/>
      </c>
      <c r="F31" s="23"/>
      <c r="G31" s="31" t="str">
        <f>IF(C21="","","DIFERENÇA ANUAL")</f>
        <v/>
      </c>
    </row>
    <row r="32" spans="3:62" ht="23.25" x14ac:dyDescent="0.25">
      <c r="C32" s="24" t="str">
        <f>IF(C28="","",C28*14)</f>
        <v/>
      </c>
      <c r="D32" s="25"/>
      <c r="E32" s="24" t="str">
        <f>IF(E28="","",E28*14)</f>
        <v/>
      </c>
      <c r="F32" s="25"/>
      <c r="G32" s="24" t="str">
        <f>IF(G27="","",E32-C32)</f>
        <v/>
      </c>
    </row>
    <row r="33" spans="3:117" ht="6.75" customHeight="1" x14ac:dyDescent="0.25">
      <c r="C33" s="24"/>
      <c r="D33" s="25"/>
      <c r="E33" s="25"/>
      <c r="F33" s="25"/>
      <c r="G33" s="25"/>
    </row>
    <row r="34" spans="3:117" ht="11.25" customHeight="1" x14ac:dyDescent="0.25"/>
    <row r="35" spans="3:117" ht="15.75" x14ac:dyDescent="0.25">
      <c r="C35" s="172" t="str">
        <f>IF($D$5="DADO EM FALTA","",IF($H$5="DADO EM FALTA","",IF($F$13="DADO EM FALTA","","SALÁRIO LÍQUIDO EM 2012*")))</f>
        <v/>
      </c>
      <c r="D35" s="22"/>
      <c r="E35" s="23" t="str">
        <f>IF($D$5="DADO EM FALTA","",IF($H$5="DADO EM FALTA","",IF($F$13="DADO EM FALTA","","SALÁRIO LÍQUIDO EM 2013*")))</f>
        <v/>
      </c>
      <c r="F35" s="23"/>
      <c r="G35" s="31" t="str">
        <f>IF($D$5="DADO EM FALTA","",IF($H$5="DADO EM FALTA","",IF($F$13="DADO EM FALTA","","DIFERENÇA")))</f>
        <v/>
      </c>
    </row>
    <row r="36" spans="3:117" ht="23.25" x14ac:dyDescent="0.25">
      <c r="C36" s="180" t="str">
        <f>IF(C32="","",(C14-E23-C28))</f>
        <v/>
      </c>
      <c r="D36" s="25"/>
      <c r="E36" s="24" t="str">
        <f>IF(E32="","",(C14-E23-E28))</f>
        <v/>
      </c>
      <c r="F36" s="25"/>
      <c r="G36" s="180" t="str">
        <f>IF(C28="","",E36-C36)</f>
        <v/>
      </c>
    </row>
    <row r="38" spans="3:117" ht="6" customHeight="1" x14ac:dyDescent="0.25">
      <c r="C38" s="172"/>
      <c r="D38" s="22"/>
      <c r="E38" s="23"/>
      <c r="F38" s="23"/>
      <c r="G38" s="173"/>
    </row>
    <row r="39" spans="3:117" ht="6.75" customHeight="1" x14ac:dyDescent="0.25">
      <c r="C39" s="179"/>
      <c r="D39" s="22"/>
      <c r="E39" s="179"/>
      <c r="F39" s="23"/>
      <c r="G39" s="175"/>
      <c r="DM39" s="37" t="str">
        <f>IF(G39&gt;C14,"perde","ganha")</f>
        <v>ganha</v>
      </c>
    </row>
    <row r="40" spans="3:117" ht="23.25" customHeight="1" x14ac:dyDescent="0.25">
      <c r="C40" s="224" t="str">
        <f>IF(C28="","","SALÁRIO LÍQUIDO EM 2013*")</f>
        <v/>
      </c>
      <c r="D40" s="22"/>
      <c r="E40" s="225" t="str">
        <f>IF(C28="","","QUANTO VAI PERDER NUM ANO COM AS NOVAS REGRAS")</f>
        <v/>
      </c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  <c r="AT40" s="225"/>
      <c r="AU40" s="225"/>
      <c r="AV40" s="225"/>
      <c r="AW40" s="225"/>
      <c r="AX40" s="225"/>
      <c r="AY40" s="225"/>
      <c r="AZ40" s="225"/>
      <c r="BA40" s="225"/>
      <c r="BB40" s="225"/>
      <c r="BC40" s="225"/>
      <c r="BD40" s="225"/>
      <c r="BE40" s="225"/>
      <c r="BF40" s="225"/>
      <c r="BG40" s="225"/>
      <c r="BH40" s="225"/>
      <c r="BI40" s="225"/>
      <c r="BJ40" s="225"/>
      <c r="BK40" s="225"/>
      <c r="BL40" s="225"/>
      <c r="BM40" s="225"/>
      <c r="BN40" s="225"/>
      <c r="BO40" s="225"/>
      <c r="BP40" s="225"/>
      <c r="BQ40" s="225"/>
      <c r="BR40" s="225"/>
      <c r="BS40" s="225"/>
      <c r="BT40" s="225"/>
      <c r="BU40" s="225"/>
      <c r="BV40" s="225"/>
      <c r="BW40" s="225"/>
      <c r="BX40" s="225"/>
      <c r="BY40" s="225"/>
      <c r="BZ40" s="225"/>
      <c r="CA40" s="225"/>
      <c r="CB40" s="225"/>
      <c r="CC40" s="225"/>
      <c r="CD40" s="225"/>
      <c r="CE40" s="225"/>
      <c r="CF40" s="225"/>
      <c r="CG40" s="225"/>
      <c r="CH40" s="225"/>
      <c r="CI40" s="225"/>
      <c r="CJ40" s="225"/>
      <c r="CK40" s="225"/>
      <c r="CL40" s="225"/>
      <c r="CM40" s="225"/>
      <c r="CN40" s="225"/>
      <c r="CO40" s="225"/>
      <c r="CP40" s="225"/>
      <c r="CQ40" s="225"/>
      <c r="CR40" s="225"/>
      <c r="CS40" s="225"/>
      <c r="CT40" s="225"/>
      <c r="CU40" s="225"/>
      <c r="CV40" s="225"/>
      <c r="CW40" s="225"/>
      <c r="CX40" s="225"/>
      <c r="CY40" s="225"/>
      <c r="CZ40" s="225"/>
      <c r="DA40" s="225"/>
      <c r="DB40" s="225"/>
      <c r="DC40" s="225"/>
      <c r="DD40" s="225"/>
      <c r="DE40" s="225"/>
      <c r="DF40" s="225"/>
      <c r="DG40" s="225"/>
      <c r="DH40" s="225"/>
      <c r="DI40" s="225"/>
      <c r="DJ40" s="225"/>
      <c r="DK40" s="225"/>
      <c r="DL40" s="225"/>
    </row>
    <row r="41" spans="3:117" ht="39" customHeight="1" x14ac:dyDescent="0.25">
      <c r="C41" s="181" t="str">
        <f>IF(C28="","",E36)</f>
        <v/>
      </c>
      <c r="E41" s="181" t="str">
        <f>IF(C28="","",G32)</f>
        <v/>
      </c>
      <c r="Q41" s="37" t="s">
        <v>55</v>
      </c>
      <c r="AX41" s="201" t="s">
        <v>9</v>
      </c>
      <c r="AY41" s="202"/>
      <c r="AZ41" s="54" t="s">
        <v>7</v>
      </c>
      <c r="BA41" s="55"/>
      <c r="BB41" s="55"/>
      <c r="BC41" s="55"/>
      <c r="BD41" s="55"/>
      <c r="BE41" s="56"/>
      <c r="BJ41" s="185" t="s">
        <v>9</v>
      </c>
      <c r="BK41" s="186"/>
      <c r="BL41" s="57" t="s">
        <v>7</v>
      </c>
      <c r="BM41" s="58"/>
      <c r="BN41" s="58"/>
      <c r="BO41" s="58"/>
      <c r="BP41" s="58"/>
      <c r="BQ41" s="59"/>
    </row>
    <row r="42" spans="3:117" ht="39" customHeight="1" x14ac:dyDescent="0.25">
      <c r="C42" s="182" t="str">
        <f>IF(C28="","",IF(E41&gt;C41,"PERDE MAIS DE UM SALÁRIO LÍQUIDO",IF(C41=E41,"PERDE UM SALÁRIO LÍQUIDO",IF(E41&lt;C41,"PERDE MENOS DE UM SALÁRIO LÍQUIDO"))))</f>
        <v/>
      </c>
      <c r="AX42" s="203"/>
      <c r="AY42" s="204"/>
      <c r="AZ42" s="54"/>
      <c r="BA42" s="55"/>
      <c r="BB42" s="55"/>
      <c r="BC42" s="55"/>
      <c r="BD42" s="55"/>
      <c r="BE42" s="56"/>
      <c r="BJ42" s="187"/>
      <c r="BK42" s="188"/>
      <c r="BL42" s="176"/>
      <c r="BM42" s="177"/>
      <c r="BN42" s="177"/>
      <c r="BO42" s="177"/>
      <c r="BP42" s="177"/>
      <c r="BQ42" s="178"/>
    </row>
    <row r="43" spans="3:117" ht="39" customHeight="1" x14ac:dyDescent="0.25">
      <c r="C43" s="174"/>
      <c r="AX43" s="203"/>
      <c r="AY43" s="204"/>
      <c r="AZ43" s="54"/>
      <c r="BA43" s="55"/>
      <c r="BB43" s="55"/>
      <c r="BC43" s="55"/>
      <c r="BD43" s="55"/>
      <c r="BE43" s="56"/>
      <c r="BJ43" s="187"/>
      <c r="BK43" s="188"/>
      <c r="BL43" s="176"/>
      <c r="BM43" s="177"/>
      <c r="BN43" s="177"/>
      <c r="BO43" s="177"/>
      <c r="BP43" s="177"/>
      <c r="BQ43" s="178"/>
    </row>
    <row r="44" spans="3:117" ht="25.5" customHeight="1" x14ac:dyDescent="0.25">
      <c r="C44" s="223" t="str">
        <f>IF(C42="","","* DEVE ACRESCENTAR AO VALOR DO SALÁRIO LÍQUIDO O MONTANTE DO SUBSÍDIO DE ALIMENTAÇÃO ISENTO DE IMPOSTOS")</f>
        <v/>
      </c>
      <c r="D44" s="223"/>
      <c r="E44" s="223"/>
      <c r="F44" s="223"/>
      <c r="G44" s="223"/>
      <c r="AX44" s="205"/>
      <c r="AY44" s="206"/>
      <c r="AZ44" s="60">
        <v>0</v>
      </c>
      <c r="BA44" s="61">
        <v>1</v>
      </c>
      <c r="BB44" s="60">
        <v>2</v>
      </c>
      <c r="BC44" s="61">
        <v>3</v>
      </c>
      <c r="BD44" s="60">
        <v>4</v>
      </c>
      <c r="BE44" s="62" t="s">
        <v>8</v>
      </c>
      <c r="BF44" s="37" t="str">
        <f>IFERROR(BF27,"ERRO")</f>
        <v/>
      </c>
      <c r="BG44" s="37" t="str">
        <f>IF(R14=1,"ERRO",IF(U14=1,"ERRO",""))</f>
        <v>ERRO</v>
      </c>
      <c r="BJ44" s="189"/>
      <c r="BK44" s="190"/>
      <c r="BL44" s="63">
        <v>0</v>
      </c>
      <c r="BM44" s="64">
        <v>1</v>
      </c>
      <c r="BN44" s="63">
        <v>2</v>
      </c>
      <c r="BO44" s="64">
        <v>3</v>
      </c>
      <c r="BP44" s="63">
        <v>4</v>
      </c>
      <c r="BQ44" s="65" t="s">
        <v>8</v>
      </c>
    </row>
    <row r="45" spans="3:117" ht="48" customHeight="1" x14ac:dyDescent="0.25">
      <c r="C45" s="184" t="str">
        <f>IF(C28="","","NOTA: OS VALORES SÃO  INDICATIVOS, TÊM POR BASE A INFORMAÇÃO CONHECIDA E PRESSUPÕEM O PAGAMENTO DE 14 MESES. A RENASCENÇA NÃO SE RESPONSABILIZA POR QUALQUER ERRO NESTE SIMULADOR")</f>
        <v/>
      </c>
      <c r="D45" s="184"/>
      <c r="E45" s="184"/>
      <c r="F45" s="184"/>
      <c r="G45" s="184"/>
      <c r="AR45" s="66">
        <f t="shared" ref="AR45:AW45" si="0">IF($C$14&lt;=$AY45,$C$14*AZ45,"")</f>
        <v>0</v>
      </c>
      <c r="AS45" s="66">
        <f t="shared" si="0"/>
        <v>0</v>
      </c>
      <c r="AT45" s="66">
        <f t="shared" si="0"/>
        <v>0</v>
      </c>
      <c r="AU45" s="66">
        <f t="shared" si="0"/>
        <v>0</v>
      </c>
      <c r="AV45" s="66">
        <f t="shared" si="0"/>
        <v>0</v>
      </c>
      <c r="AW45" s="66">
        <f t="shared" si="0"/>
        <v>0</v>
      </c>
      <c r="AX45" s="67" t="s">
        <v>10</v>
      </c>
      <c r="AY45" s="68">
        <v>585</v>
      </c>
      <c r="AZ45" s="69">
        <v>0</v>
      </c>
      <c r="BA45" s="70">
        <v>0</v>
      </c>
      <c r="BB45" s="69">
        <v>0</v>
      </c>
      <c r="BC45" s="70">
        <v>0</v>
      </c>
      <c r="BD45" s="69">
        <v>0</v>
      </c>
      <c r="BE45" s="71">
        <v>0</v>
      </c>
      <c r="BJ45" s="67" t="s">
        <v>10</v>
      </c>
      <c r="BK45" s="68">
        <v>585</v>
      </c>
      <c r="BL45" s="69">
        <v>0</v>
      </c>
      <c r="BM45" s="70">
        <v>0</v>
      </c>
      <c r="BN45" s="69">
        <v>0</v>
      </c>
      <c r="BO45" s="70">
        <v>0</v>
      </c>
      <c r="BP45" s="69">
        <v>0</v>
      </c>
      <c r="BQ45" s="71">
        <v>0</v>
      </c>
    </row>
    <row r="46" spans="3:117" x14ac:dyDescent="0.25">
      <c r="C46" s="36"/>
      <c r="AR46" s="47" t="str">
        <f t="shared" ref="AR46:AR78" si="1">IF($C$14&lt;=$AY45,"",IF($C$14&gt;$AY46,"",$C$14*AZ46))</f>
        <v/>
      </c>
      <c r="AS46" s="47" t="str">
        <f t="shared" ref="AS46:AS78" si="2">IF($C$14&lt;=$AY45,"",IF($C$14&gt;$AY46,"",$C$14*BA46))</f>
        <v/>
      </c>
      <c r="AT46" s="47" t="str">
        <f t="shared" ref="AT46:AT78" si="3">IF($C$14&lt;=$AY45,"",IF($C$14&gt;$AY46,"",$C$14*BB46))</f>
        <v/>
      </c>
      <c r="AU46" s="47" t="str">
        <f t="shared" ref="AU46:AU78" si="4">IF($C$14&lt;=$AY45,"",IF($C$14&gt;$AY46,"",$C$14*BC46))</f>
        <v/>
      </c>
      <c r="AV46" s="47" t="str">
        <f t="shared" ref="AV46:AV78" si="5">IF($C$14&lt;=$AY45,"",IF($C$14&gt;$AY46,"",$C$14*BD46))</f>
        <v/>
      </c>
      <c r="AW46" s="47" t="str">
        <f t="shared" ref="AW46:AW78" si="6">IF($C$14&lt;=$AY45,"",IF($C$14&gt;$AY46,"",$C$14*BE46))</f>
        <v/>
      </c>
      <c r="AX46" s="72" t="s">
        <v>10</v>
      </c>
      <c r="AY46" s="73">
        <v>590</v>
      </c>
      <c r="AZ46" s="74">
        <v>0.01</v>
      </c>
      <c r="BA46" s="75">
        <v>0</v>
      </c>
      <c r="BB46" s="74">
        <v>0</v>
      </c>
      <c r="BC46" s="75">
        <v>0</v>
      </c>
      <c r="BD46" s="74">
        <v>0</v>
      </c>
      <c r="BE46" s="76">
        <v>0</v>
      </c>
      <c r="BJ46" s="72" t="s">
        <v>10</v>
      </c>
      <c r="BK46" s="73">
        <v>590</v>
      </c>
      <c r="BL46" s="74">
        <v>0.01</v>
      </c>
      <c r="BM46" s="75">
        <v>0</v>
      </c>
      <c r="BN46" s="74">
        <v>0</v>
      </c>
      <c r="BO46" s="75">
        <v>0</v>
      </c>
      <c r="BP46" s="74">
        <v>0</v>
      </c>
      <c r="BQ46" s="76">
        <v>0</v>
      </c>
    </row>
    <row r="47" spans="3:117" s="37" customFormat="1" ht="24.95" hidden="1" customHeight="1" x14ac:dyDescent="0.25">
      <c r="AR47" s="47" t="str">
        <f t="shared" si="1"/>
        <v/>
      </c>
      <c r="AS47" s="47" t="str">
        <f t="shared" si="2"/>
        <v/>
      </c>
      <c r="AT47" s="47" t="str">
        <f t="shared" si="3"/>
        <v/>
      </c>
      <c r="AU47" s="47" t="str">
        <f t="shared" si="4"/>
        <v/>
      </c>
      <c r="AV47" s="47" t="str">
        <f t="shared" si="5"/>
        <v/>
      </c>
      <c r="AW47" s="47" t="str">
        <f t="shared" si="6"/>
        <v/>
      </c>
      <c r="AX47" s="72" t="s">
        <v>10</v>
      </c>
      <c r="AY47" s="73">
        <v>595</v>
      </c>
      <c r="AZ47" s="74">
        <v>0.02</v>
      </c>
      <c r="BA47" s="75">
        <v>0</v>
      </c>
      <c r="BB47" s="74">
        <v>0</v>
      </c>
      <c r="BC47" s="75">
        <v>0</v>
      </c>
      <c r="BD47" s="74">
        <v>0</v>
      </c>
      <c r="BE47" s="76">
        <v>0</v>
      </c>
      <c r="BF47" s="37" t="e">
        <f>É</f>
        <v>#NAME?</v>
      </c>
      <c r="BG47" s="37" t="b">
        <f>ISNONTEXT(C14)</f>
        <v>1</v>
      </c>
      <c r="BJ47" s="72" t="s">
        <v>10</v>
      </c>
      <c r="BK47" s="73">
        <v>595</v>
      </c>
      <c r="BL47" s="74">
        <v>0.02</v>
      </c>
      <c r="BM47" s="75">
        <v>0</v>
      </c>
      <c r="BN47" s="74">
        <v>0</v>
      </c>
      <c r="BO47" s="75">
        <v>0</v>
      </c>
      <c r="BP47" s="74">
        <v>0</v>
      </c>
      <c r="BQ47" s="76">
        <v>0</v>
      </c>
    </row>
    <row r="48" spans="3:117" s="37" customFormat="1" ht="24.95" hidden="1" customHeight="1" x14ac:dyDescent="0.25">
      <c r="AR48" s="47" t="str">
        <f t="shared" si="1"/>
        <v/>
      </c>
      <c r="AS48" s="47" t="str">
        <f t="shared" si="2"/>
        <v/>
      </c>
      <c r="AT48" s="47" t="str">
        <f t="shared" si="3"/>
        <v/>
      </c>
      <c r="AU48" s="47" t="str">
        <f t="shared" si="4"/>
        <v/>
      </c>
      <c r="AV48" s="47" t="str">
        <f t="shared" si="5"/>
        <v/>
      </c>
      <c r="AW48" s="47" t="str">
        <f t="shared" si="6"/>
        <v/>
      </c>
      <c r="AX48" s="72" t="s">
        <v>10</v>
      </c>
      <c r="AY48" s="73">
        <v>633</v>
      </c>
      <c r="AZ48" s="74">
        <v>0.03</v>
      </c>
      <c r="BA48" s="75">
        <v>0.01</v>
      </c>
      <c r="BB48" s="74">
        <v>0</v>
      </c>
      <c r="BC48" s="75">
        <v>0</v>
      </c>
      <c r="BD48" s="74">
        <v>0</v>
      </c>
      <c r="BE48" s="76">
        <v>0</v>
      </c>
      <c r="BJ48" s="72" t="s">
        <v>10</v>
      </c>
      <c r="BK48" s="73">
        <v>633</v>
      </c>
      <c r="BL48" s="74">
        <v>0.03</v>
      </c>
      <c r="BM48" s="75">
        <v>0.01</v>
      </c>
      <c r="BN48" s="74">
        <v>0</v>
      </c>
      <c r="BO48" s="75">
        <v>0</v>
      </c>
      <c r="BP48" s="74">
        <v>0</v>
      </c>
      <c r="BQ48" s="76">
        <v>0</v>
      </c>
    </row>
    <row r="49" spans="44:69" s="37" customFormat="1" ht="24.95" hidden="1" customHeight="1" x14ac:dyDescent="0.25">
      <c r="AR49" s="47" t="str">
        <f t="shared" si="1"/>
        <v/>
      </c>
      <c r="AS49" s="47" t="str">
        <f t="shared" si="2"/>
        <v/>
      </c>
      <c r="AT49" s="47" t="str">
        <f t="shared" si="3"/>
        <v/>
      </c>
      <c r="AU49" s="47" t="str">
        <f t="shared" si="4"/>
        <v/>
      </c>
      <c r="AV49" s="47" t="str">
        <f t="shared" si="5"/>
        <v/>
      </c>
      <c r="AW49" s="47" t="str">
        <f t="shared" si="6"/>
        <v/>
      </c>
      <c r="AX49" s="72" t="s">
        <v>10</v>
      </c>
      <c r="AY49" s="73">
        <v>675</v>
      </c>
      <c r="AZ49" s="74">
        <v>0.04</v>
      </c>
      <c r="BA49" s="75">
        <v>0.02</v>
      </c>
      <c r="BB49" s="74">
        <v>0.01</v>
      </c>
      <c r="BC49" s="75">
        <v>0</v>
      </c>
      <c r="BD49" s="74">
        <v>0</v>
      </c>
      <c r="BE49" s="76">
        <v>0</v>
      </c>
      <c r="BG49" s="37" t="str">
        <f>IF(BG47=FALSE,"TEXTO","CERTO")</f>
        <v>CERTO</v>
      </c>
      <c r="BJ49" s="72" t="s">
        <v>10</v>
      </c>
      <c r="BK49" s="73">
        <v>675</v>
      </c>
      <c r="BL49" s="74">
        <v>0.04</v>
      </c>
      <c r="BM49" s="75">
        <v>0.02</v>
      </c>
      <c r="BN49" s="74">
        <v>0.01</v>
      </c>
      <c r="BO49" s="75">
        <v>0</v>
      </c>
      <c r="BP49" s="74">
        <v>0</v>
      </c>
      <c r="BQ49" s="76">
        <v>0</v>
      </c>
    </row>
    <row r="50" spans="44:69" s="37" customFormat="1" ht="24.95" hidden="1" customHeight="1" x14ac:dyDescent="0.25">
      <c r="AR50" s="47" t="str">
        <f t="shared" si="1"/>
        <v/>
      </c>
      <c r="AS50" s="47" t="str">
        <f t="shared" si="2"/>
        <v/>
      </c>
      <c r="AT50" s="47" t="str">
        <f t="shared" si="3"/>
        <v/>
      </c>
      <c r="AU50" s="47" t="str">
        <f t="shared" si="4"/>
        <v/>
      </c>
      <c r="AV50" s="47" t="str">
        <f t="shared" si="5"/>
        <v/>
      </c>
      <c r="AW50" s="47" t="str">
        <f t="shared" si="6"/>
        <v/>
      </c>
      <c r="AX50" s="72" t="s">
        <v>10</v>
      </c>
      <c r="AY50" s="73">
        <v>726</v>
      </c>
      <c r="AZ50" s="74">
        <v>5.5E-2</v>
      </c>
      <c r="BA50" s="75">
        <v>3.5000000000000003E-2</v>
      </c>
      <c r="BB50" s="74">
        <v>2.5000000000000001E-2</v>
      </c>
      <c r="BC50" s="75">
        <v>9.9999999999999985E-3</v>
      </c>
      <c r="BD50" s="74">
        <v>0</v>
      </c>
      <c r="BE50" s="76">
        <v>0</v>
      </c>
      <c r="BJ50" s="72" t="s">
        <v>10</v>
      </c>
      <c r="BK50" s="73">
        <v>726</v>
      </c>
      <c r="BL50" s="74">
        <v>5.5E-2</v>
      </c>
      <c r="BM50" s="75">
        <v>3.5000000000000003E-2</v>
      </c>
      <c r="BN50" s="74">
        <v>2.5000000000000001E-2</v>
      </c>
      <c r="BO50" s="75">
        <v>9.9999999999999985E-3</v>
      </c>
      <c r="BP50" s="74">
        <v>0</v>
      </c>
      <c r="BQ50" s="76">
        <v>0</v>
      </c>
    </row>
    <row r="51" spans="44:69" s="37" customFormat="1" ht="24.95" hidden="1" customHeight="1" x14ac:dyDescent="0.25">
      <c r="AR51" s="47" t="str">
        <f t="shared" si="1"/>
        <v/>
      </c>
      <c r="AS51" s="47" t="str">
        <f t="shared" si="2"/>
        <v/>
      </c>
      <c r="AT51" s="47" t="str">
        <f t="shared" si="3"/>
        <v/>
      </c>
      <c r="AU51" s="47" t="str">
        <f t="shared" si="4"/>
        <v/>
      </c>
      <c r="AV51" s="47" t="str">
        <f t="shared" si="5"/>
        <v/>
      </c>
      <c r="AW51" s="47" t="str">
        <f t="shared" si="6"/>
        <v/>
      </c>
      <c r="AX51" s="72" t="s">
        <v>10</v>
      </c>
      <c r="AY51" s="73">
        <v>801</v>
      </c>
      <c r="AZ51" s="74">
        <v>6.5000000000000002E-2</v>
      </c>
      <c r="BA51" s="75">
        <v>5.5E-2</v>
      </c>
      <c r="BB51" s="74">
        <v>3.5000000000000003E-2</v>
      </c>
      <c r="BC51" s="75">
        <v>0.02</v>
      </c>
      <c r="BD51" s="74">
        <v>9.9999999999999985E-3</v>
      </c>
      <c r="BE51" s="76">
        <v>0</v>
      </c>
      <c r="BJ51" s="72" t="s">
        <v>10</v>
      </c>
      <c r="BK51" s="73">
        <v>801</v>
      </c>
      <c r="BL51" s="74">
        <v>6.5000000000000002E-2</v>
      </c>
      <c r="BM51" s="75">
        <v>5.5E-2</v>
      </c>
      <c r="BN51" s="74">
        <v>3.5000000000000003E-2</v>
      </c>
      <c r="BO51" s="75">
        <v>0.02</v>
      </c>
      <c r="BP51" s="74">
        <v>9.9999999999999985E-3</v>
      </c>
      <c r="BQ51" s="76">
        <v>0</v>
      </c>
    </row>
    <row r="52" spans="44:69" s="37" customFormat="1" ht="24.95" hidden="1" customHeight="1" x14ac:dyDescent="0.25">
      <c r="AR52" s="47" t="str">
        <f t="shared" si="1"/>
        <v/>
      </c>
      <c r="AS52" s="47" t="str">
        <f t="shared" si="2"/>
        <v/>
      </c>
      <c r="AT52" s="47" t="str">
        <f t="shared" si="3"/>
        <v/>
      </c>
      <c r="AU52" s="47" t="str">
        <f t="shared" si="4"/>
        <v/>
      </c>
      <c r="AV52" s="47" t="str">
        <f t="shared" si="5"/>
        <v/>
      </c>
      <c r="AW52" s="47" t="str">
        <f t="shared" si="6"/>
        <v/>
      </c>
      <c r="AX52" s="72" t="s">
        <v>10</v>
      </c>
      <c r="AY52" s="73">
        <v>907</v>
      </c>
      <c r="AZ52" s="74">
        <v>7.4999999999999997E-2</v>
      </c>
      <c r="BA52" s="75">
        <v>6.5000000000000002E-2</v>
      </c>
      <c r="BB52" s="74">
        <v>4.4999999999999998E-2</v>
      </c>
      <c r="BC52" s="75">
        <v>3.0000000000000002E-2</v>
      </c>
      <c r="BD52" s="74">
        <v>0.02</v>
      </c>
      <c r="BE52" s="76">
        <v>9.9999999999999985E-3</v>
      </c>
      <c r="BJ52" s="72" t="s">
        <v>10</v>
      </c>
      <c r="BK52" s="73">
        <v>907</v>
      </c>
      <c r="BL52" s="74">
        <v>7.4999999999999997E-2</v>
      </c>
      <c r="BM52" s="75">
        <v>6.5000000000000002E-2</v>
      </c>
      <c r="BN52" s="74">
        <v>4.4999999999999998E-2</v>
      </c>
      <c r="BO52" s="75">
        <v>3.0000000000000002E-2</v>
      </c>
      <c r="BP52" s="74">
        <v>0.02</v>
      </c>
      <c r="BQ52" s="76">
        <v>9.9999999999999985E-3</v>
      </c>
    </row>
    <row r="53" spans="44:69" s="37" customFormat="1" ht="24.95" hidden="1" customHeight="1" x14ac:dyDescent="0.25">
      <c r="AR53" s="47" t="str">
        <f t="shared" si="1"/>
        <v/>
      </c>
      <c r="AS53" s="47" t="str">
        <f t="shared" si="2"/>
        <v/>
      </c>
      <c r="AT53" s="47" t="str">
        <f t="shared" si="3"/>
        <v/>
      </c>
      <c r="AU53" s="47" t="str">
        <f t="shared" si="4"/>
        <v/>
      </c>
      <c r="AV53" s="47" t="str">
        <f t="shared" si="5"/>
        <v/>
      </c>
      <c r="AW53" s="47" t="str">
        <f t="shared" si="6"/>
        <v/>
      </c>
      <c r="AX53" s="72" t="s">
        <v>10</v>
      </c>
      <c r="AY53" s="73">
        <v>988</v>
      </c>
      <c r="AZ53" s="74">
        <v>0.09</v>
      </c>
      <c r="BA53" s="75">
        <v>0.08</v>
      </c>
      <c r="BB53" s="74">
        <v>7.0000000000000007E-2</v>
      </c>
      <c r="BC53" s="75">
        <v>4.5000000000000005E-2</v>
      </c>
      <c r="BD53" s="74">
        <v>3.5000000000000003E-2</v>
      </c>
      <c r="BE53" s="76">
        <v>2.4999999999999998E-2</v>
      </c>
      <c r="BJ53" s="72" t="s">
        <v>10</v>
      </c>
      <c r="BK53" s="73">
        <v>988</v>
      </c>
      <c r="BL53" s="74">
        <v>0.09</v>
      </c>
      <c r="BM53" s="75">
        <v>0.08</v>
      </c>
      <c r="BN53" s="74">
        <v>7.0000000000000007E-2</v>
      </c>
      <c r="BO53" s="75">
        <v>4.5000000000000005E-2</v>
      </c>
      <c r="BP53" s="74">
        <v>3.5000000000000003E-2</v>
      </c>
      <c r="BQ53" s="76">
        <v>2.4999999999999998E-2</v>
      </c>
    </row>
    <row r="54" spans="44:69" s="37" customFormat="1" ht="24.95" hidden="1" customHeight="1" x14ac:dyDescent="0.25">
      <c r="AR54" s="47" t="str">
        <f t="shared" si="1"/>
        <v/>
      </c>
      <c r="AS54" s="47" t="str">
        <f t="shared" si="2"/>
        <v/>
      </c>
      <c r="AT54" s="47" t="str">
        <f t="shared" si="3"/>
        <v/>
      </c>
      <c r="AU54" s="47" t="str">
        <f t="shared" si="4"/>
        <v/>
      </c>
      <c r="AV54" s="47" t="str">
        <f t="shared" si="5"/>
        <v/>
      </c>
      <c r="AW54" s="47" t="str">
        <f t="shared" si="6"/>
        <v/>
      </c>
      <c r="AX54" s="72" t="s">
        <v>10</v>
      </c>
      <c r="AY54" s="73">
        <v>1048</v>
      </c>
      <c r="AZ54" s="74">
        <v>0.1</v>
      </c>
      <c r="BA54" s="75">
        <v>0.09</v>
      </c>
      <c r="BB54" s="74">
        <v>0.08</v>
      </c>
      <c r="BC54" s="75">
        <v>6.5000000000000002E-2</v>
      </c>
      <c r="BD54" s="74">
        <v>4.5000000000000005E-2</v>
      </c>
      <c r="BE54" s="76">
        <v>3.5000000000000003E-2</v>
      </c>
      <c r="BJ54" s="72" t="s">
        <v>10</v>
      </c>
      <c r="BK54" s="73">
        <v>1048</v>
      </c>
      <c r="BL54" s="74">
        <v>0.1</v>
      </c>
      <c r="BM54" s="75">
        <v>0.09</v>
      </c>
      <c r="BN54" s="74">
        <v>0.08</v>
      </c>
      <c r="BO54" s="75">
        <v>6.5000000000000002E-2</v>
      </c>
      <c r="BP54" s="74">
        <v>4.5000000000000005E-2</v>
      </c>
      <c r="BQ54" s="76">
        <v>3.5000000000000003E-2</v>
      </c>
    </row>
    <row r="55" spans="44:69" s="37" customFormat="1" ht="24.95" hidden="1" customHeight="1" x14ac:dyDescent="0.25">
      <c r="AR55" s="47" t="str">
        <f t="shared" si="1"/>
        <v/>
      </c>
      <c r="AS55" s="47" t="str">
        <f t="shared" si="2"/>
        <v/>
      </c>
      <c r="AT55" s="47" t="str">
        <f t="shared" si="3"/>
        <v/>
      </c>
      <c r="AU55" s="47" t="str">
        <f t="shared" si="4"/>
        <v/>
      </c>
      <c r="AV55" s="47" t="str">
        <f t="shared" si="5"/>
        <v/>
      </c>
      <c r="AW55" s="47" t="str">
        <f t="shared" si="6"/>
        <v/>
      </c>
      <c r="AX55" s="72" t="s">
        <v>10</v>
      </c>
      <c r="AY55" s="73">
        <v>1124</v>
      </c>
      <c r="AZ55" s="74">
        <v>0.11</v>
      </c>
      <c r="BA55" s="75">
        <v>0.1</v>
      </c>
      <c r="BB55" s="74">
        <v>0.09</v>
      </c>
      <c r="BC55" s="75">
        <v>7.4999999999999997E-2</v>
      </c>
      <c r="BD55" s="74">
        <v>6.5000000000000002E-2</v>
      </c>
      <c r="BE55" s="76">
        <v>5.5E-2</v>
      </c>
      <c r="BJ55" s="72" t="s">
        <v>10</v>
      </c>
      <c r="BK55" s="73">
        <v>1124</v>
      </c>
      <c r="BL55" s="74">
        <v>0.11</v>
      </c>
      <c r="BM55" s="75">
        <v>0.1</v>
      </c>
      <c r="BN55" s="74">
        <v>0.09</v>
      </c>
      <c r="BO55" s="75">
        <v>7.4999999999999997E-2</v>
      </c>
      <c r="BP55" s="74">
        <v>6.5000000000000002E-2</v>
      </c>
      <c r="BQ55" s="76">
        <v>5.5E-2</v>
      </c>
    </row>
    <row r="56" spans="44:69" s="37" customFormat="1" ht="24.95" hidden="1" customHeight="1" x14ac:dyDescent="0.25">
      <c r="AR56" s="47" t="str">
        <f t="shared" si="1"/>
        <v/>
      </c>
      <c r="AS56" s="47" t="str">
        <f t="shared" si="2"/>
        <v/>
      </c>
      <c r="AT56" s="47" t="str">
        <f t="shared" si="3"/>
        <v/>
      </c>
      <c r="AU56" s="47" t="str">
        <f t="shared" si="4"/>
        <v/>
      </c>
      <c r="AV56" s="47" t="str">
        <f t="shared" si="5"/>
        <v/>
      </c>
      <c r="AW56" s="47" t="str">
        <f t="shared" si="6"/>
        <v/>
      </c>
      <c r="AX56" s="72" t="s">
        <v>10</v>
      </c>
      <c r="AY56" s="73">
        <v>1205</v>
      </c>
      <c r="AZ56" s="74">
        <v>0.12</v>
      </c>
      <c r="BA56" s="75">
        <v>0.11</v>
      </c>
      <c r="BB56" s="74">
        <v>0.1</v>
      </c>
      <c r="BC56" s="75">
        <v>8.4999999999999992E-2</v>
      </c>
      <c r="BD56" s="74">
        <v>7.4999999999999997E-2</v>
      </c>
      <c r="BE56" s="76">
        <v>6.5000000000000002E-2</v>
      </c>
      <c r="BJ56" s="72" t="s">
        <v>10</v>
      </c>
      <c r="BK56" s="73">
        <v>1205</v>
      </c>
      <c r="BL56" s="74">
        <v>0.12</v>
      </c>
      <c r="BM56" s="75">
        <v>0.11</v>
      </c>
      <c r="BN56" s="74">
        <v>0.1</v>
      </c>
      <c r="BO56" s="75">
        <v>8.4999999999999992E-2</v>
      </c>
      <c r="BP56" s="74">
        <v>7.4999999999999997E-2</v>
      </c>
      <c r="BQ56" s="76">
        <v>6.5000000000000002E-2</v>
      </c>
    </row>
    <row r="57" spans="44:69" s="37" customFormat="1" ht="24.95" hidden="1" customHeight="1" x14ac:dyDescent="0.25">
      <c r="AR57" s="47" t="str">
        <f t="shared" si="1"/>
        <v/>
      </c>
      <c r="AS57" s="47" t="str">
        <f t="shared" si="2"/>
        <v/>
      </c>
      <c r="AT57" s="47" t="str">
        <f t="shared" si="3"/>
        <v/>
      </c>
      <c r="AU57" s="47" t="str">
        <f t="shared" si="4"/>
        <v/>
      </c>
      <c r="AV57" s="47" t="str">
        <f t="shared" si="5"/>
        <v/>
      </c>
      <c r="AW57" s="47" t="str">
        <f t="shared" si="6"/>
        <v/>
      </c>
      <c r="AX57" s="72" t="s">
        <v>10</v>
      </c>
      <c r="AY57" s="73">
        <v>1300</v>
      </c>
      <c r="AZ57" s="74">
        <v>0.13</v>
      </c>
      <c r="BA57" s="75">
        <v>0.12</v>
      </c>
      <c r="BB57" s="74">
        <v>0.11</v>
      </c>
      <c r="BC57" s="75">
        <v>9.5000000000000001E-2</v>
      </c>
      <c r="BD57" s="74">
        <v>8.4999999999999992E-2</v>
      </c>
      <c r="BE57" s="76">
        <v>7.4999999999999997E-2</v>
      </c>
      <c r="BJ57" s="72" t="s">
        <v>10</v>
      </c>
      <c r="BK57" s="73">
        <v>1300</v>
      </c>
      <c r="BL57" s="74">
        <v>0.13</v>
      </c>
      <c r="BM57" s="75">
        <v>0.12</v>
      </c>
      <c r="BN57" s="74">
        <v>0.11</v>
      </c>
      <c r="BO57" s="75">
        <v>9.5000000000000001E-2</v>
      </c>
      <c r="BP57" s="74">
        <v>8.4999999999999992E-2</v>
      </c>
      <c r="BQ57" s="76">
        <v>7.4999999999999997E-2</v>
      </c>
    </row>
    <row r="58" spans="44:69" s="37" customFormat="1" ht="24.95" hidden="1" customHeight="1" x14ac:dyDescent="0.25">
      <c r="AR58" s="47" t="str">
        <f t="shared" si="1"/>
        <v/>
      </c>
      <c r="AS58" s="47" t="str">
        <f t="shared" si="2"/>
        <v/>
      </c>
      <c r="AT58" s="47" t="str">
        <f t="shared" si="3"/>
        <v/>
      </c>
      <c r="AU58" s="47" t="str">
        <f t="shared" si="4"/>
        <v/>
      </c>
      <c r="AV58" s="47" t="str">
        <f t="shared" si="5"/>
        <v/>
      </c>
      <c r="AW58" s="47" t="str">
        <f t="shared" si="6"/>
        <v/>
      </c>
      <c r="AX58" s="72" t="s">
        <v>10</v>
      </c>
      <c r="AY58" s="73">
        <v>1401</v>
      </c>
      <c r="AZ58" s="74">
        <v>0.14000000000000001</v>
      </c>
      <c r="BA58" s="75">
        <v>0.13</v>
      </c>
      <c r="BB58" s="74">
        <v>0.12</v>
      </c>
      <c r="BC58" s="75">
        <v>0.105</v>
      </c>
      <c r="BD58" s="74">
        <v>0.105</v>
      </c>
      <c r="BE58" s="76">
        <v>9.5000000000000001E-2</v>
      </c>
      <c r="BJ58" s="72" t="s">
        <v>10</v>
      </c>
      <c r="BK58" s="73">
        <v>1401</v>
      </c>
      <c r="BL58" s="74">
        <v>0.14000000000000001</v>
      </c>
      <c r="BM58" s="75">
        <v>0.13</v>
      </c>
      <c r="BN58" s="74">
        <v>0.12</v>
      </c>
      <c r="BO58" s="75">
        <v>0.105</v>
      </c>
      <c r="BP58" s="74">
        <v>0.105</v>
      </c>
      <c r="BQ58" s="76">
        <v>9.5000000000000001E-2</v>
      </c>
    </row>
    <row r="59" spans="44:69" s="37" customFormat="1" ht="24.95" hidden="1" customHeight="1" x14ac:dyDescent="0.25">
      <c r="AR59" s="47" t="str">
        <f t="shared" si="1"/>
        <v/>
      </c>
      <c r="AS59" s="47" t="str">
        <f t="shared" si="2"/>
        <v/>
      </c>
      <c r="AT59" s="47" t="str">
        <f t="shared" si="3"/>
        <v/>
      </c>
      <c r="AU59" s="47" t="str">
        <f t="shared" si="4"/>
        <v/>
      </c>
      <c r="AV59" s="47" t="str">
        <f t="shared" si="5"/>
        <v/>
      </c>
      <c r="AW59" s="47" t="str">
        <f t="shared" si="6"/>
        <v/>
      </c>
      <c r="AX59" s="72" t="s">
        <v>10</v>
      </c>
      <c r="AY59" s="73">
        <v>1537</v>
      </c>
      <c r="AZ59" s="74">
        <v>0.15</v>
      </c>
      <c r="BA59" s="75">
        <v>0.14000000000000001</v>
      </c>
      <c r="BB59" s="74">
        <v>0.13</v>
      </c>
      <c r="BC59" s="75">
        <v>0.125</v>
      </c>
      <c r="BD59" s="74">
        <v>0.11499999999999999</v>
      </c>
      <c r="BE59" s="76">
        <v>0.105</v>
      </c>
      <c r="BJ59" s="72" t="s">
        <v>10</v>
      </c>
      <c r="BK59" s="73">
        <v>1537</v>
      </c>
      <c r="BL59" s="74">
        <v>0.15</v>
      </c>
      <c r="BM59" s="75">
        <v>0.14000000000000001</v>
      </c>
      <c r="BN59" s="74">
        <v>0.13</v>
      </c>
      <c r="BO59" s="75">
        <v>0.125</v>
      </c>
      <c r="BP59" s="74">
        <v>0.11499999999999999</v>
      </c>
      <c r="BQ59" s="76">
        <v>0.105</v>
      </c>
    </row>
    <row r="60" spans="44:69" s="37" customFormat="1" ht="24.95" hidden="1" customHeight="1" x14ac:dyDescent="0.25">
      <c r="AR60" s="47" t="str">
        <f t="shared" si="1"/>
        <v/>
      </c>
      <c r="AS60" s="47" t="str">
        <f t="shared" si="2"/>
        <v/>
      </c>
      <c r="AT60" s="47" t="str">
        <f t="shared" si="3"/>
        <v/>
      </c>
      <c r="AU60" s="47" t="str">
        <f t="shared" si="4"/>
        <v/>
      </c>
      <c r="AV60" s="47" t="str">
        <f t="shared" si="5"/>
        <v/>
      </c>
      <c r="AW60" s="47" t="str">
        <f t="shared" si="6"/>
        <v/>
      </c>
      <c r="AX60" s="72" t="s">
        <v>10</v>
      </c>
      <c r="AY60" s="73">
        <v>1683</v>
      </c>
      <c r="AZ60" s="74">
        <v>0.16500000000000001</v>
      </c>
      <c r="BA60" s="75">
        <v>0.155</v>
      </c>
      <c r="BB60" s="74">
        <v>0.155</v>
      </c>
      <c r="BC60" s="75">
        <v>0.13999999999999999</v>
      </c>
      <c r="BD60" s="74">
        <v>0.13</v>
      </c>
      <c r="BE60" s="76">
        <v>0.12</v>
      </c>
      <c r="BJ60" s="72" t="s">
        <v>10</v>
      </c>
      <c r="BK60" s="73">
        <v>1683</v>
      </c>
      <c r="BL60" s="74">
        <v>0.16500000000000001</v>
      </c>
      <c r="BM60" s="75">
        <v>0.155</v>
      </c>
      <c r="BN60" s="74">
        <v>0.155</v>
      </c>
      <c r="BO60" s="75">
        <v>0.13999999999999999</v>
      </c>
      <c r="BP60" s="74">
        <v>0.13</v>
      </c>
      <c r="BQ60" s="76">
        <v>0.12</v>
      </c>
    </row>
    <row r="61" spans="44:69" s="37" customFormat="1" ht="24.95" hidden="1" customHeight="1" x14ac:dyDescent="0.25">
      <c r="AR61" s="47" t="str">
        <f t="shared" si="1"/>
        <v/>
      </c>
      <c r="AS61" s="47" t="str">
        <f t="shared" si="2"/>
        <v/>
      </c>
      <c r="AT61" s="47" t="str">
        <f t="shared" si="3"/>
        <v/>
      </c>
      <c r="AU61" s="47" t="str">
        <f t="shared" si="4"/>
        <v/>
      </c>
      <c r="AV61" s="47" t="str">
        <f t="shared" si="5"/>
        <v/>
      </c>
      <c r="AW61" s="47" t="str">
        <f t="shared" si="6"/>
        <v/>
      </c>
      <c r="AX61" s="72" t="s">
        <v>10</v>
      </c>
      <c r="AY61" s="73">
        <v>1840</v>
      </c>
      <c r="AZ61" s="74">
        <v>0.18</v>
      </c>
      <c r="BA61" s="75">
        <v>0.17</v>
      </c>
      <c r="BB61" s="74">
        <v>0.17</v>
      </c>
      <c r="BC61" s="75">
        <v>0.155</v>
      </c>
      <c r="BD61" s="74">
        <v>0.14499999999999999</v>
      </c>
      <c r="BE61" s="76">
        <v>0.14499999999999999</v>
      </c>
      <c r="BJ61" s="72" t="s">
        <v>10</v>
      </c>
      <c r="BK61" s="73">
        <v>1840</v>
      </c>
      <c r="BL61" s="74">
        <v>0.18</v>
      </c>
      <c r="BM61" s="75">
        <v>0.17</v>
      </c>
      <c r="BN61" s="74">
        <v>0.17</v>
      </c>
      <c r="BO61" s="75">
        <v>0.155</v>
      </c>
      <c r="BP61" s="74">
        <v>0.14499999999999999</v>
      </c>
      <c r="BQ61" s="76">
        <v>0.14499999999999999</v>
      </c>
    </row>
    <row r="62" spans="44:69" s="37" customFormat="1" ht="24.95" hidden="1" customHeight="1" x14ac:dyDescent="0.25">
      <c r="AR62" s="47" t="str">
        <f t="shared" si="1"/>
        <v/>
      </c>
      <c r="AS62" s="47" t="str">
        <f t="shared" si="2"/>
        <v/>
      </c>
      <c r="AT62" s="47" t="str">
        <f t="shared" si="3"/>
        <v/>
      </c>
      <c r="AU62" s="47" t="str">
        <f t="shared" si="4"/>
        <v/>
      </c>
      <c r="AV62" s="47" t="str">
        <f t="shared" si="5"/>
        <v/>
      </c>
      <c r="AW62" s="47" t="str">
        <f t="shared" si="6"/>
        <v/>
      </c>
      <c r="AX62" s="72" t="s">
        <v>10</v>
      </c>
      <c r="AY62" s="73">
        <v>1945</v>
      </c>
      <c r="AZ62" s="74">
        <v>0.19</v>
      </c>
      <c r="BA62" s="75">
        <v>0.18</v>
      </c>
      <c r="BB62" s="74">
        <v>0.18</v>
      </c>
      <c r="BC62" s="75">
        <v>0.16500000000000001</v>
      </c>
      <c r="BD62" s="74">
        <v>0.16500000000000001</v>
      </c>
      <c r="BE62" s="76">
        <v>0.155</v>
      </c>
      <c r="BJ62" s="72" t="s">
        <v>10</v>
      </c>
      <c r="BK62" s="73">
        <v>1945</v>
      </c>
      <c r="BL62" s="74">
        <v>0.19</v>
      </c>
      <c r="BM62" s="75">
        <v>0.18</v>
      </c>
      <c r="BN62" s="74">
        <v>0.18</v>
      </c>
      <c r="BO62" s="75">
        <v>0.16500000000000001</v>
      </c>
      <c r="BP62" s="74">
        <v>0.16500000000000001</v>
      </c>
      <c r="BQ62" s="76">
        <v>0.155</v>
      </c>
    </row>
    <row r="63" spans="44:69" s="37" customFormat="1" ht="24.95" hidden="1" customHeight="1" x14ac:dyDescent="0.25">
      <c r="AR63" s="47" t="str">
        <f t="shared" si="1"/>
        <v/>
      </c>
      <c r="AS63" s="47" t="str">
        <f t="shared" si="2"/>
        <v/>
      </c>
      <c r="AT63" s="47" t="str">
        <f t="shared" si="3"/>
        <v/>
      </c>
      <c r="AU63" s="47" t="str">
        <f t="shared" si="4"/>
        <v/>
      </c>
      <c r="AV63" s="47" t="str">
        <f t="shared" si="5"/>
        <v/>
      </c>
      <c r="AW63" s="47" t="str">
        <f t="shared" si="6"/>
        <v/>
      </c>
      <c r="AX63" s="72" t="s">
        <v>10</v>
      </c>
      <c r="AY63" s="73">
        <v>2056</v>
      </c>
      <c r="AZ63" s="74">
        <v>0.2</v>
      </c>
      <c r="BA63" s="75">
        <v>0.19</v>
      </c>
      <c r="BB63" s="74">
        <v>0.19</v>
      </c>
      <c r="BC63" s="75">
        <v>0.17499999999999999</v>
      </c>
      <c r="BD63" s="74">
        <v>0.17499999999999999</v>
      </c>
      <c r="BE63" s="76">
        <v>0.16500000000000001</v>
      </c>
      <c r="BJ63" s="72" t="s">
        <v>10</v>
      </c>
      <c r="BK63" s="73">
        <v>2056</v>
      </c>
      <c r="BL63" s="74">
        <v>0.2</v>
      </c>
      <c r="BM63" s="75">
        <v>0.19</v>
      </c>
      <c r="BN63" s="74">
        <v>0.19</v>
      </c>
      <c r="BO63" s="75">
        <v>0.17499999999999999</v>
      </c>
      <c r="BP63" s="74">
        <v>0.17499999999999999</v>
      </c>
      <c r="BQ63" s="76">
        <v>0.16500000000000001</v>
      </c>
    </row>
    <row r="64" spans="44:69" s="37" customFormat="1" ht="24.95" hidden="1" customHeight="1" x14ac:dyDescent="0.25">
      <c r="AR64" s="47" t="str">
        <f t="shared" si="1"/>
        <v/>
      </c>
      <c r="AS64" s="47" t="str">
        <f t="shared" si="2"/>
        <v/>
      </c>
      <c r="AT64" s="47" t="str">
        <f t="shared" si="3"/>
        <v/>
      </c>
      <c r="AU64" s="47" t="str">
        <f t="shared" si="4"/>
        <v/>
      </c>
      <c r="AV64" s="47" t="str">
        <f t="shared" si="5"/>
        <v/>
      </c>
      <c r="AW64" s="47" t="str">
        <f t="shared" si="6"/>
        <v/>
      </c>
      <c r="AX64" s="72" t="s">
        <v>10</v>
      </c>
      <c r="AY64" s="73">
        <v>2182</v>
      </c>
      <c r="AZ64" s="74">
        <v>0.21</v>
      </c>
      <c r="BA64" s="75">
        <v>0.2</v>
      </c>
      <c r="BB64" s="74">
        <v>0.2</v>
      </c>
      <c r="BC64" s="75">
        <v>0.185</v>
      </c>
      <c r="BD64" s="74">
        <v>0.185</v>
      </c>
      <c r="BE64" s="76">
        <v>0.17499999999999999</v>
      </c>
      <c r="BJ64" s="72" t="s">
        <v>10</v>
      </c>
      <c r="BK64" s="73">
        <v>2182</v>
      </c>
      <c r="BL64" s="74">
        <v>0.21</v>
      </c>
      <c r="BM64" s="75">
        <v>0.2</v>
      </c>
      <c r="BN64" s="74">
        <v>0.2</v>
      </c>
      <c r="BO64" s="75">
        <v>0.185</v>
      </c>
      <c r="BP64" s="74">
        <v>0.185</v>
      </c>
      <c r="BQ64" s="76">
        <v>0.17499999999999999</v>
      </c>
    </row>
    <row r="65" spans="44:69" s="37" customFormat="1" ht="24.95" hidden="1" customHeight="1" x14ac:dyDescent="0.25">
      <c r="AR65" s="47" t="str">
        <f t="shared" si="1"/>
        <v/>
      </c>
      <c r="AS65" s="47" t="str">
        <f t="shared" si="2"/>
        <v/>
      </c>
      <c r="AT65" s="47" t="str">
        <f t="shared" si="3"/>
        <v/>
      </c>
      <c r="AU65" s="47" t="str">
        <f t="shared" si="4"/>
        <v/>
      </c>
      <c r="AV65" s="47" t="str">
        <f t="shared" si="5"/>
        <v/>
      </c>
      <c r="AW65" s="47" t="str">
        <f t="shared" si="6"/>
        <v/>
      </c>
      <c r="AX65" s="72" t="s">
        <v>10</v>
      </c>
      <c r="AY65" s="73">
        <v>2328</v>
      </c>
      <c r="AZ65" s="74">
        <v>0.22</v>
      </c>
      <c r="BA65" s="75">
        <v>0.21</v>
      </c>
      <c r="BB65" s="74">
        <v>0.21</v>
      </c>
      <c r="BC65" s="75">
        <v>0.19500000000000001</v>
      </c>
      <c r="BD65" s="74">
        <v>0.19500000000000001</v>
      </c>
      <c r="BE65" s="76">
        <v>0.185</v>
      </c>
      <c r="BJ65" s="72" t="s">
        <v>10</v>
      </c>
      <c r="BK65" s="73">
        <v>2328</v>
      </c>
      <c r="BL65" s="74">
        <v>0.22</v>
      </c>
      <c r="BM65" s="75">
        <v>0.21</v>
      </c>
      <c r="BN65" s="74">
        <v>0.21</v>
      </c>
      <c r="BO65" s="75">
        <v>0.19500000000000001</v>
      </c>
      <c r="BP65" s="74">
        <v>0.19500000000000001</v>
      </c>
      <c r="BQ65" s="76">
        <v>0.185</v>
      </c>
    </row>
    <row r="66" spans="44:69" s="37" customFormat="1" ht="24.95" hidden="1" customHeight="1" x14ac:dyDescent="0.25">
      <c r="AR66" s="47" t="str">
        <f t="shared" si="1"/>
        <v/>
      </c>
      <c r="AS66" s="47" t="str">
        <f t="shared" si="2"/>
        <v/>
      </c>
      <c r="AT66" s="47" t="str">
        <f t="shared" si="3"/>
        <v/>
      </c>
      <c r="AU66" s="47" t="str">
        <f t="shared" si="4"/>
        <v/>
      </c>
      <c r="AV66" s="47" t="str">
        <f t="shared" si="5"/>
        <v/>
      </c>
      <c r="AW66" s="47" t="str">
        <f t="shared" si="6"/>
        <v/>
      </c>
      <c r="AX66" s="72" t="s">
        <v>10</v>
      </c>
      <c r="AY66" s="73">
        <v>2495</v>
      </c>
      <c r="AZ66" s="74">
        <v>0.23</v>
      </c>
      <c r="BA66" s="75">
        <v>0.23</v>
      </c>
      <c r="BB66" s="74">
        <v>0.22</v>
      </c>
      <c r="BC66" s="75">
        <v>0.215</v>
      </c>
      <c r="BD66" s="74">
        <v>0.20499999999999999</v>
      </c>
      <c r="BE66" s="76">
        <v>0.20499999999999999</v>
      </c>
      <c r="BJ66" s="72" t="s">
        <v>10</v>
      </c>
      <c r="BK66" s="73">
        <v>2495</v>
      </c>
      <c r="BL66" s="74">
        <v>0.23</v>
      </c>
      <c r="BM66" s="75">
        <v>0.23</v>
      </c>
      <c r="BN66" s="74">
        <v>0.22</v>
      </c>
      <c r="BO66" s="75">
        <v>0.215</v>
      </c>
      <c r="BP66" s="74">
        <v>0.20499999999999999</v>
      </c>
      <c r="BQ66" s="76">
        <v>0.20499999999999999</v>
      </c>
    </row>
    <row r="67" spans="44:69" s="37" customFormat="1" ht="24.95" hidden="1" customHeight="1" x14ac:dyDescent="0.25">
      <c r="AR67" s="47" t="str">
        <f t="shared" si="1"/>
        <v/>
      </c>
      <c r="AS67" s="47" t="str">
        <f t="shared" si="2"/>
        <v/>
      </c>
      <c r="AT67" s="47" t="str">
        <f t="shared" si="3"/>
        <v/>
      </c>
      <c r="AU67" s="47" t="str">
        <f t="shared" si="4"/>
        <v/>
      </c>
      <c r="AV67" s="47" t="str">
        <f t="shared" si="5"/>
        <v/>
      </c>
      <c r="AW67" s="47" t="str">
        <f t="shared" si="6"/>
        <v/>
      </c>
      <c r="AX67" s="72" t="s">
        <v>10</v>
      </c>
      <c r="AY67" s="73">
        <v>2722</v>
      </c>
      <c r="AZ67" s="74">
        <v>0.24</v>
      </c>
      <c r="BA67" s="75">
        <v>0.24</v>
      </c>
      <c r="BB67" s="74">
        <v>0.23</v>
      </c>
      <c r="BC67" s="75">
        <v>0.22500000000000001</v>
      </c>
      <c r="BD67" s="74">
        <v>0.215</v>
      </c>
      <c r="BE67" s="76">
        <v>0.215</v>
      </c>
      <c r="BJ67" s="72" t="s">
        <v>10</v>
      </c>
      <c r="BK67" s="73">
        <v>2722</v>
      </c>
      <c r="BL67" s="74">
        <v>0.24</v>
      </c>
      <c r="BM67" s="75">
        <v>0.24</v>
      </c>
      <c r="BN67" s="74">
        <v>0.23</v>
      </c>
      <c r="BO67" s="75">
        <v>0.22500000000000001</v>
      </c>
      <c r="BP67" s="74">
        <v>0.215</v>
      </c>
      <c r="BQ67" s="76">
        <v>0.215</v>
      </c>
    </row>
    <row r="68" spans="44:69" s="37" customFormat="1" ht="24.95" hidden="1" customHeight="1" x14ac:dyDescent="0.25">
      <c r="AR68" s="47" t="str">
        <f t="shared" si="1"/>
        <v/>
      </c>
      <c r="AS68" s="47" t="str">
        <f t="shared" si="2"/>
        <v/>
      </c>
      <c r="AT68" s="47" t="str">
        <f t="shared" si="3"/>
        <v/>
      </c>
      <c r="AU68" s="47" t="str">
        <f t="shared" si="4"/>
        <v/>
      </c>
      <c r="AV68" s="47" t="str">
        <f t="shared" si="5"/>
        <v/>
      </c>
      <c r="AW68" s="47" t="str">
        <f t="shared" si="6"/>
        <v/>
      </c>
      <c r="AX68" s="72" t="s">
        <v>10</v>
      </c>
      <c r="AY68" s="73">
        <v>3054</v>
      </c>
      <c r="AZ68" s="74">
        <v>0.25</v>
      </c>
      <c r="BA68" s="75">
        <v>0.25</v>
      </c>
      <c r="BB68" s="74">
        <v>0.24</v>
      </c>
      <c r="BC68" s="75">
        <v>0.23499999999999999</v>
      </c>
      <c r="BD68" s="74">
        <v>0.22500000000000001</v>
      </c>
      <c r="BE68" s="76">
        <v>0.22500000000000001</v>
      </c>
      <c r="BJ68" s="72" t="s">
        <v>10</v>
      </c>
      <c r="BK68" s="73">
        <v>3054</v>
      </c>
      <c r="BL68" s="74">
        <v>0.25</v>
      </c>
      <c r="BM68" s="75">
        <v>0.25</v>
      </c>
      <c r="BN68" s="74">
        <v>0.24</v>
      </c>
      <c r="BO68" s="75">
        <v>0.23499999999999999</v>
      </c>
      <c r="BP68" s="74">
        <v>0.22500000000000001</v>
      </c>
      <c r="BQ68" s="76">
        <v>0.22500000000000001</v>
      </c>
    </row>
    <row r="69" spans="44:69" s="37" customFormat="1" ht="24.95" hidden="1" customHeight="1" x14ac:dyDescent="0.25">
      <c r="AR69" s="47" t="str">
        <f t="shared" si="1"/>
        <v/>
      </c>
      <c r="AS69" s="47" t="str">
        <f t="shared" si="2"/>
        <v/>
      </c>
      <c r="AT69" s="47" t="str">
        <f t="shared" si="3"/>
        <v/>
      </c>
      <c r="AU69" s="47" t="str">
        <f t="shared" si="4"/>
        <v/>
      </c>
      <c r="AV69" s="47" t="str">
        <f t="shared" si="5"/>
        <v/>
      </c>
      <c r="AW69" s="47" t="str">
        <f t="shared" si="6"/>
        <v/>
      </c>
      <c r="AX69" s="72" t="s">
        <v>10</v>
      </c>
      <c r="AY69" s="73">
        <v>3478</v>
      </c>
      <c r="AZ69" s="74">
        <v>0.26</v>
      </c>
      <c r="BA69" s="75">
        <v>0.26</v>
      </c>
      <c r="BB69" s="74">
        <v>0.25</v>
      </c>
      <c r="BC69" s="75">
        <v>0.245</v>
      </c>
      <c r="BD69" s="74">
        <v>0.245</v>
      </c>
      <c r="BE69" s="76">
        <v>0.23499999999999999</v>
      </c>
      <c r="BJ69" s="72" t="s">
        <v>10</v>
      </c>
      <c r="BK69" s="73">
        <v>3478</v>
      </c>
      <c r="BL69" s="74">
        <v>0.26</v>
      </c>
      <c r="BM69" s="75">
        <v>0.26</v>
      </c>
      <c r="BN69" s="74">
        <v>0.25</v>
      </c>
      <c r="BO69" s="75">
        <v>0.245</v>
      </c>
      <c r="BP69" s="74">
        <v>0.245</v>
      </c>
      <c r="BQ69" s="76">
        <v>0.23499999999999999</v>
      </c>
    </row>
    <row r="70" spans="44:69" s="37" customFormat="1" ht="24.95" hidden="1" customHeight="1" x14ac:dyDescent="0.25">
      <c r="AR70" s="47" t="str">
        <f t="shared" si="1"/>
        <v/>
      </c>
      <c r="AS70" s="47" t="str">
        <f t="shared" si="2"/>
        <v/>
      </c>
      <c r="AT70" s="47" t="str">
        <f t="shared" si="3"/>
        <v/>
      </c>
      <c r="AU70" s="47" t="str">
        <f t="shared" si="4"/>
        <v/>
      </c>
      <c r="AV70" s="47" t="str">
        <f t="shared" si="5"/>
        <v/>
      </c>
      <c r="AW70" s="47" t="str">
        <f t="shared" si="6"/>
        <v/>
      </c>
      <c r="AX70" s="72" t="s">
        <v>10</v>
      </c>
      <c r="AY70" s="73">
        <v>4052</v>
      </c>
      <c r="AZ70" s="74">
        <v>0.27</v>
      </c>
      <c r="BA70" s="75">
        <v>0.27</v>
      </c>
      <c r="BB70" s="74">
        <v>0.26</v>
      </c>
      <c r="BC70" s="75">
        <v>0.255</v>
      </c>
      <c r="BD70" s="74">
        <v>0.255</v>
      </c>
      <c r="BE70" s="76">
        <v>0.255</v>
      </c>
      <c r="BJ70" s="72" t="s">
        <v>10</v>
      </c>
      <c r="BK70" s="73">
        <v>4052</v>
      </c>
      <c r="BL70" s="74">
        <v>0.27</v>
      </c>
      <c r="BM70" s="75">
        <v>0.27</v>
      </c>
      <c r="BN70" s="74">
        <v>0.26</v>
      </c>
      <c r="BO70" s="75">
        <v>0.255</v>
      </c>
      <c r="BP70" s="74">
        <v>0.255</v>
      </c>
      <c r="BQ70" s="76">
        <v>0.255</v>
      </c>
    </row>
    <row r="71" spans="44:69" s="37" customFormat="1" ht="24.95" hidden="1" customHeight="1" x14ac:dyDescent="0.25">
      <c r="AR71" s="47" t="str">
        <f t="shared" si="1"/>
        <v/>
      </c>
      <c r="AS71" s="47" t="str">
        <f t="shared" si="2"/>
        <v/>
      </c>
      <c r="AT71" s="47" t="str">
        <f t="shared" si="3"/>
        <v/>
      </c>
      <c r="AU71" s="47" t="str">
        <f t="shared" si="4"/>
        <v/>
      </c>
      <c r="AV71" s="47" t="str">
        <f t="shared" si="5"/>
        <v/>
      </c>
      <c r="AW71" s="47" t="str">
        <f t="shared" si="6"/>
        <v/>
      </c>
      <c r="AX71" s="72" t="s">
        <v>10</v>
      </c>
      <c r="AY71" s="73">
        <v>4576</v>
      </c>
      <c r="AZ71" s="74">
        <v>0.28499999999999998</v>
      </c>
      <c r="BA71" s="75">
        <v>0.28000000000000003</v>
      </c>
      <c r="BB71" s="74">
        <v>0.27</v>
      </c>
      <c r="BC71" s="75">
        <v>0.26500000000000001</v>
      </c>
      <c r="BD71" s="74">
        <v>0.26500000000000001</v>
      </c>
      <c r="BE71" s="76">
        <v>0.26500000000000001</v>
      </c>
      <c r="BJ71" s="72" t="s">
        <v>10</v>
      </c>
      <c r="BK71" s="73">
        <v>4576</v>
      </c>
      <c r="BL71" s="74">
        <v>0.28499999999999998</v>
      </c>
      <c r="BM71" s="75">
        <v>0.28000000000000003</v>
      </c>
      <c r="BN71" s="74">
        <v>0.27</v>
      </c>
      <c r="BO71" s="75">
        <v>0.26500000000000001</v>
      </c>
      <c r="BP71" s="74">
        <v>0.26500000000000001</v>
      </c>
      <c r="BQ71" s="76">
        <v>0.26500000000000001</v>
      </c>
    </row>
    <row r="72" spans="44:69" s="37" customFormat="1" ht="24.95" hidden="1" customHeight="1" x14ac:dyDescent="0.25">
      <c r="AR72" s="47" t="str">
        <f t="shared" si="1"/>
        <v/>
      </c>
      <c r="AS72" s="47" t="str">
        <f t="shared" si="2"/>
        <v/>
      </c>
      <c r="AT72" s="47" t="str">
        <f t="shared" si="3"/>
        <v/>
      </c>
      <c r="AU72" s="47" t="str">
        <f t="shared" si="4"/>
        <v/>
      </c>
      <c r="AV72" s="47" t="str">
        <f t="shared" si="5"/>
        <v/>
      </c>
      <c r="AW72" s="47" t="str">
        <f t="shared" si="6"/>
        <v/>
      </c>
      <c r="AX72" s="72" t="s">
        <v>10</v>
      </c>
      <c r="AY72" s="73">
        <v>5111</v>
      </c>
      <c r="AZ72" s="74">
        <v>0.29499999999999998</v>
      </c>
      <c r="BA72" s="75">
        <v>0.28999999999999998</v>
      </c>
      <c r="BB72" s="74">
        <v>0.28999999999999998</v>
      </c>
      <c r="BC72" s="75">
        <v>0.27500000000000002</v>
      </c>
      <c r="BD72" s="74">
        <v>0.27500000000000002</v>
      </c>
      <c r="BE72" s="76">
        <v>0.27500000000000002</v>
      </c>
      <c r="BJ72" s="72" t="s">
        <v>10</v>
      </c>
      <c r="BK72" s="73">
        <v>5111</v>
      </c>
      <c r="BL72" s="74">
        <v>0.29499999999999998</v>
      </c>
      <c r="BM72" s="75">
        <v>0.28999999999999998</v>
      </c>
      <c r="BN72" s="74">
        <v>0.28999999999999998</v>
      </c>
      <c r="BO72" s="75">
        <v>0.27500000000000002</v>
      </c>
      <c r="BP72" s="74">
        <v>0.27500000000000002</v>
      </c>
      <c r="BQ72" s="76">
        <v>0.27500000000000002</v>
      </c>
    </row>
    <row r="73" spans="44:69" s="37" customFormat="1" ht="24.95" hidden="1" customHeight="1" x14ac:dyDescent="0.25">
      <c r="AR73" s="47" t="str">
        <f t="shared" si="1"/>
        <v/>
      </c>
      <c r="AS73" s="47" t="str">
        <f t="shared" si="2"/>
        <v/>
      </c>
      <c r="AT73" s="47" t="str">
        <f t="shared" si="3"/>
        <v/>
      </c>
      <c r="AU73" s="47" t="str">
        <f t="shared" si="4"/>
        <v/>
      </c>
      <c r="AV73" s="47" t="str">
        <f t="shared" si="5"/>
        <v/>
      </c>
      <c r="AW73" s="47" t="str">
        <f t="shared" si="6"/>
        <v/>
      </c>
      <c r="AX73" s="72" t="s">
        <v>10</v>
      </c>
      <c r="AY73" s="73">
        <v>5786</v>
      </c>
      <c r="AZ73" s="74">
        <v>0.30499999999999999</v>
      </c>
      <c r="BA73" s="75">
        <v>0.3</v>
      </c>
      <c r="BB73" s="74">
        <v>0.3</v>
      </c>
      <c r="BC73" s="75">
        <v>0.28499999999999998</v>
      </c>
      <c r="BD73" s="74">
        <v>0.28499999999999998</v>
      </c>
      <c r="BE73" s="76">
        <v>0.28499999999999998</v>
      </c>
      <c r="BJ73" s="72" t="s">
        <v>10</v>
      </c>
      <c r="BK73" s="73">
        <v>5786</v>
      </c>
      <c r="BL73" s="74">
        <v>0.30499999999999999</v>
      </c>
      <c r="BM73" s="75">
        <v>0.3</v>
      </c>
      <c r="BN73" s="74">
        <v>0.3</v>
      </c>
      <c r="BO73" s="75">
        <v>0.28499999999999998</v>
      </c>
      <c r="BP73" s="74">
        <v>0.28499999999999998</v>
      </c>
      <c r="BQ73" s="76">
        <v>0.28499999999999998</v>
      </c>
    </row>
    <row r="74" spans="44:69" s="37" customFormat="1" ht="24.95" hidden="1" customHeight="1" x14ac:dyDescent="0.25">
      <c r="AR74" s="47" t="str">
        <f t="shared" si="1"/>
        <v/>
      </c>
      <c r="AS74" s="47" t="str">
        <f t="shared" si="2"/>
        <v/>
      </c>
      <c r="AT74" s="47" t="str">
        <f t="shared" si="3"/>
        <v/>
      </c>
      <c r="AU74" s="47" t="str">
        <f t="shared" si="4"/>
        <v/>
      </c>
      <c r="AV74" s="47" t="str">
        <f t="shared" si="5"/>
        <v/>
      </c>
      <c r="AW74" s="47" t="str">
        <f t="shared" si="6"/>
        <v/>
      </c>
      <c r="AX74" s="72" t="s">
        <v>10</v>
      </c>
      <c r="AY74" s="73">
        <v>6653</v>
      </c>
      <c r="AZ74" s="74">
        <v>0.32500000000000001</v>
      </c>
      <c r="BA74" s="75">
        <v>0.315</v>
      </c>
      <c r="BB74" s="74">
        <v>0.315</v>
      </c>
      <c r="BC74" s="75">
        <v>0.30499999999999999</v>
      </c>
      <c r="BD74" s="74">
        <v>0.30499999999999999</v>
      </c>
      <c r="BE74" s="76">
        <v>0.30499999999999999</v>
      </c>
      <c r="BJ74" s="72" t="s">
        <v>10</v>
      </c>
      <c r="BK74" s="73">
        <v>6653</v>
      </c>
      <c r="BL74" s="74">
        <v>0.32500000000000001</v>
      </c>
      <c r="BM74" s="75">
        <v>0.315</v>
      </c>
      <c r="BN74" s="74">
        <v>0.315</v>
      </c>
      <c r="BO74" s="75">
        <v>0.30499999999999999</v>
      </c>
      <c r="BP74" s="74">
        <v>0.30499999999999999</v>
      </c>
      <c r="BQ74" s="76">
        <v>0.30499999999999999</v>
      </c>
    </row>
    <row r="75" spans="44:69" s="37" customFormat="1" ht="24.95" hidden="1" customHeight="1" x14ac:dyDescent="0.25">
      <c r="AR75" s="47" t="str">
        <f t="shared" si="1"/>
        <v/>
      </c>
      <c r="AS75" s="47" t="str">
        <f t="shared" si="2"/>
        <v/>
      </c>
      <c r="AT75" s="47" t="str">
        <f t="shared" si="3"/>
        <v/>
      </c>
      <c r="AU75" s="47" t="str">
        <f t="shared" si="4"/>
        <v/>
      </c>
      <c r="AV75" s="47" t="str">
        <f t="shared" si="5"/>
        <v/>
      </c>
      <c r="AW75" s="47" t="str">
        <f t="shared" si="6"/>
        <v/>
      </c>
      <c r="AX75" s="72" t="s">
        <v>10</v>
      </c>
      <c r="AY75" s="73">
        <v>7852</v>
      </c>
      <c r="AZ75" s="74">
        <v>0.33500000000000002</v>
      </c>
      <c r="BA75" s="75">
        <v>0.32500000000000001</v>
      </c>
      <c r="BB75" s="74">
        <v>0.32500000000000001</v>
      </c>
      <c r="BC75" s="75">
        <v>0.32500000000000001</v>
      </c>
      <c r="BD75" s="74">
        <v>0.315</v>
      </c>
      <c r="BE75" s="76">
        <v>0.315</v>
      </c>
      <c r="BJ75" s="72" t="s">
        <v>10</v>
      </c>
      <c r="BK75" s="73">
        <v>7852</v>
      </c>
      <c r="BL75" s="74">
        <v>0.33500000000000002</v>
      </c>
      <c r="BM75" s="75">
        <v>0.32500000000000001</v>
      </c>
      <c r="BN75" s="74">
        <v>0.32500000000000001</v>
      </c>
      <c r="BO75" s="75">
        <v>0.32500000000000001</v>
      </c>
      <c r="BP75" s="74">
        <v>0.315</v>
      </c>
      <c r="BQ75" s="76">
        <v>0.315</v>
      </c>
    </row>
    <row r="76" spans="44:69" s="37" customFormat="1" ht="24.95" hidden="1" customHeight="1" x14ac:dyDescent="0.25">
      <c r="AR76" s="47" t="str">
        <f t="shared" si="1"/>
        <v/>
      </c>
      <c r="AS76" s="47" t="str">
        <f t="shared" si="2"/>
        <v/>
      </c>
      <c r="AT76" s="47" t="str">
        <f t="shared" si="3"/>
        <v/>
      </c>
      <c r="AU76" s="47" t="str">
        <f t="shared" si="4"/>
        <v/>
      </c>
      <c r="AV76" s="47" t="str">
        <f t="shared" si="5"/>
        <v/>
      </c>
      <c r="AW76" s="47" t="str">
        <f t="shared" si="6"/>
        <v/>
      </c>
      <c r="AX76" s="72" t="s">
        <v>10</v>
      </c>
      <c r="AY76" s="73">
        <v>9455</v>
      </c>
      <c r="AZ76" s="74">
        <v>0.35</v>
      </c>
      <c r="BA76" s="75">
        <v>0.34</v>
      </c>
      <c r="BB76" s="74">
        <v>0.34</v>
      </c>
      <c r="BC76" s="75">
        <v>0.34</v>
      </c>
      <c r="BD76" s="74">
        <v>0.34</v>
      </c>
      <c r="BE76" s="76">
        <v>0.33</v>
      </c>
      <c r="BJ76" s="72" t="s">
        <v>10</v>
      </c>
      <c r="BK76" s="73">
        <v>9455</v>
      </c>
      <c r="BL76" s="74">
        <v>0.35</v>
      </c>
      <c r="BM76" s="75">
        <v>0.34</v>
      </c>
      <c r="BN76" s="74">
        <v>0.34</v>
      </c>
      <c r="BO76" s="75">
        <v>0.34</v>
      </c>
      <c r="BP76" s="74">
        <v>0.34</v>
      </c>
      <c r="BQ76" s="76">
        <v>0.33</v>
      </c>
    </row>
    <row r="77" spans="44:69" s="37" customFormat="1" ht="24.95" hidden="1" customHeight="1" x14ac:dyDescent="0.25">
      <c r="AR77" s="47" t="str">
        <f t="shared" si="1"/>
        <v/>
      </c>
      <c r="AS77" s="47" t="str">
        <f t="shared" si="2"/>
        <v/>
      </c>
      <c r="AT77" s="47" t="str">
        <f t="shared" si="3"/>
        <v/>
      </c>
      <c r="AU77" s="47" t="str">
        <f t="shared" si="4"/>
        <v/>
      </c>
      <c r="AV77" s="47" t="str">
        <f t="shared" si="5"/>
        <v/>
      </c>
      <c r="AW77" s="47" t="str">
        <f t="shared" si="6"/>
        <v/>
      </c>
      <c r="AX77" s="72" t="s">
        <v>10</v>
      </c>
      <c r="AY77" s="73">
        <v>11159</v>
      </c>
      <c r="AZ77" s="74">
        <v>0.36</v>
      </c>
      <c r="BA77" s="75">
        <v>0.35</v>
      </c>
      <c r="BB77" s="74">
        <v>0.35</v>
      </c>
      <c r="BC77" s="75">
        <v>0.35</v>
      </c>
      <c r="BD77" s="74">
        <v>0.35</v>
      </c>
      <c r="BE77" s="76">
        <v>0.34</v>
      </c>
      <c r="BJ77" s="72" t="s">
        <v>10</v>
      </c>
      <c r="BK77" s="73">
        <v>11159</v>
      </c>
      <c r="BL77" s="74">
        <v>0.36</v>
      </c>
      <c r="BM77" s="75">
        <v>0.35</v>
      </c>
      <c r="BN77" s="74">
        <v>0.35</v>
      </c>
      <c r="BO77" s="75">
        <v>0.35</v>
      </c>
      <c r="BP77" s="74">
        <v>0.35</v>
      </c>
      <c r="BQ77" s="76">
        <v>0.34</v>
      </c>
    </row>
    <row r="78" spans="44:69" s="37" customFormat="1" ht="24.95" hidden="1" customHeight="1" x14ac:dyDescent="0.25">
      <c r="AR78" s="47" t="str">
        <f t="shared" si="1"/>
        <v/>
      </c>
      <c r="AS78" s="47" t="str">
        <f t="shared" si="2"/>
        <v/>
      </c>
      <c r="AT78" s="47" t="str">
        <f t="shared" si="3"/>
        <v/>
      </c>
      <c r="AU78" s="47" t="str">
        <f t="shared" si="4"/>
        <v/>
      </c>
      <c r="AV78" s="47" t="str">
        <f t="shared" si="5"/>
        <v/>
      </c>
      <c r="AW78" s="47" t="str">
        <f t="shared" si="6"/>
        <v/>
      </c>
      <c r="AX78" s="72" t="s">
        <v>10</v>
      </c>
      <c r="AY78" s="73">
        <v>18648</v>
      </c>
      <c r="AZ78" s="77">
        <v>0.37</v>
      </c>
      <c r="BA78" s="74">
        <v>0.36</v>
      </c>
      <c r="BB78" s="75">
        <v>0.36</v>
      </c>
      <c r="BC78" s="74">
        <v>0.36</v>
      </c>
      <c r="BD78" s="75">
        <v>0.36</v>
      </c>
      <c r="BE78" s="74">
        <v>0.35</v>
      </c>
      <c r="BJ78" s="72" t="s">
        <v>10</v>
      </c>
      <c r="BK78" s="73">
        <v>18648</v>
      </c>
      <c r="BL78" s="77">
        <v>0.37</v>
      </c>
      <c r="BM78" s="74">
        <v>0.36</v>
      </c>
      <c r="BN78" s="75">
        <v>0.36</v>
      </c>
      <c r="BO78" s="74">
        <v>0.36</v>
      </c>
      <c r="BP78" s="75">
        <v>0.36</v>
      </c>
      <c r="BQ78" s="74">
        <v>0.35</v>
      </c>
    </row>
    <row r="79" spans="44:69" s="37" customFormat="1" ht="24.95" hidden="1" customHeight="1" x14ac:dyDescent="0.25">
      <c r="AR79" s="47" t="str">
        <f t="shared" ref="AR79:AS81" si="7">IF($C$14&lt;=$AY78,"",IF($C$14&gt;$AY79,"",$C$14*AZ79))</f>
        <v/>
      </c>
      <c r="AS79" s="47" t="str">
        <f t="shared" si="7"/>
        <v/>
      </c>
      <c r="AT79" s="47" t="str">
        <f t="shared" ref="AT79:AT81" si="8">IF($C$14&lt;=$AY78,"",IF($C$14&gt;$AY79,"",$C$14*BB79))</f>
        <v/>
      </c>
      <c r="AU79" s="47" t="str">
        <f t="shared" ref="AU79:AU81" si="9">IF($C$14&lt;=$AY78,"",IF($C$14&gt;$AY79,"",$C$14*BC79))</f>
        <v/>
      </c>
      <c r="AV79" s="47" t="str">
        <f t="shared" ref="AV79:AV81" si="10">IF($C$14&lt;=$AY78,"",IF($C$14&gt;$AY79,"",$C$14*BD79))</f>
        <v/>
      </c>
      <c r="AW79" s="47" t="str">
        <f t="shared" ref="AW79:AW81" si="11">IF($C$14&lt;=$AY78,"",IF($C$14&gt;$AY79,"",$C$14*BE79))</f>
        <v/>
      </c>
      <c r="AX79" s="72" t="s">
        <v>10</v>
      </c>
      <c r="AY79" s="73">
        <v>20000</v>
      </c>
      <c r="AZ79" s="77">
        <v>0.38</v>
      </c>
      <c r="BA79" s="74">
        <v>0.37</v>
      </c>
      <c r="BB79" s="75">
        <v>0.37</v>
      </c>
      <c r="BC79" s="74">
        <v>0.37</v>
      </c>
      <c r="BD79" s="75">
        <v>0.37</v>
      </c>
      <c r="BE79" s="74">
        <v>0.36</v>
      </c>
      <c r="BJ79" s="72" t="s">
        <v>10</v>
      </c>
      <c r="BK79" s="73">
        <v>20000</v>
      </c>
      <c r="BL79" s="77">
        <v>0.38</v>
      </c>
      <c r="BM79" s="74">
        <v>0.37</v>
      </c>
      <c r="BN79" s="75">
        <v>0.37</v>
      </c>
      <c r="BO79" s="74">
        <v>0.37</v>
      </c>
      <c r="BP79" s="75">
        <v>0.37</v>
      </c>
      <c r="BQ79" s="74">
        <v>0.36</v>
      </c>
    </row>
    <row r="80" spans="44:69" s="37" customFormat="1" ht="24.95" hidden="1" customHeight="1" x14ac:dyDescent="0.25">
      <c r="AR80" s="47" t="str">
        <f t="shared" si="7"/>
        <v/>
      </c>
      <c r="AS80" s="47" t="str">
        <f t="shared" si="7"/>
        <v/>
      </c>
      <c r="AT80" s="47" t="str">
        <f t="shared" si="8"/>
        <v/>
      </c>
      <c r="AU80" s="47" t="str">
        <f t="shared" si="9"/>
        <v/>
      </c>
      <c r="AV80" s="47" t="str">
        <f t="shared" si="10"/>
        <v/>
      </c>
      <c r="AW80" s="47" t="str">
        <f t="shared" si="11"/>
        <v/>
      </c>
      <c r="AX80" s="72" t="s">
        <v>10</v>
      </c>
      <c r="AY80" s="73">
        <v>22500</v>
      </c>
      <c r="AZ80" s="77">
        <v>0.38500000000000001</v>
      </c>
      <c r="BA80" s="74">
        <v>0.38</v>
      </c>
      <c r="BB80" s="75">
        <v>0.38</v>
      </c>
      <c r="BC80" s="74">
        <v>0.38</v>
      </c>
      <c r="BD80" s="75">
        <v>0.38</v>
      </c>
      <c r="BE80" s="74">
        <v>0.37</v>
      </c>
      <c r="BJ80" s="72" t="s">
        <v>10</v>
      </c>
      <c r="BK80" s="73">
        <v>22500</v>
      </c>
      <c r="BL80" s="77">
        <v>0.38500000000000001</v>
      </c>
      <c r="BM80" s="74">
        <v>0.38</v>
      </c>
      <c r="BN80" s="75">
        <v>0.38</v>
      </c>
      <c r="BO80" s="74">
        <v>0.38</v>
      </c>
      <c r="BP80" s="75">
        <v>0.38</v>
      </c>
      <c r="BQ80" s="74">
        <v>0.37</v>
      </c>
    </row>
    <row r="81" spans="44:69" s="37" customFormat="1" ht="24.95" hidden="1" customHeight="1" x14ac:dyDescent="0.25">
      <c r="AR81" s="47" t="str">
        <f t="shared" si="7"/>
        <v/>
      </c>
      <c r="AS81" s="47" t="str">
        <f t="shared" si="7"/>
        <v/>
      </c>
      <c r="AT81" s="47" t="str">
        <f t="shared" si="8"/>
        <v/>
      </c>
      <c r="AU81" s="47" t="str">
        <f t="shared" si="9"/>
        <v/>
      </c>
      <c r="AV81" s="47" t="str">
        <f t="shared" si="10"/>
        <v/>
      </c>
      <c r="AW81" s="47" t="str">
        <f t="shared" si="11"/>
        <v/>
      </c>
      <c r="AX81" s="72" t="s">
        <v>10</v>
      </c>
      <c r="AY81" s="73">
        <v>25000</v>
      </c>
      <c r="AZ81" s="77">
        <v>0.39</v>
      </c>
      <c r="BA81" s="74">
        <v>0.39</v>
      </c>
      <c r="BB81" s="75">
        <v>0.39</v>
      </c>
      <c r="BC81" s="74">
        <v>0.39</v>
      </c>
      <c r="BD81" s="75">
        <v>0.39</v>
      </c>
      <c r="BE81" s="74">
        <v>0.38</v>
      </c>
      <c r="BJ81" s="72" t="s">
        <v>10</v>
      </c>
      <c r="BK81" s="73">
        <v>25000</v>
      </c>
      <c r="BL81" s="77">
        <v>0.39</v>
      </c>
      <c r="BM81" s="74">
        <v>0.39</v>
      </c>
      <c r="BN81" s="75">
        <v>0.39</v>
      </c>
      <c r="BO81" s="74">
        <v>0.39</v>
      </c>
      <c r="BP81" s="75">
        <v>0.39</v>
      </c>
      <c r="BQ81" s="74">
        <v>0.38</v>
      </c>
    </row>
    <row r="82" spans="44:69" s="37" customFormat="1" ht="24.95" hidden="1" customHeight="1" x14ac:dyDescent="0.25">
      <c r="AR82" s="47" t="str">
        <f t="shared" ref="AR82:AW82" si="12">IF($C$14&gt;$AY$82,$C$14*AZ82,"")</f>
        <v/>
      </c>
      <c r="AS82" s="47" t="str">
        <f t="shared" si="12"/>
        <v/>
      </c>
      <c r="AT82" s="47" t="str">
        <f t="shared" si="12"/>
        <v/>
      </c>
      <c r="AU82" s="47" t="str">
        <f t="shared" si="12"/>
        <v/>
      </c>
      <c r="AV82" s="47" t="str">
        <f t="shared" si="12"/>
        <v/>
      </c>
      <c r="AW82" s="47" t="str">
        <f t="shared" si="12"/>
        <v/>
      </c>
      <c r="AX82" s="78" t="s">
        <v>64</v>
      </c>
      <c r="AY82" s="79">
        <v>25000</v>
      </c>
      <c r="AZ82" s="80">
        <v>0.4</v>
      </c>
      <c r="BA82" s="81">
        <v>0.4</v>
      </c>
      <c r="BB82" s="82">
        <v>0.4</v>
      </c>
      <c r="BC82" s="81">
        <v>0.4</v>
      </c>
      <c r="BD82" s="82">
        <v>0.4</v>
      </c>
      <c r="BE82" s="81">
        <v>0.39</v>
      </c>
      <c r="BJ82" s="78" t="s">
        <v>64</v>
      </c>
      <c r="BK82" s="79">
        <v>25000</v>
      </c>
      <c r="BL82" s="80">
        <v>0.4</v>
      </c>
      <c r="BM82" s="81">
        <v>0.4</v>
      </c>
      <c r="BN82" s="82">
        <v>0.4</v>
      </c>
      <c r="BO82" s="81">
        <v>0.4</v>
      </c>
      <c r="BP82" s="82">
        <v>0.4</v>
      </c>
      <c r="BQ82" s="81">
        <v>0.39</v>
      </c>
    </row>
    <row r="83" spans="44:69" s="37" customFormat="1" ht="24.95" hidden="1" customHeight="1" x14ac:dyDescent="0.25">
      <c r="AX83" s="83"/>
      <c r="AY83" s="84"/>
      <c r="AZ83" s="85"/>
      <c r="BA83" s="85"/>
      <c r="BB83" s="85"/>
      <c r="BC83" s="85"/>
      <c r="BD83" s="85"/>
      <c r="BE83" s="85"/>
    </row>
    <row r="84" spans="44:69" s="37" customFormat="1" ht="24.95" hidden="1" customHeight="1" x14ac:dyDescent="0.25">
      <c r="AX84" s="86" t="s">
        <v>18</v>
      </c>
      <c r="AY84" s="87"/>
      <c r="AZ84" s="87"/>
      <c r="BA84" s="87"/>
      <c r="BB84" s="87"/>
      <c r="BC84" s="87"/>
      <c r="BD84" s="87"/>
      <c r="BE84" s="87"/>
    </row>
    <row r="85" spans="44:69" s="37" customFormat="1" ht="24.95" hidden="1" customHeight="1" x14ac:dyDescent="0.25">
      <c r="AX85" s="86" t="s">
        <v>19</v>
      </c>
      <c r="AY85" s="87"/>
      <c r="AZ85" s="87"/>
      <c r="BA85" s="87"/>
      <c r="BB85" s="87"/>
      <c r="BC85" s="87"/>
      <c r="BD85" s="87"/>
      <c r="BE85" s="87"/>
    </row>
    <row r="86" spans="44:69" s="37" customFormat="1" ht="24.95" hidden="1" customHeight="1" x14ac:dyDescent="0.25">
      <c r="AX86" s="88"/>
      <c r="AY86" s="89"/>
      <c r="AZ86" s="88"/>
      <c r="BA86" s="88"/>
      <c r="BB86" s="88"/>
      <c r="BC86" s="88"/>
      <c r="BD86" s="88"/>
      <c r="BE86" s="90"/>
    </row>
    <row r="87" spans="44:69" s="37" customFormat="1" ht="24.95" hidden="1" customHeight="1" x14ac:dyDescent="0.25">
      <c r="AX87" s="88"/>
      <c r="AY87" s="89"/>
      <c r="AZ87" s="88"/>
      <c r="BA87" s="88"/>
      <c r="BB87" s="88"/>
      <c r="BC87" s="88"/>
      <c r="BD87" s="88"/>
      <c r="BE87" s="88"/>
    </row>
    <row r="88" spans="44:69" s="37" customFormat="1" ht="24.95" hidden="1" customHeight="1" x14ac:dyDescent="0.25">
      <c r="AX88" s="201" t="s">
        <v>9</v>
      </c>
      <c r="AY88" s="202"/>
      <c r="AZ88" s="54" t="s">
        <v>7</v>
      </c>
      <c r="BA88" s="55"/>
      <c r="BB88" s="55"/>
      <c r="BC88" s="55"/>
      <c r="BD88" s="55"/>
      <c r="BE88" s="56"/>
    </row>
    <row r="89" spans="44:69" s="37" customFormat="1" ht="24.95" hidden="1" customHeight="1" x14ac:dyDescent="0.25">
      <c r="AX89" s="205"/>
      <c r="AY89" s="206"/>
      <c r="AZ89" s="60">
        <v>0</v>
      </c>
      <c r="BA89" s="91">
        <v>1</v>
      </c>
      <c r="BB89" s="91">
        <v>2</v>
      </c>
      <c r="BC89" s="91">
        <v>3</v>
      </c>
      <c r="BD89" s="91">
        <v>4</v>
      </c>
      <c r="BE89" s="62" t="s">
        <v>8</v>
      </c>
    </row>
    <row r="90" spans="44:69" s="37" customFormat="1" ht="24.95" hidden="1" customHeight="1" x14ac:dyDescent="0.25">
      <c r="AR90" s="47">
        <f t="shared" ref="AR90:AW90" si="13">IF($C$14&lt;=$AY$90,$C$14*AZ90,"")</f>
        <v>0</v>
      </c>
      <c r="AS90" s="47">
        <f t="shared" si="13"/>
        <v>0</v>
      </c>
      <c r="AT90" s="47">
        <f t="shared" si="13"/>
        <v>0</v>
      </c>
      <c r="AU90" s="47">
        <f t="shared" si="13"/>
        <v>0</v>
      </c>
      <c r="AV90" s="47">
        <f t="shared" si="13"/>
        <v>0</v>
      </c>
      <c r="AW90" s="47">
        <f t="shared" si="13"/>
        <v>0</v>
      </c>
      <c r="AX90" s="92" t="s">
        <v>10</v>
      </c>
      <c r="AY90" s="93">
        <v>675</v>
      </c>
      <c r="AZ90" s="94">
        <v>0</v>
      </c>
      <c r="BA90" s="95">
        <v>0</v>
      </c>
      <c r="BB90" s="95">
        <v>0</v>
      </c>
      <c r="BC90" s="95">
        <v>0</v>
      </c>
      <c r="BD90" s="95">
        <v>0</v>
      </c>
      <c r="BE90" s="95">
        <v>0</v>
      </c>
      <c r="BG90" s="92" t="s">
        <v>10</v>
      </c>
      <c r="BH90" s="93">
        <v>675</v>
      </c>
      <c r="BI90" s="94">
        <v>0</v>
      </c>
      <c r="BJ90" s="95">
        <v>0</v>
      </c>
      <c r="BK90" s="95">
        <v>0</v>
      </c>
      <c r="BL90" s="95">
        <v>0</v>
      </c>
      <c r="BM90" s="95">
        <v>0</v>
      </c>
      <c r="BN90" s="95">
        <v>0</v>
      </c>
    </row>
    <row r="91" spans="44:69" s="37" customFormat="1" ht="24.95" hidden="1" customHeight="1" x14ac:dyDescent="0.25">
      <c r="AR91" s="47" t="str">
        <f t="shared" ref="AR91:AR124" si="14">IF($C$14&lt;=$AY90,"",IF($C$14&gt;$AY91,"",$C$14*AZ91))</f>
        <v/>
      </c>
      <c r="AS91" s="47" t="str">
        <f t="shared" ref="AS91:AS124" si="15">IF($C$14&lt;=$AY90,"",IF($C$14&gt;$AY91,"",$C$14*BA91))</f>
        <v/>
      </c>
      <c r="AT91" s="47" t="str">
        <f t="shared" ref="AT91:AT124" si="16">IF($C$14&lt;=$AY90,"",IF($C$14&gt;$AY91,"",$C$14*BB91))</f>
        <v/>
      </c>
      <c r="AU91" s="47" t="str">
        <f t="shared" ref="AU91:AU124" si="17">IF($C$14&lt;=$AY90,"",IF($C$14&gt;$AY91,"",$C$14*BC91))</f>
        <v/>
      </c>
      <c r="AV91" s="47" t="str">
        <f t="shared" ref="AV91:AV124" si="18">IF($C$14&lt;=$AY90,"",IF($C$14&gt;$AY91,"",$C$14*BD91))</f>
        <v/>
      </c>
      <c r="AW91" s="47" t="str">
        <f t="shared" ref="AW91:AW124" si="19">IF($C$14&lt;=$AY90,"",IF($C$14&gt;$AY91,"",$C$14*BE91))</f>
        <v/>
      </c>
      <c r="AX91" s="96" t="s">
        <v>10</v>
      </c>
      <c r="AY91" s="97">
        <v>696</v>
      </c>
      <c r="AZ91" s="98">
        <v>1.4999999999999999E-2</v>
      </c>
      <c r="BA91" s="99">
        <v>0</v>
      </c>
      <c r="BB91" s="99">
        <v>0</v>
      </c>
      <c r="BC91" s="99">
        <v>0</v>
      </c>
      <c r="BD91" s="99">
        <v>0</v>
      </c>
      <c r="BE91" s="99">
        <v>0</v>
      </c>
      <c r="BG91" s="96" t="s">
        <v>10</v>
      </c>
      <c r="BH91" s="97">
        <v>696</v>
      </c>
      <c r="BI91" s="98">
        <v>1.4999999999999999E-2</v>
      </c>
      <c r="BJ91" s="99">
        <v>0</v>
      </c>
      <c r="BK91" s="99">
        <v>0</v>
      </c>
      <c r="BL91" s="99">
        <v>0</v>
      </c>
      <c r="BM91" s="99">
        <v>0</v>
      </c>
      <c r="BN91" s="99">
        <v>0</v>
      </c>
    </row>
    <row r="92" spans="44:69" s="37" customFormat="1" ht="24.95" hidden="1" customHeight="1" x14ac:dyDescent="0.25">
      <c r="AR92" s="47" t="str">
        <f t="shared" si="14"/>
        <v/>
      </c>
      <c r="AS92" s="47" t="str">
        <f t="shared" si="15"/>
        <v/>
      </c>
      <c r="AT92" s="47" t="str">
        <f t="shared" si="16"/>
        <v/>
      </c>
      <c r="AU92" s="47" t="str">
        <f t="shared" si="17"/>
        <v/>
      </c>
      <c r="AV92" s="47" t="str">
        <f t="shared" si="18"/>
        <v/>
      </c>
      <c r="AW92" s="47" t="str">
        <f t="shared" si="19"/>
        <v/>
      </c>
      <c r="AX92" s="96" t="s">
        <v>10</v>
      </c>
      <c r="AY92" s="97">
        <v>741</v>
      </c>
      <c r="AZ92" s="98">
        <v>2.5000000000000001E-2</v>
      </c>
      <c r="BA92" s="98">
        <v>0</v>
      </c>
      <c r="BB92" s="98">
        <v>0</v>
      </c>
      <c r="BC92" s="98">
        <v>0</v>
      </c>
      <c r="BD92" s="98">
        <v>0</v>
      </c>
      <c r="BE92" s="98">
        <v>0</v>
      </c>
      <c r="BG92" s="96" t="s">
        <v>10</v>
      </c>
      <c r="BH92" s="97">
        <v>741</v>
      </c>
      <c r="BI92" s="98">
        <v>2.5000000000000001E-2</v>
      </c>
      <c r="BJ92" s="98">
        <v>0</v>
      </c>
      <c r="BK92" s="98">
        <v>0</v>
      </c>
      <c r="BL92" s="98">
        <v>0</v>
      </c>
      <c r="BM92" s="98">
        <v>0</v>
      </c>
      <c r="BN92" s="98">
        <v>0</v>
      </c>
    </row>
    <row r="93" spans="44:69" s="37" customFormat="1" ht="24.95" hidden="1" customHeight="1" x14ac:dyDescent="0.25">
      <c r="AR93" s="47" t="str">
        <f t="shared" si="14"/>
        <v/>
      </c>
      <c r="AS93" s="47" t="str">
        <f t="shared" si="15"/>
        <v/>
      </c>
      <c r="AT93" s="47" t="str">
        <f t="shared" si="16"/>
        <v/>
      </c>
      <c r="AU93" s="47" t="str">
        <f t="shared" si="17"/>
        <v/>
      </c>
      <c r="AV93" s="47" t="str">
        <f t="shared" si="18"/>
        <v/>
      </c>
      <c r="AW93" s="47" t="str">
        <f t="shared" si="19"/>
        <v/>
      </c>
      <c r="AX93" s="96" t="s">
        <v>10</v>
      </c>
      <c r="AY93" s="97">
        <v>781</v>
      </c>
      <c r="AZ93" s="98">
        <v>3.5000000000000003E-2</v>
      </c>
      <c r="BA93" s="98">
        <v>1.4999999999999999E-2</v>
      </c>
      <c r="BB93" s="98">
        <v>0</v>
      </c>
      <c r="BC93" s="98">
        <v>0</v>
      </c>
      <c r="BD93" s="98">
        <v>0</v>
      </c>
      <c r="BE93" s="98">
        <v>0</v>
      </c>
      <c r="BG93" s="96" t="s">
        <v>10</v>
      </c>
      <c r="BH93" s="97">
        <v>781</v>
      </c>
      <c r="BI93" s="98">
        <v>3.5000000000000003E-2</v>
      </c>
      <c r="BJ93" s="98">
        <v>1.4999999999999999E-2</v>
      </c>
      <c r="BK93" s="98">
        <v>0</v>
      </c>
      <c r="BL93" s="98">
        <v>0</v>
      </c>
      <c r="BM93" s="98">
        <v>0</v>
      </c>
      <c r="BN93" s="98">
        <v>0</v>
      </c>
    </row>
    <row r="94" spans="44:69" s="37" customFormat="1" ht="24.95" hidden="1" customHeight="1" x14ac:dyDescent="0.25">
      <c r="AR94" s="47" t="str">
        <f t="shared" si="14"/>
        <v/>
      </c>
      <c r="AS94" s="47" t="str">
        <f t="shared" si="15"/>
        <v/>
      </c>
      <c r="AT94" s="47" t="str">
        <f t="shared" si="16"/>
        <v/>
      </c>
      <c r="AU94" s="47" t="str">
        <f t="shared" si="17"/>
        <v/>
      </c>
      <c r="AV94" s="47" t="str">
        <f t="shared" si="18"/>
        <v/>
      </c>
      <c r="AW94" s="47" t="str">
        <f t="shared" si="19"/>
        <v/>
      </c>
      <c r="AX94" s="96" t="s">
        <v>10</v>
      </c>
      <c r="AY94" s="97">
        <v>822</v>
      </c>
      <c r="AZ94" s="98">
        <v>4.4999999999999998E-2</v>
      </c>
      <c r="BA94" s="98">
        <v>2.5000000000000001E-2</v>
      </c>
      <c r="BB94" s="98">
        <v>1.4999999999999999E-2</v>
      </c>
      <c r="BC94" s="98">
        <v>0</v>
      </c>
      <c r="BD94" s="98">
        <v>0</v>
      </c>
      <c r="BE94" s="98">
        <v>0</v>
      </c>
      <c r="BG94" s="96" t="s">
        <v>10</v>
      </c>
      <c r="BH94" s="97">
        <v>822</v>
      </c>
      <c r="BI94" s="98">
        <v>4.4999999999999998E-2</v>
      </c>
      <c r="BJ94" s="98">
        <v>2.5000000000000001E-2</v>
      </c>
      <c r="BK94" s="98">
        <v>1.4999999999999999E-2</v>
      </c>
      <c r="BL94" s="98">
        <v>0</v>
      </c>
      <c r="BM94" s="98">
        <v>0</v>
      </c>
      <c r="BN94" s="98">
        <v>0</v>
      </c>
    </row>
    <row r="95" spans="44:69" s="37" customFormat="1" ht="24.95" hidden="1" customHeight="1" x14ac:dyDescent="0.25">
      <c r="AR95" s="47" t="str">
        <f t="shared" si="14"/>
        <v/>
      </c>
      <c r="AS95" s="47" t="str">
        <f t="shared" si="15"/>
        <v/>
      </c>
      <c r="AT95" s="47" t="str">
        <f t="shared" si="16"/>
        <v/>
      </c>
      <c r="AU95" s="47" t="str">
        <f t="shared" si="17"/>
        <v/>
      </c>
      <c r="AV95" s="47" t="str">
        <f t="shared" si="18"/>
        <v/>
      </c>
      <c r="AW95" s="47" t="str">
        <f t="shared" si="19"/>
        <v/>
      </c>
      <c r="AX95" s="96" t="s">
        <v>10</v>
      </c>
      <c r="AY95" s="97">
        <v>872</v>
      </c>
      <c r="AZ95" s="98">
        <v>5.5E-2</v>
      </c>
      <c r="BA95" s="98">
        <v>4.4999999999999998E-2</v>
      </c>
      <c r="BB95" s="98">
        <v>2.5000000000000001E-2</v>
      </c>
      <c r="BC95" s="98">
        <v>9.9999999999999985E-3</v>
      </c>
      <c r="BD95" s="98">
        <v>0</v>
      </c>
      <c r="BE95" s="98">
        <v>0</v>
      </c>
      <c r="BG95" s="96" t="s">
        <v>10</v>
      </c>
      <c r="BH95" s="97">
        <v>872</v>
      </c>
      <c r="BI95" s="98">
        <v>5.5E-2</v>
      </c>
      <c r="BJ95" s="98">
        <v>4.4999999999999998E-2</v>
      </c>
      <c r="BK95" s="98">
        <v>2.5000000000000001E-2</v>
      </c>
      <c r="BL95" s="98">
        <v>9.9999999999999985E-3</v>
      </c>
      <c r="BM95" s="98">
        <v>0</v>
      </c>
      <c r="BN95" s="98">
        <v>0</v>
      </c>
    </row>
    <row r="96" spans="44:69" s="37" customFormat="1" ht="24.95" hidden="1" customHeight="1" x14ac:dyDescent="0.25">
      <c r="AR96" s="47" t="str">
        <f t="shared" si="14"/>
        <v/>
      </c>
      <c r="AS96" s="47" t="str">
        <f t="shared" si="15"/>
        <v/>
      </c>
      <c r="AT96" s="47" t="str">
        <f t="shared" si="16"/>
        <v/>
      </c>
      <c r="AU96" s="47" t="str">
        <f t="shared" si="17"/>
        <v/>
      </c>
      <c r="AV96" s="47" t="str">
        <f t="shared" si="18"/>
        <v/>
      </c>
      <c r="AW96" s="47" t="str">
        <f t="shared" si="19"/>
        <v/>
      </c>
      <c r="AX96" s="96" t="s">
        <v>10</v>
      </c>
      <c r="AY96" s="97">
        <v>958</v>
      </c>
      <c r="AZ96" s="98">
        <v>6.5000000000000002E-2</v>
      </c>
      <c r="BA96" s="98">
        <v>5.5E-2</v>
      </c>
      <c r="BB96" s="98">
        <v>4.4999999999999998E-2</v>
      </c>
      <c r="BC96" s="98">
        <v>0.02</v>
      </c>
      <c r="BD96" s="98">
        <v>9.9999999999999985E-3</v>
      </c>
      <c r="BE96" s="98">
        <v>0</v>
      </c>
      <c r="BG96" s="96" t="s">
        <v>10</v>
      </c>
      <c r="BH96" s="97">
        <v>958</v>
      </c>
      <c r="BI96" s="98">
        <v>6.5000000000000002E-2</v>
      </c>
      <c r="BJ96" s="98">
        <v>5.5E-2</v>
      </c>
      <c r="BK96" s="98">
        <v>4.4999999999999998E-2</v>
      </c>
      <c r="BL96" s="98">
        <v>0.02</v>
      </c>
      <c r="BM96" s="98">
        <v>9.9999999999999985E-3</v>
      </c>
      <c r="BN96" s="98">
        <v>0</v>
      </c>
    </row>
    <row r="97" spans="44:66" s="37" customFormat="1" ht="24.95" hidden="1" customHeight="1" x14ac:dyDescent="0.25">
      <c r="AR97" s="47" t="str">
        <f t="shared" si="14"/>
        <v/>
      </c>
      <c r="AS97" s="47" t="str">
        <f t="shared" si="15"/>
        <v/>
      </c>
      <c r="AT97" s="47" t="str">
        <f t="shared" si="16"/>
        <v/>
      </c>
      <c r="AU97" s="47" t="str">
        <f t="shared" si="17"/>
        <v/>
      </c>
      <c r="AV97" s="47" t="str">
        <f t="shared" si="18"/>
        <v/>
      </c>
      <c r="AW97" s="47" t="str">
        <f t="shared" si="19"/>
        <v/>
      </c>
      <c r="AX97" s="96" t="s">
        <v>10</v>
      </c>
      <c r="AY97" s="97">
        <v>1063</v>
      </c>
      <c r="AZ97" s="98">
        <v>7.4999999999999997E-2</v>
      </c>
      <c r="BA97" s="98">
        <v>6.5000000000000002E-2</v>
      </c>
      <c r="BB97" s="98">
        <v>5.5E-2</v>
      </c>
      <c r="BC97" s="98">
        <v>0.04</v>
      </c>
      <c r="BD97" s="98">
        <v>0.02</v>
      </c>
      <c r="BE97" s="98">
        <v>9.9999999999999985E-3</v>
      </c>
      <c r="BG97" s="96" t="s">
        <v>10</v>
      </c>
      <c r="BH97" s="97">
        <v>1063</v>
      </c>
      <c r="BI97" s="98">
        <v>7.4999999999999997E-2</v>
      </c>
      <c r="BJ97" s="98">
        <v>6.5000000000000002E-2</v>
      </c>
      <c r="BK97" s="98">
        <v>5.5E-2</v>
      </c>
      <c r="BL97" s="98">
        <v>0.04</v>
      </c>
      <c r="BM97" s="98">
        <v>0.02</v>
      </c>
      <c r="BN97" s="98">
        <v>9.9999999999999985E-3</v>
      </c>
    </row>
    <row r="98" spans="44:66" s="37" customFormat="1" ht="24.95" hidden="1" customHeight="1" x14ac:dyDescent="0.25">
      <c r="AR98" s="47" t="str">
        <f t="shared" si="14"/>
        <v/>
      </c>
      <c r="AS98" s="47" t="str">
        <f t="shared" si="15"/>
        <v/>
      </c>
      <c r="AT98" s="47" t="str">
        <f t="shared" si="16"/>
        <v/>
      </c>
      <c r="AU98" s="47" t="str">
        <f t="shared" si="17"/>
        <v/>
      </c>
      <c r="AV98" s="47" t="str">
        <f t="shared" si="18"/>
        <v/>
      </c>
      <c r="AW98" s="47" t="str">
        <f t="shared" si="19"/>
        <v/>
      </c>
      <c r="AX98" s="96" t="s">
        <v>10</v>
      </c>
      <c r="AY98" s="97">
        <v>1205</v>
      </c>
      <c r="AZ98" s="98">
        <v>8.5000000000000006E-2</v>
      </c>
      <c r="BA98" s="98">
        <v>7.4999999999999997E-2</v>
      </c>
      <c r="BB98" s="98">
        <v>6.5000000000000002E-2</v>
      </c>
      <c r="BC98" s="98">
        <v>0.05</v>
      </c>
      <c r="BD98" s="98">
        <v>0.04</v>
      </c>
      <c r="BE98" s="98">
        <v>3.0000000000000002E-2</v>
      </c>
      <c r="BG98" s="96" t="s">
        <v>10</v>
      </c>
      <c r="BH98" s="97">
        <v>1205</v>
      </c>
      <c r="BI98" s="98">
        <v>8.5000000000000006E-2</v>
      </c>
      <c r="BJ98" s="98">
        <v>7.4999999999999997E-2</v>
      </c>
      <c r="BK98" s="98">
        <v>6.5000000000000002E-2</v>
      </c>
      <c r="BL98" s="98">
        <v>0.05</v>
      </c>
      <c r="BM98" s="98">
        <v>0.04</v>
      </c>
      <c r="BN98" s="98">
        <v>3.0000000000000002E-2</v>
      </c>
    </row>
    <row r="99" spans="44:66" s="37" customFormat="1" ht="24.95" hidden="1" customHeight="1" x14ac:dyDescent="0.25">
      <c r="AR99" s="47" t="str">
        <f t="shared" si="14"/>
        <v/>
      </c>
      <c r="AS99" s="47" t="str">
        <f t="shared" si="15"/>
        <v/>
      </c>
      <c r="AT99" s="47" t="str">
        <f t="shared" si="16"/>
        <v/>
      </c>
      <c r="AU99" s="47" t="str">
        <f t="shared" si="17"/>
        <v/>
      </c>
      <c r="AV99" s="47" t="str">
        <f t="shared" si="18"/>
        <v/>
      </c>
      <c r="AW99" s="47" t="str">
        <f t="shared" si="19"/>
        <v/>
      </c>
      <c r="AX99" s="96" t="s">
        <v>10</v>
      </c>
      <c r="AY99" s="97">
        <v>1381</v>
      </c>
      <c r="AZ99" s="98">
        <v>9.5000000000000001E-2</v>
      </c>
      <c r="BA99" s="98">
        <v>8.5000000000000006E-2</v>
      </c>
      <c r="BB99" s="98">
        <v>7.4999999999999997E-2</v>
      </c>
      <c r="BC99" s="98">
        <v>6.0000000000000005E-2</v>
      </c>
      <c r="BD99" s="98">
        <v>0.05</v>
      </c>
      <c r="BE99" s="98">
        <v>0.05</v>
      </c>
      <c r="BG99" s="96" t="s">
        <v>10</v>
      </c>
      <c r="BH99" s="97">
        <v>1381</v>
      </c>
      <c r="BI99" s="98">
        <v>9.5000000000000001E-2</v>
      </c>
      <c r="BJ99" s="98">
        <v>8.5000000000000006E-2</v>
      </c>
      <c r="BK99" s="98">
        <v>7.4999999999999997E-2</v>
      </c>
      <c r="BL99" s="98">
        <v>6.0000000000000005E-2</v>
      </c>
      <c r="BM99" s="98">
        <v>0.05</v>
      </c>
      <c r="BN99" s="98">
        <v>0.05</v>
      </c>
    </row>
    <row r="100" spans="44:66" s="37" customFormat="1" ht="24.95" hidden="1" customHeight="1" x14ac:dyDescent="0.25">
      <c r="AR100" s="47" t="str">
        <f t="shared" si="14"/>
        <v/>
      </c>
      <c r="AS100" s="47" t="str">
        <f t="shared" si="15"/>
        <v/>
      </c>
      <c r="AT100" s="47" t="str">
        <f t="shared" si="16"/>
        <v/>
      </c>
      <c r="AU100" s="47" t="str">
        <f t="shared" si="17"/>
        <v/>
      </c>
      <c r="AV100" s="47" t="str">
        <f t="shared" si="18"/>
        <v/>
      </c>
      <c r="AW100" s="47" t="str">
        <f t="shared" si="19"/>
        <v/>
      </c>
      <c r="AX100" s="96" t="s">
        <v>10</v>
      </c>
      <c r="AY100" s="97">
        <v>1603</v>
      </c>
      <c r="AZ100" s="98">
        <v>0.105</v>
      </c>
      <c r="BA100" s="98">
        <v>9.5000000000000001E-2</v>
      </c>
      <c r="BB100" s="98">
        <v>8.5000000000000006E-2</v>
      </c>
      <c r="BC100" s="98">
        <v>0.08</v>
      </c>
      <c r="BD100" s="98">
        <v>6.9999999999999993E-2</v>
      </c>
      <c r="BE100" s="98">
        <v>6.0000000000000005E-2</v>
      </c>
      <c r="BG100" s="96" t="s">
        <v>10</v>
      </c>
      <c r="BH100" s="97">
        <v>1603</v>
      </c>
      <c r="BI100" s="98">
        <v>0.105</v>
      </c>
      <c r="BJ100" s="98">
        <v>9.5000000000000001E-2</v>
      </c>
      <c r="BK100" s="98">
        <v>8.5000000000000006E-2</v>
      </c>
      <c r="BL100" s="98">
        <v>0.08</v>
      </c>
      <c r="BM100" s="98">
        <v>6.9999999999999993E-2</v>
      </c>
      <c r="BN100" s="98">
        <v>6.0000000000000005E-2</v>
      </c>
    </row>
    <row r="101" spans="44:66" s="37" customFormat="1" ht="24.95" hidden="1" customHeight="1" x14ac:dyDescent="0.25">
      <c r="AR101" s="47" t="str">
        <f t="shared" si="14"/>
        <v/>
      </c>
      <c r="AS101" s="47" t="str">
        <f t="shared" si="15"/>
        <v/>
      </c>
      <c r="AT101" s="47" t="str">
        <f t="shared" si="16"/>
        <v/>
      </c>
      <c r="AU101" s="47" t="str">
        <f t="shared" si="17"/>
        <v/>
      </c>
      <c r="AV101" s="47" t="str">
        <f t="shared" si="18"/>
        <v/>
      </c>
      <c r="AW101" s="47" t="str">
        <f t="shared" si="19"/>
        <v/>
      </c>
      <c r="AX101" s="96" t="s">
        <v>10</v>
      </c>
      <c r="AY101" s="97">
        <v>1704</v>
      </c>
      <c r="AZ101" s="98">
        <v>0.12</v>
      </c>
      <c r="BA101" s="98">
        <v>0.11</v>
      </c>
      <c r="BB101" s="98">
        <v>0.11</v>
      </c>
      <c r="BC101" s="98">
        <v>9.5000000000000001E-2</v>
      </c>
      <c r="BD101" s="98">
        <v>8.4999999999999992E-2</v>
      </c>
      <c r="BE101" s="98">
        <v>8.4999999999999992E-2</v>
      </c>
      <c r="BG101" s="96" t="s">
        <v>10</v>
      </c>
      <c r="BH101" s="97">
        <v>1704</v>
      </c>
      <c r="BI101" s="98">
        <v>0.12</v>
      </c>
      <c r="BJ101" s="98">
        <v>0.11</v>
      </c>
      <c r="BK101" s="98">
        <v>0.11</v>
      </c>
      <c r="BL101" s="98">
        <v>9.5000000000000001E-2</v>
      </c>
      <c r="BM101" s="98">
        <v>8.4999999999999992E-2</v>
      </c>
      <c r="BN101" s="98">
        <v>8.4999999999999992E-2</v>
      </c>
    </row>
    <row r="102" spans="44:66" s="37" customFormat="1" ht="24.95" hidden="1" customHeight="1" x14ac:dyDescent="0.25">
      <c r="AR102" s="47" t="str">
        <f t="shared" si="14"/>
        <v/>
      </c>
      <c r="AS102" s="47" t="str">
        <f t="shared" si="15"/>
        <v/>
      </c>
      <c r="AT102" s="47" t="str">
        <f t="shared" si="16"/>
        <v/>
      </c>
      <c r="AU102" s="47" t="str">
        <f t="shared" si="17"/>
        <v/>
      </c>
      <c r="AV102" s="47" t="str">
        <f t="shared" si="18"/>
        <v/>
      </c>
      <c r="AW102" s="47" t="str">
        <f t="shared" si="19"/>
        <v/>
      </c>
      <c r="AX102" s="96" t="s">
        <v>10</v>
      </c>
      <c r="AY102" s="97">
        <v>1819</v>
      </c>
      <c r="AZ102" s="98">
        <v>0.13</v>
      </c>
      <c r="BA102" s="98">
        <v>0.12</v>
      </c>
      <c r="BB102" s="98">
        <v>0.12</v>
      </c>
      <c r="BC102" s="98">
        <v>0.105</v>
      </c>
      <c r="BD102" s="98">
        <v>9.5000000000000001E-2</v>
      </c>
      <c r="BE102" s="98">
        <v>9.5000000000000001E-2</v>
      </c>
      <c r="BG102" s="96" t="s">
        <v>10</v>
      </c>
      <c r="BH102" s="97">
        <v>1819</v>
      </c>
      <c r="BI102" s="98">
        <v>0.13</v>
      </c>
      <c r="BJ102" s="98">
        <v>0.12</v>
      </c>
      <c r="BK102" s="98">
        <v>0.12</v>
      </c>
      <c r="BL102" s="98">
        <v>0.105</v>
      </c>
      <c r="BM102" s="98">
        <v>9.5000000000000001E-2</v>
      </c>
      <c r="BN102" s="98">
        <v>9.5000000000000001E-2</v>
      </c>
    </row>
    <row r="103" spans="44:66" s="37" customFormat="1" ht="24.95" hidden="1" customHeight="1" x14ac:dyDescent="0.25">
      <c r="AR103" s="47" t="str">
        <f t="shared" si="14"/>
        <v/>
      </c>
      <c r="AS103" s="47" t="str">
        <f t="shared" si="15"/>
        <v/>
      </c>
      <c r="AT103" s="47" t="str">
        <f t="shared" si="16"/>
        <v/>
      </c>
      <c r="AU103" s="47" t="str">
        <f t="shared" si="17"/>
        <v/>
      </c>
      <c r="AV103" s="47" t="str">
        <f t="shared" si="18"/>
        <v/>
      </c>
      <c r="AW103" s="47" t="str">
        <f t="shared" si="19"/>
        <v/>
      </c>
      <c r="AX103" s="96" t="s">
        <v>10</v>
      </c>
      <c r="AY103" s="97">
        <v>1966</v>
      </c>
      <c r="AZ103" s="98">
        <v>0.14000000000000001</v>
      </c>
      <c r="BA103" s="98">
        <v>0.13</v>
      </c>
      <c r="BB103" s="98">
        <v>0.13</v>
      </c>
      <c r="BC103" s="98">
        <v>0.11499999999999999</v>
      </c>
      <c r="BD103" s="98">
        <v>0.11499999999999999</v>
      </c>
      <c r="BE103" s="98">
        <v>0.105</v>
      </c>
      <c r="BG103" s="96" t="s">
        <v>10</v>
      </c>
      <c r="BH103" s="97">
        <v>1966</v>
      </c>
      <c r="BI103" s="98">
        <v>0.14000000000000001</v>
      </c>
      <c r="BJ103" s="98">
        <v>0.13</v>
      </c>
      <c r="BK103" s="98">
        <v>0.13</v>
      </c>
      <c r="BL103" s="98">
        <v>0.11499999999999999</v>
      </c>
      <c r="BM103" s="98">
        <v>0.11499999999999999</v>
      </c>
      <c r="BN103" s="98">
        <v>0.105</v>
      </c>
    </row>
    <row r="104" spans="44:66" s="37" customFormat="1" ht="24.95" hidden="1" customHeight="1" x14ac:dyDescent="0.25">
      <c r="AR104" s="47" t="str">
        <f t="shared" si="14"/>
        <v/>
      </c>
      <c r="AS104" s="47" t="str">
        <f t="shared" si="15"/>
        <v/>
      </c>
      <c r="AT104" s="47" t="str">
        <f t="shared" si="16"/>
        <v/>
      </c>
      <c r="AU104" s="47" t="str">
        <f t="shared" si="17"/>
        <v/>
      </c>
      <c r="AV104" s="47" t="str">
        <f t="shared" si="18"/>
        <v/>
      </c>
      <c r="AW104" s="47" t="str">
        <f t="shared" si="19"/>
        <v/>
      </c>
      <c r="AX104" s="96" t="s">
        <v>10</v>
      </c>
      <c r="AY104" s="97">
        <v>2122</v>
      </c>
      <c r="AZ104" s="98">
        <v>0.15</v>
      </c>
      <c r="BA104" s="98">
        <v>0.14000000000000001</v>
      </c>
      <c r="BB104" s="98">
        <v>0.14000000000000001</v>
      </c>
      <c r="BC104" s="98">
        <v>0.125</v>
      </c>
      <c r="BD104" s="98">
        <v>0.125</v>
      </c>
      <c r="BE104" s="98">
        <v>0.11499999999999999</v>
      </c>
      <c r="BG104" s="96" t="s">
        <v>10</v>
      </c>
      <c r="BH104" s="97">
        <v>2122</v>
      </c>
      <c r="BI104" s="98">
        <v>0.15</v>
      </c>
      <c r="BJ104" s="98">
        <v>0.14000000000000001</v>
      </c>
      <c r="BK104" s="98">
        <v>0.14000000000000001</v>
      </c>
      <c r="BL104" s="98">
        <v>0.125</v>
      </c>
      <c r="BM104" s="98">
        <v>0.125</v>
      </c>
      <c r="BN104" s="98">
        <v>0.11499999999999999</v>
      </c>
    </row>
    <row r="105" spans="44:66" s="37" customFormat="1" ht="24.95" hidden="1" customHeight="1" x14ac:dyDescent="0.25">
      <c r="AR105" s="47" t="str">
        <f t="shared" si="14"/>
        <v/>
      </c>
      <c r="AS105" s="47" t="str">
        <f t="shared" si="15"/>
        <v/>
      </c>
      <c r="AT105" s="47" t="str">
        <f t="shared" si="16"/>
        <v/>
      </c>
      <c r="AU105" s="47" t="str">
        <f t="shared" si="17"/>
        <v/>
      </c>
      <c r="AV105" s="47" t="str">
        <f t="shared" si="18"/>
        <v/>
      </c>
      <c r="AW105" s="47" t="str">
        <f t="shared" si="19"/>
        <v/>
      </c>
      <c r="AX105" s="96" t="s">
        <v>10</v>
      </c>
      <c r="AY105" s="97">
        <v>2308</v>
      </c>
      <c r="AZ105" s="98">
        <v>0.16</v>
      </c>
      <c r="BA105" s="98">
        <v>0.16</v>
      </c>
      <c r="BB105" s="98">
        <v>0.15</v>
      </c>
      <c r="BC105" s="98">
        <v>0.13500000000000001</v>
      </c>
      <c r="BD105" s="98">
        <v>0.13500000000000001</v>
      </c>
      <c r="BE105" s="98">
        <v>0.125</v>
      </c>
      <c r="BG105" s="96" t="s">
        <v>10</v>
      </c>
      <c r="BH105" s="97">
        <v>2308</v>
      </c>
      <c r="BI105" s="98">
        <v>0.16</v>
      </c>
      <c r="BJ105" s="98">
        <v>0.16</v>
      </c>
      <c r="BK105" s="98">
        <v>0.15</v>
      </c>
      <c r="BL105" s="98">
        <v>0.13500000000000001</v>
      </c>
      <c r="BM105" s="98">
        <v>0.13500000000000001</v>
      </c>
      <c r="BN105" s="98">
        <v>0.125</v>
      </c>
    </row>
    <row r="106" spans="44:66" s="37" customFormat="1" ht="24.95" hidden="1" customHeight="1" x14ac:dyDescent="0.25">
      <c r="AR106" s="47" t="str">
        <f t="shared" si="14"/>
        <v/>
      </c>
      <c r="AS106" s="47" t="str">
        <f t="shared" si="15"/>
        <v/>
      </c>
      <c r="AT106" s="47" t="str">
        <f t="shared" si="16"/>
        <v/>
      </c>
      <c r="AU106" s="47" t="str">
        <f t="shared" si="17"/>
        <v/>
      </c>
      <c r="AV106" s="47" t="str">
        <f t="shared" si="18"/>
        <v/>
      </c>
      <c r="AW106" s="47" t="str">
        <f t="shared" si="19"/>
        <v/>
      </c>
      <c r="AX106" s="96" t="s">
        <v>10</v>
      </c>
      <c r="AY106" s="97">
        <v>2525</v>
      </c>
      <c r="AZ106" s="98">
        <v>0.17</v>
      </c>
      <c r="BA106" s="98">
        <v>0.17</v>
      </c>
      <c r="BB106" s="98">
        <v>0.16</v>
      </c>
      <c r="BC106" s="98">
        <v>0.155</v>
      </c>
      <c r="BD106" s="98">
        <v>0.14499999999999999</v>
      </c>
      <c r="BE106" s="98">
        <v>0.14499999999999999</v>
      </c>
      <c r="BG106" s="96" t="s">
        <v>10</v>
      </c>
      <c r="BH106" s="97">
        <v>2525</v>
      </c>
      <c r="BI106" s="98">
        <v>0.17</v>
      </c>
      <c r="BJ106" s="98">
        <v>0.17</v>
      </c>
      <c r="BK106" s="98">
        <v>0.16</v>
      </c>
      <c r="BL106" s="98">
        <v>0.155</v>
      </c>
      <c r="BM106" s="98">
        <v>0.14499999999999999</v>
      </c>
      <c r="BN106" s="98">
        <v>0.14499999999999999</v>
      </c>
    </row>
    <row r="107" spans="44:66" s="37" customFormat="1" ht="24.95" hidden="1" customHeight="1" x14ac:dyDescent="0.25">
      <c r="AR107" s="47" t="str">
        <f t="shared" si="14"/>
        <v/>
      </c>
      <c r="AS107" s="47" t="str">
        <f t="shared" si="15"/>
        <v/>
      </c>
      <c r="AT107" s="47" t="str">
        <f t="shared" si="16"/>
        <v/>
      </c>
      <c r="AU107" s="47" t="str">
        <f t="shared" si="17"/>
        <v/>
      </c>
      <c r="AV107" s="47" t="str">
        <f t="shared" si="18"/>
        <v/>
      </c>
      <c r="AW107" s="47" t="str">
        <f t="shared" si="19"/>
        <v/>
      </c>
      <c r="AX107" s="96" t="s">
        <v>10</v>
      </c>
      <c r="AY107" s="97">
        <v>2888</v>
      </c>
      <c r="AZ107" s="98">
        <v>0.18</v>
      </c>
      <c r="BA107" s="98">
        <v>0.18</v>
      </c>
      <c r="BB107" s="98">
        <v>0.17</v>
      </c>
      <c r="BC107" s="98">
        <v>0.16500000000000001</v>
      </c>
      <c r="BD107" s="98">
        <v>0.155</v>
      </c>
      <c r="BE107" s="98">
        <v>0.155</v>
      </c>
      <c r="BG107" s="96" t="s">
        <v>10</v>
      </c>
      <c r="BH107" s="97">
        <v>2888</v>
      </c>
      <c r="BI107" s="98">
        <v>0.18</v>
      </c>
      <c r="BJ107" s="98">
        <v>0.18</v>
      </c>
      <c r="BK107" s="98">
        <v>0.17</v>
      </c>
      <c r="BL107" s="98">
        <v>0.16500000000000001</v>
      </c>
      <c r="BM107" s="98">
        <v>0.155</v>
      </c>
      <c r="BN107" s="98">
        <v>0.155</v>
      </c>
    </row>
    <row r="108" spans="44:66" s="37" customFormat="1" ht="24.95" hidden="1" customHeight="1" x14ac:dyDescent="0.25">
      <c r="AR108" s="47" t="str">
        <f t="shared" si="14"/>
        <v/>
      </c>
      <c r="AS108" s="47" t="str">
        <f t="shared" si="15"/>
        <v/>
      </c>
      <c r="AT108" s="47" t="str">
        <f t="shared" si="16"/>
        <v/>
      </c>
      <c r="AU108" s="47" t="str">
        <f t="shared" si="17"/>
        <v/>
      </c>
      <c r="AV108" s="47" t="str">
        <f t="shared" si="18"/>
        <v/>
      </c>
      <c r="AW108" s="47" t="str">
        <f t="shared" si="19"/>
        <v/>
      </c>
      <c r="AX108" s="96" t="s">
        <v>10</v>
      </c>
      <c r="AY108" s="97">
        <v>3301</v>
      </c>
      <c r="AZ108" s="98">
        <v>0.2</v>
      </c>
      <c r="BA108" s="98">
        <v>0.2</v>
      </c>
      <c r="BB108" s="98">
        <v>0.19</v>
      </c>
      <c r="BC108" s="98">
        <v>0.185</v>
      </c>
      <c r="BD108" s="98">
        <v>0.17499999999999999</v>
      </c>
      <c r="BE108" s="98">
        <v>0.17499999999999999</v>
      </c>
      <c r="BG108" s="96" t="s">
        <v>10</v>
      </c>
      <c r="BH108" s="97">
        <v>3301</v>
      </c>
      <c r="BI108" s="98">
        <v>0.2</v>
      </c>
      <c r="BJ108" s="98">
        <v>0.2</v>
      </c>
      <c r="BK108" s="98">
        <v>0.19</v>
      </c>
      <c r="BL108" s="98">
        <v>0.185</v>
      </c>
      <c r="BM108" s="98">
        <v>0.17499999999999999</v>
      </c>
      <c r="BN108" s="98">
        <v>0.17499999999999999</v>
      </c>
    </row>
    <row r="109" spans="44:66" s="37" customFormat="1" ht="24.95" hidden="1" customHeight="1" x14ac:dyDescent="0.25">
      <c r="AR109" s="47" t="str">
        <f t="shared" si="14"/>
        <v/>
      </c>
      <c r="AS109" s="47" t="str">
        <f t="shared" si="15"/>
        <v/>
      </c>
      <c r="AT109" s="47" t="str">
        <f t="shared" si="16"/>
        <v/>
      </c>
      <c r="AU109" s="47" t="str">
        <f t="shared" si="17"/>
        <v/>
      </c>
      <c r="AV109" s="47" t="str">
        <f t="shared" si="18"/>
        <v/>
      </c>
      <c r="AW109" s="47" t="str">
        <f t="shared" si="19"/>
        <v/>
      </c>
      <c r="AX109" s="96" t="s">
        <v>10</v>
      </c>
      <c r="AY109" s="97">
        <v>3553</v>
      </c>
      <c r="AZ109" s="98">
        <v>0.21</v>
      </c>
      <c r="BA109" s="98">
        <v>0.21</v>
      </c>
      <c r="BB109" s="98">
        <v>0.2</v>
      </c>
      <c r="BC109" s="98">
        <v>0.19500000000000001</v>
      </c>
      <c r="BD109" s="98">
        <v>0.19500000000000001</v>
      </c>
      <c r="BE109" s="98">
        <v>0.185</v>
      </c>
      <c r="BG109" s="96" t="s">
        <v>10</v>
      </c>
      <c r="BH109" s="97">
        <v>3553</v>
      </c>
      <c r="BI109" s="98">
        <v>0.21</v>
      </c>
      <c r="BJ109" s="98">
        <v>0.21</v>
      </c>
      <c r="BK109" s="98">
        <v>0.2</v>
      </c>
      <c r="BL109" s="98">
        <v>0.19500000000000001</v>
      </c>
      <c r="BM109" s="98">
        <v>0.19500000000000001</v>
      </c>
      <c r="BN109" s="98">
        <v>0.185</v>
      </c>
    </row>
    <row r="110" spans="44:66" s="37" customFormat="1" ht="24.95" hidden="1" customHeight="1" x14ac:dyDescent="0.25">
      <c r="AR110" s="47" t="str">
        <f t="shared" si="14"/>
        <v/>
      </c>
      <c r="AS110" s="47" t="str">
        <f t="shared" si="15"/>
        <v/>
      </c>
      <c r="AT110" s="47" t="str">
        <f t="shared" si="16"/>
        <v/>
      </c>
      <c r="AU110" s="47" t="str">
        <f t="shared" si="17"/>
        <v/>
      </c>
      <c r="AV110" s="47" t="str">
        <f t="shared" si="18"/>
        <v/>
      </c>
      <c r="AW110" s="47" t="str">
        <f t="shared" si="19"/>
        <v/>
      </c>
      <c r="AX110" s="96" t="s">
        <v>10</v>
      </c>
      <c r="AY110" s="97">
        <v>3820</v>
      </c>
      <c r="AZ110" s="98">
        <v>0.22</v>
      </c>
      <c r="BA110" s="98">
        <v>0.22</v>
      </c>
      <c r="BB110" s="98">
        <v>0.21</v>
      </c>
      <c r="BC110" s="98">
        <v>0.20499999999999999</v>
      </c>
      <c r="BD110" s="98">
        <v>0.20499999999999999</v>
      </c>
      <c r="BE110" s="98">
        <v>0.19500000000000001</v>
      </c>
      <c r="BG110" s="96" t="s">
        <v>10</v>
      </c>
      <c r="BH110" s="97">
        <v>3820</v>
      </c>
      <c r="BI110" s="98">
        <v>0.22</v>
      </c>
      <c r="BJ110" s="98">
        <v>0.22</v>
      </c>
      <c r="BK110" s="98">
        <v>0.21</v>
      </c>
      <c r="BL110" s="98">
        <v>0.20499999999999999</v>
      </c>
      <c r="BM110" s="98">
        <v>0.20499999999999999</v>
      </c>
      <c r="BN110" s="98">
        <v>0.19500000000000001</v>
      </c>
    </row>
    <row r="111" spans="44:66" s="37" customFormat="1" ht="24.95" hidden="1" customHeight="1" x14ac:dyDescent="0.25">
      <c r="AR111" s="47" t="str">
        <f t="shared" si="14"/>
        <v/>
      </c>
      <c r="AS111" s="47" t="str">
        <f t="shared" si="15"/>
        <v/>
      </c>
      <c r="AT111" s="47" t="str">
        <f t="shared" si="16"/>
        <v/>
      </c>
      <c r="AU111" s="47" t="str">
        <f t="shared" si="17"/>
        <v/>
      </c>
      <c r="AV111" s="47" t="str">
        <f t="shared" si="18"/>
        <v/>
      </c>
      <c r="AW111" s="47" t="str">
        <f t="shared" si="19"/>
        <v/>
      </c>
      <c r="AX111" s="96" t="s">
        <v>10</v>
      </c>
      <c r="AY111" s="97">
        <v>4143</v>
      </c>
      <c r="AZ111" s="98">
        <v>0.23</v>
      </c>
      <c r="BA111" s="98">
        <v>0.23</v>
      </c>
      <c r="BB111" s="98">
        <v>0.22</v>
      </c>
      <c r="BC111" s="98">
        <v>0.215</v>
      </c>
      <c r="BD111" s="98">
        <v>0.215</v>
      </c>
      <c r="BE111" s="98">
        <v>0.215</v>
      </c>
      <c r="BG111" s="96" t="s">
        <v>10</v>
      </c>
      <c r="BH111" s="97">
        <v>4143</v>
      </c>
      <c r="BI111" s="98">
        <v>0.23</v>
      </c>
      <c r="BJ111" s="98">
        <v>0.23</v>
      </c>
      <c r="BK111" s="98">
        <v>0.22</v>
      </c>
      <c r="BL111" s="98">
        <v>0.215</v>
      </c>
      <c r="BM111" s="98">
        <v>0.215</v>
      </c>
      <c r="BN111" s="98">
        <v>0.215</v>
      </c>
    </row>
    <row r="112" spans="44:66" s="37" customFormat="1" ht="24.95" hidden="1" customHeight="1" x14ac:dyDescent="0.25">
      <c r="AR112" s="47" t="str">
        <f t="shared" si="14"/>
        <v/>
      </c>
      <c r="AS112" s="47" t="str">
        <f t="shared" si="15"/>
        <v/>
      </c>
      <c r="AT112" s="47" t="str">
        <f t="shared" si="16"/>
        <v/>
      </c>
      <c r="AU112" s="47" t="str">
        <f t="shared" si="17"/>
        <v/>
      </c>
      <c r="AV112" s="47" t="str">
        <f t="shared" si="18"/>
        <v/>
      </c>
      <c r="AW112" s="47" t="str">
        <f t="shared" si="19"/>
        <v/>
      </c>
      <c r="AX112" s="96" t="s">
        <v>10</v>
      </c>
      <c r="AY112" s="97">
        <v>4531</v>
      </c>
      <c r="AZ112" s="98">
        <v>0.245</v>
      </c>
      <c r="BA112" s="98">
        <v>0.24</v>
      </c>
      <c r="BB112" s="98">
        <v>0.23</v>
      </c>
      <c r="BC112" s="98">
        <v>0.22500000000000001</v>
      </c>
      <c r="BD112" s="98">
        <v>0.22500000000000001</v>
      </c>
      <c r="BE112" s="98">
        <v>0.22500000000000001</v>
      </c>
      <c r="BG112" s="96" t="s">
        <v>10</v>
      </c>
      <c r="BH112" s="97">
        <v>4531</v>
      </c>
      <c r="BI112" s="98">
        <v>0.245</v>
      </c>
      <c r="BJ112" s="98">
        <v>0.24</v>
      </c>
      <c r="BK112" s="98">
        <v>0.23</v>
      </c>
      <c r="BL112" s="98">
        <v>0.22500000000000001</v>
      </c>
      <c r="BM112" s="98">
        <v>0.22500000000000001</v>
      </c>
      <c r="BN112" s="98">
        <v>0.22500000000000001</v>
      </c>
    </row>
    <row r="113" spans="44:66" s="37" customFormat="1" ht="24.95" hidden="1" customHeight="1" x14ac:dyDescent="0.25">
      <c r="AR113" s="47" t="str">
        <f t="shared" si="14"/>
        <v/>
      </c>
      <c r="AS113" s="47" t="str">
        <f t="shared" si="15"/>
        <v/>
      </c>
      <c r="AT113" s="47" t="str">
        <f t="shared" si="16"/>
        <v/>
      </c>
      <c r="AU113" s="47" t="str">
        <f t="shared" si="17"/>
        <v/>
      </c>
      <c r="AV113" s="47" t="str">
        <f t="shared" si="18"/>
        <v/>
      </c>
      <c r="AW113" s="47" t="str">
        <f t="shared" si="19"/>
        <v/>
      </c>
      <c r="AX113" s="96" t="s">
        <v>10</v>
      </c>
      <c r="AY113" s="97">
        <v>4995</v>
      </c>
      <c r="AZ113" s="98">
        <v>0.255</v>
      </c>
      <c r="BA113" s="98">
        <v>0.25</v>
      </c>
      <c r="BB113" s="98">
        <v>0.25</v>
      </c>
      <c r="BC113" s="98">
        <v>0.23499999999999999</v>
      </c>
      <c r="BD113" s="98">
        <v>0.23499999999999999</v>
      </c>
      <c r="BE113" s="98">
        <v>0.23499999999999999</v>
      </c>
      <c r="BG113" s="96" t="s">
        <v>10</v>
      </c>
      <c r="BH113" s="97">
        <v>4995</v>
      </c>
      <c r="BI113" s="98">
        <v>0.255</v>
      </c>
      <c r="BJ113" s="98">
        <v>0.25</v>
      </c>
      <c r="BK113" s="98">
        <v>0.25</v>
      </c>
      <c r="BL113" s="98">
        <v>0.23499999999999999</v>
      </c>
      <c r="BM113" s="98">
        <v>0.23499999999999999</v>
      </c>
      <c r="BN113" s="98">
        <v>0.23499999999999999</v>
      </c>
    </row>
    <row r="114" spans="44:66" s="37" customFormat="1" ht="24.95" hidden="1" customHeight="1" x14ac:dyDescent="0.25">
      <c r="AR114" s="47" t="str">
        <f t="shared" si="14"/>
        <v/>
      </c>
      <c r="AS114" s="47" t="str">
        <f t="shared" si="15"/>
        <v/>
      </c>
      <c r="AT114" s="47" t="str">
        <f t="shared" si="16"/>
        <v/>
      </c>
      <c r="AU114" s="47" t="str">
        <f t="shared" si="17"/>
        <v/>
      </c>
      <c r="AV114" s="47" t="str">
        <f t="shared" si="18"/>
        <v/>
      </c>
      <c r="AW114" s="47" t="str">
        <f t="shared" si="19"/>
        <v/>
      </c>
      <c r="AX114" s="96" t="s">
        <v>10</v>
      </c>
      <c r="AY114" s="97">
        <v>5564</v>
      </c>
      <c r="AZ114" s="98">
        <v>0.26500000000000001</v>
      </c>
      <c r="BA114" s="98">
        <v>0.26</v>
      </c>
      <c r="BB114" s="98">
        <v>0.26</v>
      </c>
      <c r="BC114" s="98">
        <v>0.245</v>
      </c>
      <c r="BD114" s="98">
        <v>0.245</v>
      </c>
      <c r="BE114" s="98">
        <v>0.245</v>
      </c>
      <c r="BG114" s="96" t="s">
        <v>10</v>
      </c>
      <c r="BH114" s="97">
        <v>5564</v>
      </c>
      <c r="BI114" s="98">
        <v>0.26500000000000001</v>
      </c>
      <c r="BJ114" s="98">
        <v>0.26</v>
      </c>
      <c r="BK114" s="98">
        <v>0.26</v>
      </c>
      <c r="BL114" s="98">
        <v>0.245</v>
      </c>
      <c r="BM114" s="98">
        <v>0.245</v>
      </c>
      <c r="BN114" s="98">
        <v>0.245</v>
      </c>
    </row>
    <row r="115" spans="44:66" s="37" customFormat="1" ht="24.95" hidden="1" customHeight="1" x14ac:dyDescent="0.25">
      <c r="AR115" s="47" t="str">
        <f t="shared" si="14"/>
        <v/>
      </c>
      <c r="AS115" s="47" t="str">
        <f t="shared" si="15"/>
        <v/>
      </c>
      <c r="AT115" s="47" t="str">
        <f t="shared" si="16"/>
        <v/>
      </c>
      <c r="AU115" s="47" t="str">
        <f t="shared" si="17"/>
        <v/>
      </c>
      <c r="AV115" s="47" t="str">
        <f t="shared" si="18"/>
        <v/>
      </c>
      <c r="AW115" s="47" t="str">
        <f t="shared" si="19"/>
        <v/>
      </c>
      <c r="AX115" s="96" t="s">
        <v>10</v>
      </c>
      <c r="AY115" s="97">
        <v>6280</v>
      </c>
      <c r="AZ115" s="98">
        <v>0.27500000000000002</v>
      </c>
      <c r="BA115" s="98">
        <v>0.27</v>
      </c>
      <c r="BB115" s="98">
        <v>0.27</v>
      </c>
      <c r="BC115" s="98">
        <v>0.255</v>
      </c>
      <c r="BD115" s="98">
        <v>0.255</v>
      </c>
      <c r="BE115" s="98">
        <v>0.255</v>
      </c>
      <c r="BG115" s="96" t="s">
        <v>10</v>
      </c>
      <c r="BH115" s="97">
        <v>6280</v>
      </c>
      <c r="BI115" s="98">
        <v>0.27500000000000002</v>
      </c>
      <c r="BJ115" s="98">
        <v>0.27</v>
      </c>
      <c r="BK115" s="98">
        <v>0.27</v>
      </c>
      <c r="BL115" s="98">
        <v>0.255</v>
      </c>
      <c r="BM115" s="98">
        <v>0.255</v>
      </c>
      <c r="BN115" s="98">
        <v>0.255</v>
      </c>
    </row>
    <row r="116" spans="44:66" s="37" customFormat="1" ht="24.95" hidden="1" customHeight="1" x14ac:dyDescent="0.25">
      <c r="AR116" s="47" t="str">
        <f t="shared" si="14"/>
        <v/>
      </c>
      <c r="AS116" s="47" t="str">
        <f t="shared" si="15"/>
        <v/>
      </c>
      <c r="AT116" s="47" t="str">
        <f t="shared" si="16"/>
        <v/>
      </c>
      <c r="AU116" s="47" t="str">
        <f t="shared" si="17"/>
        <v/>
      </c>
      <c r="AV116" s="47" t="str">
        <f t="shared" si="18"/>
        <v/>
      </c>
      <c r="AW116" s="47" t="str">
        <f t="shared" si="19"/>
        <v/>
      </c>
      <c r="AX116" s="96" t="s">
        <v>10</v>
      </c>
      <c r="AY116" s="97">
        <v>7207</v>
      </c>
      <c r="AZ116" s="98">
        <v>0.28499999999999998</v>
      </c>
      <c r="BA116" s="98">
        <v>0.28000000000000003</v>
      </c>
      <c r="BB116" s="98">
        <v>0.28000000000000003</v>
      </c>
      <c r="BC116" s="98">
        <v>0.26500000000000001</v>
      </c>
      <c r="BD116" s="98">
        <v>0.26500000000000001</v>
      </c>
      <c r="BE116" s="98">
        <v>0.26500000000000001</v>
      </c>
      <c r="BG116" s="96" t="s">
        <v>10</v>
      </c>
      <c r="BH116" s="97">
        <v>7207</v>
      </c>
      <c r="BI116" s="98">
        <v>0.28499999999999998</v>
      </c>
      <c r="BJ116" s="98">
        <v>0.28000000000000003</v>
      </c>
      <c r="BK116" s="98">
        <v>0.28000000000000003</v>
      </c>
      <c r="BL116" s="98">
        <v>0.26500000000000001</v>
      </c>
      <c r="BM116" s="98">
        <v>0.26500000000000001</v>
      </c>
      <c r="BN116" s="98">
        <v>0.26500000000000001</v>
      </c>
    </row>
    <row r="117" spans="44:66" s="37" customFormat="1" ht="24.95" hidden="1" customHeight="1" x14ac:dyDescent="0.25">
      <c r="AR117" s="47" t="str">
        <f t="shared" si="14"/>
        <v/>
      </c>
      <c r="AS117" s="47" t="str">
        <f t="shared" si="15"/>
        <v/>
      </c>
      <c r="AT117" s="47" t="str">
        <f t="shared" si="16"/>
        <v/>
      </c>
      <c r="AU117" s="47" t="str">
        <f t="shared" si="17"/>
        <v/>
      </c>
      <c r="AV117" s="47" t="str">
        <f t="shared" si="18"/>
        <v/>
      </c>
      <c r="AW117" s="47" t="str">
        <f t="shared" si="19"/>
        <v/>
      </c>
      <c r="AX117" s="96" t="s">
        <v>10</v>
      </c>
      <c r="AY117" s="97">
        <v>8306</v>
      </c>
      <c r="AZ117" s="98">
        <v>0.29499999999999998</v>
      </c>
      <c r="BA117" s="98">
        <v>0.28999999999999998</v>
      </c>
      <c r="BB117" s="98">
        <v>0.28999999999999998</v>
      </c>
      <c r="BC117" s="98">
        <v>0.28499999999999998</v>
      </c>
      <c r="BD117" s="98">
        <v>0.27500000000000002</v>
      </c>
      <c r="BE117" s="98">
        <v>0.27500000000000002</v>
      </c>
      <c r="BG117" s="96" t="s">
        <v>10</v>
      </c>
      <c r="BH117" s="97">
        <v>8306</v>
      </c>
      <c r="BI117" s="98">
        <v>0.29499999999999998</v>
      </c>
      <c r="BJ117" s="98">
        <v>0.28999999999999998</v>
      </c>
      <c r="BK117" s="98">
        <v>0.28999999999999998</v>
      </c>
      <c r="BL117" s="98">
        <v>0.28499999999999998</v>
      </c>
      <c r="BM117" s="98">
        <v>0.27500000000000002</v>
      </c>
      <c r="BN117" s="98">
        <v>0.27500000000000002</v>
      </c>
    </row>
    <row r="118" spans="44:66" s="37" customFormat="1" ht="24.95" hidden="1" customHeight="1" x14ac:dyDescent="0.25">
      <c r="AR118" s="47" t="str">
        <f t="shared" si="14"/>
        <v/>
      </c>
      <c r="AS118" s="47" t="str">
        <f t="shared" si="15"/>
        <v/>
      </c>
      <c r="AT118" s="47" t="str">
        <f t="shared" si="16"/>
        <v/>
      </c>
      <c r="AU118" s="47" t="str">
        <f t="shared" si="17"/>
        <v/>
      </c>
      <c r="AV118" s="47" t="str">
        <f t="shared" si="18"/>
        <v/>
      </c>
      <c r="AW118" s="47" t="str">
        <f t="shared" si="19"/>
        <v/>
      </c>
      <c r="AX118" s="96" t="s">
        <v>10</v>
      </c>
      <c r="AY118" s="97">
        <v>9188</v>
      </c>
      <c r="AZ118" s="98">
        <v>0.30499999999999999</v>
      </c>
      <c r="BA118" s="98">
        <v>0.3</v>
      </c>
      <c r="BB118" s="98">
        <v>0.3</v>
      </c>
      <c r="BC118" s="98">
        <v>0.29499999999999998</v>
      </c>
      <c r="BD118" s="98">
        <v>0.28499999999999998</v>
      </c>
      <c r="BE118" s="98">
        <v>0.28499999999999998</v>
      </c>
      <c r="BG118" s="96" t="s">
        <v>10</v>
      </c>
      <c r="BH118" s="97">
        <v>9188</v>
      </c>
      <c r="BI118" s="98">
        <v>0.30499999999999999</v>
      </c>
      <c r="BJ118" s="98">
        <v>0.3</v>
      </c>
      <c r="BK118" s="98">
        <v>0.3</v>
      </c>
      <c r="BL118" s="98">
        <v>0.29499999999999998</v>
      </c>
      <c r="BM118" s="98">
        <v>0.28499999999999998</v>
      </c>
      <c r="BN118" s="98">
        <v>0.28499999999999998</v>
      </c>
    </row>
    <row r="119" spans="44:66" s="37" customFormat="1" ht="24.95" hidden="1" customHeight="1" x14ac:dyDescent="0.25">
      <c r="AR119" s="47" t="str">
        <f t="shared" si="14"/>
        <v/>
      </c>
      <c r="AS119" s="47" t="str">
        <f t="shared" si="15"/>
        <v/>
      </c>
      <c r="AT119" s="47" t="str">
        <f t="shared" si="16"/>
        <v/>
      </c>
      <c r="AU119" s="47" t="str">
        <f t="shared" si="17"/>
        <v/>
      </c>
      <c r="AV119" s="47" t="str">
        <f t="shared" si="18"/>
        <v/>
      </c>
      <c r="AW119" s="47" t="str">
        <f t="shared" si="19"/>
        <v/>
      </c>
      <c r="AX119" s="96" t="s">
        <v>10</v>
      </c>
      <c r="AY119" s="97">
        <v>10282</v>
      </c>
      <c r="AZ119" s="98">
        <v>0.315</v>
      </c>
      <c r="BA119" s="98">
        <v>0.31</v>
      </c>
      <c r="BB119" s="98">
        <v>0.31</v>
      </c>
      <c r="BC119" s="98">
        <v>0.30499999999999999</v>
      </c>
      <c r="BD119" s="98">
        <v>0.30499999999999999</v>
      </c>
      <c r="BE119" s="98">
        <v>0.29499999999999998</v>
      </c>
      <c r="BG119" s="96" t="s">
        <v>10</v>
      </c>
      <c r="BH119" s="97">
        <v>10282</v>
      </c>
      <c r="BI119" s="98">
        <v>0.315</v>
      </c>
      <c r="BJ119" s="98">
        <v>0.31</v>
      </c>
      <c r="BK119" s="98">
        <v>0.31</v>
      </c>
      <c r="BL119" s="98">
        <v>0.30499999999999999</v>
      </c>
      <c r="BM119" s="98">
        <v>0.30499999999999999</v>
      </c>
      <c r="BN119" s="98">
        <v>0.29499999999999998</v>
      </c>
    </row>
    <row r="120" spans="44:66" s="37" customFormat="1" ht="24.95" hidden="1" customHeight="1" x14ac:dyDescent="0.25">
      <c r="AR120" s="47" t="str">
        <f t="shared" si="14"/>
        <v/>
      </c>
      <c r="AS120" s="47" t="str">
        <f t="shared" si="15"/>
        <v/>
      </c>
      <c r="AT120" s="47" t="str">
        <f t="shared" si="16"/>
        <v/>
      </c>
      <c r="AU120" s="47" t="str">
        <f t="shared" si="17"/>
        <v/>
      </c>
      <c r="AV120" s="47" t="str">
        <f t="shared" si="18"/>
        <v/>
      </c>
      <c r="AW120" s="47" t="str">
        <f t="shared" si="19"/>
        <v/>
      </c>
      <c r="AX120" s="96" t="s">
        <v>10</v>
      </c>
      <c r="AY120" s="97">
        <v>13860</v>
      </c>
      <c r="AZ120" s="98">
        <v>0.32500000000000001</v>
      </c>
      <c r="BA120" s="98">
        <v>0.32</v>
      </c>
      <c r="BB120" s="98">
        <v>0.32</v>
      </c>
      <c r="BC120" s="98">
        <v>0.315</v>
      </c>
      <c r="BD120" s="98">
        <v>0.315</v>
      </c>
      <c r="BE120" s="98">
        <v>0.30499999999999999</v>
      </c>
      <c r="BG120" s="96" t="s">
        <v>10</v>
      </c>
      <c r="BH120" s="97">
        <v>13860</v>
      </c>
      <c r="BI120" s="98">
        <v>0.32500000000000001</v>
      </c>
      <c r="BJ120" s="98">
        <v>0.32</v>
      </c>
      <c r="BK120" s="98">
        <v>0.32</v>
      </c>
      <c r="BL120" s="98">
        <v>0.315</v>
      </c>
      <c r="BM120" s="98">
        <v>0.315</v>
      </c>
      <c r="BN120" s="98">
        <v>0.30499999999999999</v>
      </c>
    </row>
    <row r="121" spans="44:66" s="37" customFormat="1" ht="24.95" hidden="1" customHeight="1" x14ac:dyDescent="0.25">
      <c r="AR121" s="47" t="str">
        <f t="shared" si="14"/>
        <v/>
      </c>
      <c r="AS121" s="47" t="str">
        <f t="shared" si="15"/>
        <v/>
      </c>
      <c r="AT121" s="47" t="str">
        <f t="shared" si="16"/>
        <v/>
      </c>
      <c r="AU121" s="47" t="str">
        <f t="shared" si="17"/>
        <v/>
      </c>
      <c r="AV121" s="47" t="str">
        <f t="shared" si="18"/>
        <v/>
      </c>
      <c r="AW121" s="47" t="str">
        <f t="shared" si="19"/>
        <v/>
      </c>
      <c r="AX121" s="96" t="s">
        <v>10</v>
      </c>
      <c r="AY121" s="97">
        <v>19898</v>
      </c>
      <c r="AZ121" s="98">
        <v>0.34</v>
      </c>
      <c r="BA121" s="98">
        <v>0.33500000000000002</v>
      </c>
      <c r="BB121" s="98">
        <v>0.33500000000000002</v>
      </c>
      <c r="BC121" s="98">
        <v>0.33500000000000002</v>
      </c>
      <c r="BD121" s="98">
        <v>0.33500000000000002</v>
      </c>
      <c r="BE121" s="98">
        <v>0.32500000000000001</v>
      </c>
      <c r="BG121" s="96" t="s">
        <v>10</v>
      </c>
      <c r="BH121" s="97">
        <v>19898</v>
      </c>
      <c r="BI121" s="98">
        <v>0.34</v>
      </c>
      <c r="BJ121" s="98">
        <v>0.33500000000000002</v>
      </c>
      <c r="BK121" s="98">
        <v>0.33500000000000002</v>
      </c>
      <c r="BL121" s="98">
        <v>0.33500000000000002</v>
      </c>
      <c r="BM121" s="98">
        <v>0.33500000000000002</v>
      </c>
      <c r="BN121" s="98">
        <v>0.32500000000000001</v>
      </c>
    </row>
    <row r="122" spans="44:66" s="37" customFormat="1" ht="24.95" hidden="1" customHeight="1" x14ac:dyDescent="0.25">
      <c r="AR122" s="47" t="str">
        <f t="shared" si="14"/>
        <v/>
      </c>
      <c r="AS122" s="47" t="str">
        <f t="shared" si="15"/>
        <v/>
      </c>
      <c r="AT122" s="47" t="str">
        <f t="shared" si="16"/>
        <v/>
      </c>
      <c r="AU122" s="47" t="str">
        <f t="shared" si="17"/>
        <v/>
      </c>
      <c r="AV122" s="47" t="str">
        <f t="shared" si="18"/>
        <v/>
      </c>
      <c r="AW122" s="47" t="str">
        <f t="shared" si="19"/>
        <v/>
      </c>
      <c r="AX122" s="96" t="s">
        <v>10</v>
      </c>
      <c r="AY122" s="97">
        <v>22500</v>
      </c>
      <c r="AZ122" s="98">
        <v>0.35</v>
      </c>
      <c r="BA122" s="98">
        <v>0.34499999999999997</v>
      </c>
      <c r="BB122" s="98">
        <v>0.34499999999999997</v>
      </c>
      <c r="BC122" s="98">
        <v>0.34499999999999997</v>
      </c>
      <c r="BD122" s="98">
        <v>0.34499999999999997</v>
      </c>
      <c r="BE122" s="98">
        <v>0.33500000000000002</v>
      </c>
      <c r="BG122" s="96" t="s">
        <v>10</v>
      </c>
      <c r="BH122" s="97">
        <v>22500</v>
      </c>
      <c r="BI122" s="98">
        <v>0.35</v>
      </c>
      <c r="BJ122" s="98">
        <v>0.34499999999999997</v>
      </c>
      <c r="BK122" s="98">
        <v>0.34499999999999997</v>
      </c>
      <c r="BL122" s="98">
        <v>0.34499999999999997</v>
      </c>
      <c r="BM122" s="98">
        <v>0.34499999999999997</v>
      </c>
      <c r="BN122" s="98">
        <v>0.33500000000000002</v>
      </c>
    </row>
    <row r="123" spans="44:66" s="37" customFormat="1" ht="24.95" hidden="1" customHeight="1" x14ac:dyDescent="0.25">
      <c r="AR123" s="47" t="str">
        <f t="shared" si="14"/>
        <v/>
      </c>
      <c r="AS123" s="47" t="str">
        <f t="shared" si="15"/>
        <v/>
      </c>
      <c r="AT123" s="47" t="str">
        <f t="shared" si="16"/>
        <v/>
      </c>
      <c r="AU123" s="47" t="str">
        <f t="shared" si="17"/>
        <v/>
      </c>
      <c r="AV123" s="47" t="str">
        <f t="shared" si="18"/>
        <v/>
      </c>
      <c r="AW123" s="47" t="str">
        <f t="shared" si="19"/>
        <v/>
      </c>
      <c r="AX123" s="96" t="s">
        <v>10</v>
      </c>
      <c r="AY123" s="97">
        <v>25000</v>
      </c>
      <c r="AZ123" s="98">
        <v>0.35499999999999998</v>
      </c>
      <c r="BA123" s="98">
        <v>0.35499999999999998</v>
      </c>
      <c r="BB123" s="98">
        <v>0.35499999999999998</v>
      </c>
      <c r="BC123" s="98">
        <v>0.35499999999999998</v>
      </c>
      <c r="BD123" s="98">
        <v>0.35499999999999998</v>
      </c>
      <c r="BE123" s="98">
        <v>0.34499999999999997</v>
      </c>
      <c r="BG123" s="96" t="s">
        <v>10</v>
      </c>
      <c r="BH123" s="97">
        <v>25000</v>
      </c>
      <c r="BI123" s="98">
        <v>0.35499999999999998</v>
      </c>
      <c r="BJ123" s="98">
        <v>0.35499999999999998</v>
      </c>
      <c r="BK123" s="98">
        <v>0.35499999999999998</v>
      </c>
      <c r="BL123" s="98">
        <v>0.35499999999999998</v>
      </c>
      <c r="BM123" s="98">
        <v>0.35499999999999998</v>
      </c>
      <c r="BN123" s="98">
        <v>0.34499999999999997</v>
      </c>
    </row>
    <row r="124" spans="44:66" s="37" customFormat="1" ht="24.95" hidden="1" customHeight="1" x14ac:dyDescent="0.25">
      <c r="AR124" s="47" t="str">
        <f t="shared" si="14"/>
        <v/>
      </c>
      <c r="AS124" s="47" t="str">
        <f t="shared" si="15"/>
        <v/>
      </c>
      <c r="AT124" s="47" t="str">
        <f t="shared" si="16"/>
        <v/>
      </c>
      <c r="AU124" s="47" t="str">
        <f t="shared" si="17"/>
        <v/>
      </c>
      <c r="AV124" s="47" t="str">
        <f t="shared" si="18"/>
        <v/>
      </c>
      <c r="AW124" s="47" t="str">
        <f t="shared" si="19"/>
        <v/>
      </c>
      <c r="AX124" s="96" t="s">
        <v>10</v>
      </c>
      <c r="AY124" s="97">
        <v>28000</v>
      </c>
      <c r="AZ124" s="98">
        <v>0.36499999999999999</v>
      </c>
      <c r="BA124" s="98">
        <v>0.36499999999999999</v>
      </c>
      <c r="BB124" s="98">
        <v>0.36499999999999999</v>
      </c>
      <c r="BC124" s="98">
        <v>0.36499999999999999</v>
      </c>
      <c r="BD124" s="98">
        <v>0.36499999999999999</v>
      </c>
      <c r="BE124" s="98">
        <v>0.35499999999999998</v>
      </c>
      <c r="BG124" s="96" t="s">
        <v>10</v>
      </c>
      <c r="BH124" s="97">
        <v>28000</v>
      </c>
      <c r="BI124" s="98">
        <v>0.36499999999999999</v>
      </c>
      <c r="BJ124" s="98">
        <v>0.36499999999999999</v>
      </c>
      <c r="BK124" s="98">
        <v>0.36499999999999999</v>
      </c>
      <c r="BL124" s="98">
        <v>0.36499999999999999</v>
      </c>
      <c r="BM124" s="98">
        <v>0.36499999999999999</v>
      </c>
      <c r="BN124" s="98">
        <v>0.35499999999999998</v>
      </c>
    </row>
    <row r="125" spans="44:66" s="37" customFormat="1" ht="24.95" hidden="1" customHeight="1" x14ac:dyDescent="0.25">
      <c r="AR125" s="47" t="str">
        <f t="shared" ref="AR125:AW125" si="20">IF($C$14&gt;$AY$125,$C$14*AZ125,"")</f>
        <v/>
      </c>
      <c r="AS125" s="47" t="str">
        <f t="shared" si="20"/>
        <v/>
      </c>
      <c r="AT125" s="47" t="str">
        <f t="shared" si="20"/>
        <v/>
      </c>
      <c r="AU125" s="47" t="str">
        <f t="shared" si="20"/>
        <v/>
      </c>
      <c r="AV125" s="47" t="str">
        <f t="shared" si="20"/>
        <v/>
      </c>
      <c r="AW125" s="47" t="str">
        <f t="shared" si="20"/>
        <v/>
      </c>
      <c r="AX125" s="96" t="s">
        <v>64</v>
      </c>
      <c r="AY125" s="97">
        <v>28000</v>
      </c>
      <c r="AZ125" s="98">
        <v>0.375</v>
      </c>
      <c r="BA125" s="98">
        <v>0.375</v>
      </c>
      <c r="BB125" s="98">
        <v>0.375</v>
      </c>
      <c r="BC125" s="98">
        <v>0.375</v>
      </c>
      <c r="BD125" s="98">
        <v>0.375</v>
      </c>
      <c r="BE125" s="98">
        <v>0.36499999999999999</v>
      </c>
      <c r="BG125" s="96" t="s">
        <v>64</v>
      </c>
      <c r="BH125" s="97">
        <v>28000</v>
      </c>
      <c r="BI125" s="98">
        <v>0.375</v>
      </c>
      <c r="BJ125" s="98">
        <v>0.375</v>
      </c>
      <c r="BK125" s="98">
        <v>0.375</v>
      </c>
      <c r="BL125" s="98">
        <v>0.375</v>
      </c>
      <c r="BM125" s="98">
        <v>0.375</v>
      </c>
      <c r="BN125" s="98">
        <v>0.36499999999999999</v>
      </c>
    </row>
    <row r="126" spans="44:66" s="37" customFormat="1" ht="24.95" hidden="1" customHeight="1" x14ac:dyDescent="0.25">
      <c r="AR126" s="47"/>
    </row>
    <row r="127" spans="44:66" s="37" customFormat="1" ht="24.95" hidden="1" customHeight="1" x14ac:dyDescent="0.25">
      <c r="AR127" s="47"/>
      <c r="AX127" s="199"/>
      <c r="AY127" s="200"/>
      <c r="AZ127" s="200"/>
      <c r="BA127" s="200"/>
      <c r="BB127" s="200"/>
      <c r="BC127" s="200"/>
      <c r="BD127" s="200"/>
      <c r="BE127" s="200"/>
    </row>
    <row r="128" spans="44:66" s="37" customFormat="1" ht="24.95" hidden="1" customHeight="1" x14ac:dyDescent="0.25">
      <c r="AR128" s="47"/>
      <c r="AX128" s="100"/>
      <c r="AY128" s="84"/>
      <c r="AZ128" s="85"/>
      <c r="BA128" s="85"/>
      <c r="BB128" s="85"/>
      <c r="BC128" s="85"/>
      <c r="BD128" s="85"/>
      <c r="BE128" s="85"/>
    </row>
    <row r="129" spans="44:66" s="37" customFormat="1" ht="24.95" hidden="1" customHeight="1" x14ac:dyDescent="0.25">
      <c r="AR129" s="47"/>
      <c r="AX129" s="83"/>
      <c r="AY129" s="84"/>
      <c r="AZ129" s="85"/>
      <c r="BA129" s="85"/>
      <c r="BB129" s="85"/>
      <c r="BC129" s="85"/>
      <c r="BD129" s="85"/>
      <c r="BE129" s="85"/>
    </row>
    <row r="130" spans="44:66" s="37" customFormat="1" ht="24.95" hidden="1" customHeight="1" x14ac:dyDescent="0.25">
      <c r="AR130" s="47"/>
      <c r="AX130" s="86" t="s">
        <v>21</v>
      </c>
      <c r="AY130" s="87"/>
      <c r="AZ130" s="87"/>
      <c r="BA130" s="87"/>
      <c r="BB130" s="87"/>
      <c r="BC130" s="87"/>
      <c r="BD130" s="87"/>
      <c r="BE130" s="87"/>
    </row>
    <row r="131" spans="44:66" s="37" customFormat="1" ht="24.95" hidden="1" customHeight="1" x14ac:dyDescent="0.25">
      <c r="AR131" s="47"/>
      <c r="AX131" s="86" t="s">
        <v>22</v>
      </c>
      <c r="AY131" s="87"/>
      <c r="AZ131" s="87"/>
      <c r="BA131" s="87"/>
      <c r="BB131" s="87"/>
      <c r="BC131" s="87"/>
      <c r="BD131" s="87"/>
      <c r="BE131" s="87"/>
    </row>
    <row r="132" spans="44:66" s="37" customFormat="1" ht="24.95" hidden="1" customHeight="1" x14ac:dyDescent="0.25">
      <c r="AR132" s="47"/>
      <c r="AX132" s="88"/>
      <c r="AY132" s="88"/>
      <c r="AZ132" s="88"/>
      <c r="BA132" s="88"/>
      <c r="BB132" s="88"/>
      <c r="BC132" s="88"/>
      <c r="BD132" s="88"/>
      <c r="BE132" s="90"/>
    </row>
    <row r="133" spans="44:66" s="37" customFormat="1" ht="24.95" hidden="1" customHeight="1" x14ac:dyDescent="0.25">
      <c r="AR133" s="47"/>
      <c r="AX133" s="88"/>
      <c r="AY133" s="88"/>
      <c r="AZ133" s="88"/>
      <c r="BA133" s="88"/>
      <c r="BB133" s="88"/>
      <c r="BC133" s="88"/>
      <c r="BD133" s="88"/>
      <c r="BE133" s="88"/>
    </row>
    <row r="134" spans="44:66" s="37" customFormat="1" ht="24.95" hidden="1" customHeight="1" x14ac:dyDescent="0.25">
      <c r="AR134" s="47"/>
      <c r="AX134" s="201" t="s">
        <v>9</v>
      </c>
      <c r="AY134" s="202"/>
      <c r="AZ134" s="54" t="s">
        <v>7</v>
      </c>
      <c r="BA134" s="55"/>
      <c r="BB134" s="55"/>
      <c r="BC134" s="55"/>
      <c r="BD134" s="55"/>
      <c r="BE134" s="56"/>
    </row>
    <row r="135" spans="44:66" s="37" customFormat="1" ht="24.95" hidden="1" customHeight="1" x14ac:dyDescent="0.25">
      <c r="AR135" s="47"/>
      <c r="AX135" s="207"/>
      <c r="AY135" s="206"/>
      <c r="AZ135" s="60">
        <v>0</v>
      </c>
      <c r="BA135" s="91">
        <v>1</v>
      </c>
      <c r="BB135" s="91">
        <v>2</v>
      </c>
      <c r="BC135" s="91">
        <v>3</v>
      </c>
      <c r="BD135" s="91">
        <v>4</v>
      </c>
      <c r="BE135" s="62" t="s">
        <v>8</v>
      </c>
    </row>
    <row r="136" spans="44:66" s="37" customFormat="1" ht="24.95" hidden="1" customHeight="1" x14ac:dyDescent="0.25">
      <c r="AR136" s="47">
        <f t="shared" ref="AR136:AW136" si="21">IF($C$14&lt;=$AY$136,$C$14*AZ136,"")</f>
        <v>0</v>
      </c>
      <c r="AS136" s="47">
        <f t="shared" si="21"/>
        <v>0</v>
      </c>
      <c r="AT136" s="47">
        <f t="shared" si="21"/>
        <v>0</v>
      </c>
      <c r="AU136" s="47">
        <f t="shared" si="21"/>
        <v>0</v>
      </c>
      <c r="AV136" s="47">
        <f t="shared" si="21"/>
        <v>0</v>
      </c>
      <c r="AW136" s="47">
        <f t="shared" si="21"/>
        <v>0</v>
      </c>
      <c r="AX136" s="92" t="s">
        <v>10</v>
      </c>
      <c r="AY136" s="93">
        <v>585</v>
      </c>
      <c r="AZ136" s="101">
        <v>0</v>
      </c>
      <c r="BA136" s="101">
        <v>0</v>
      </c>
      <c r="BB136" s="101">
        <v>0</v>
      </c>
      <c r="BC136" s="101">
        <v>0</v>
      </c>
      <c r="BD136" s="101">
        <v>0</v>
      </c>
      <c r="BE136" s="101">
        <v>0</v>
      </c>
      <c r="BG136" s="92" t="s">
        <v>10</v>
      </c>
      <c r="BH136" s="93">
        <v>585</v>
      </c>
      <c r="BI136" s="101">
        <v>0</v>
      </c>
      <c r="BJ136" s="101">
        <v>0</v>
      </c>
      <c r="BK136" s="101">
        <v>0</v>
      </c>
      <c r="BL136" s="101">
        <v>0</v>
      </c>
      <c r="BM136" s="101">
        <v>0</v>
      </c>
      <c r="BN136" s="101">
        <v>0</v>
      </c>
    </row>
    <row r="137" spans="44:66" s="37" customFormat="1" ht="24.95" hidden="1" customHeight="1" x14ac:dyDescent="0.25">
      <c r="AR137" s="47" t="str">
        <f t="shared" ref="AR137:AR169" si="22">IF($C$14&lt;=$AY136,"",IF($C$14&gt;$AY137,"",$C$14*AZ137))</f>
        <v/>
      </c>
      <c r="AS137" s="47" t="str">
        <f t="shared" ref="AS137:AS169" si="23">IF($C$14&lt;=$AY136,"",IF($C$14&gt;$AY137,"",$C$14*BA137))</f>
        <v/>
      </c>
      <c r="AT137" s="47" t="str">
        <f t="shared" ref="AT137:AT169" si="24">IF($C$14&lt;=$AY136,"",IF($C$14&gt;$AY137,"",$C$14*BB137))</f>
        <v/>
      </c>
      <c r="AU137" s="47" t="str">
        <f t="shared" ref="AU137:AU169" si="25">IF($C$14&lt;=$AY136,"",IF($C$14&gt;$AY137,"",$C$14*BC137))</f>
        <v/>
      </c>
      <c r="AV137" s="47" t="str">
        <f t="shared" ref="AV137:AV169" si="26">IF($C$14&lt;=$AY136,"",IF($C$14&gt;$AY137,"",$C$14*BD137))</f>
        <v/>
      </c>
      <c r="AW137" s="47" t="str">
        <f t="shared" ref="AW137:AW169" si="27">IF($C$14&lt;=$AY136,"",IF($C$14&gt;$AY137,"",$C$14*BE137))</f>
        <v/>
      </c>
      <c r="AX137" s="96" t="s">
        <v>10</v>
      </c>
      <c r="AY137" s="97">
        <v>590</v>
      </c>
      <c r="AZ137" s="102">
        <v>0.01</v>
      </c>
      <c r="BA137" s="102">
        <v>0</v>
      </c>
      <c r="BB137" s="102">
        <v>0</v>
      </c>
      <c r="BC137" s="102">
        <v>0</v>
      </c>
      <c r="BD137" s="102">
        <v>0</v>
      </c>
      <c r="BE137" s="102">
        <v>0</v>
      </c>
      <c r="BG137" s="96" t="s">
        <v>10</v>
      </c>
      <c r="BH137" s="97">
        <v>590</v>
      </c>
      <c r="BI137" s="102">
        <v>0.01</v>
      </c>
      <c r="BJ137" s="102">
        <v>0</v>
      </c>
      <c r="BK137" s="102">
        <v>0</v>
      </c>
      <c r="BL137" s="102">
        <v>0</v>
      </c>
      <c r="BM137" s="102">
        <v>0</v>
      </c>
      <c r="BN137" s="102">
        <v>0</v>
      </c>
    </row>
    <row r="138" spans="44:66" s="37" customFormat="1" ht="24.95" hidden="1" customHeight="1" x14ac:dyDescent="0.25">
      <c r="AR138" s="47" t="str">
        <f t="shared" si="22"/>
        <v/>
      </c>
      <c r="AS138" s="47" t="str">
        <f t="shared" si="23"/>
        <v/>
      </c>
      <c r="AT138" s="47" t="str">
        <f t="shared" si="24"/>
        <v/>
      </c>
      <c r="AU138" s="47" t="str">
        <f t="shared" si="25"/>
        <v/>
      </c>
      <c r="AV138" s="47" t="str">
        <f t="shared" si="26"/>
        <v/>
      </c>
      <c r="AW138" s="47" t="str">
        <f t="shared" si="27"/>
        <v/>
      </c>
      <c r="AX138" s="96" t="s">
        <v>10</v>
      </c>
      <c r="AY138" s="97">
        <v>595</v>
      </c>
      <c r="AZ138" s="102">
        <v>0.02</v>
      </c>
      <c r="BA138" s="102">
        <v>0.01</v>
      </c>
      <c r="BB138" s="102">
        <v>0</v>
      </c>
      <c r="BC138" s="102">
        <v>0</v>
      </c>
      <c r="BD138" s="102">
        <v>0</v>
      </c>
      <c r="BE138" s="102">
        <v>0</v>
      </c>
      <c r="BG138" s="96" t="s">
        <v>10</v>
      </c>
      <c r="BH138" s="97">
        <v>595</v>
      </c>
      <c r="BI138" s="102">
        <v>0.02</v>
      </c>
      <c r="BJ138" s="102">
        <v>0.01</v>
      </c>
      <c r="BK138" s="102">
        <v>0</v>
      </c>
      <c r="BL138" s="102">
        <v>0</v>
      </c>
      <c r="BM138" s="102">
        <v>0</v>
      </c>
      <c r="BN138" s="102">
        <v>0</v>
      </c>
    </row>
    <row r="139" spans="44:66" s="37" customFormat="1" ht="24.95" hidden="1" customHeight="1" x14ac:dyDescent="0.25">
      <c r="AR139" s="47" t="str">
        <f t="shared" si="22"/>
        <v/>
      </c>
      <c r="AS139" s="47" t="str">
        <f t="shared" si="23"/>
        <v/>
      </c>
      <c r="AT139" s="47" t="str">
        <f t="shared" si="24"/>
        <v/>
      </c>
      <c r="AU139" s="47" t="str">
        <f t="shared" si="25"/>
        <v/>
      </c>
      <c r="AV139" s="47" t="str">
        <f t="shared" si="26"/>
        <v/>
      </c>
      <c r="AW139" s="47" t="str">
        <f t="shared" si="27"/>
        <v/>
      </c>
      <c r="AX139" s="96" t="s">
        <v>10</v>
      </c>
      <c r="AY139" s="97">
        <v>633</v>
      </c>
      <c r="AZ139" s="102">
        <v>0.03</v>
      </c>
      <c r="BA139" s="102">
        <v>0.02</v>
      </c>
      <c r="BB139" s="102">
        <v>0.01</v>
      </c>
      <c r="BC139" s="102">
        <v>0</v>
      </c>
      <c r="BD139" s="102">
        <v>0</v>
      </c>
      <c r="BE139" s="102">
        <v>0</v>
      </c>
      <c r="BG139" s="96" t="s">
        <v>10</v>
      </c>
      <c r="BH139" s="97">
        <v>633</v>
      </c>
      <c r="BI139" s="102">
        <v>0.03</v>
      </c>
      <c r="BJ139" s="102">
        <v>0.02</v>
      </c>
      <c r="BK139" s="102">
        <v>0.01</v>
      </c>
      <c r="BL139" s="102">
        <v>0</v>
      </c>
      <c r="BM139" s="102">
        <v>0</v>
      </c>
      <c r="BN139" s="102">
        <v>0</v>
      </c>
    </row>
    <row r="140" spans="44:66" s="37" customFormat="1" ht="24.95" hidden="1" customHeight="1" x14ac:dyDescent="0.25">
      <c r="AR140" s="47" t="str">
        <f t="shared" si="22"/>
        <v/>
      </c>
      <c r="AS140" s="47" t="str">
        <f t="shared" si="23"/>
        <v/>
      </c>
      <c r="AT140" s="47" t="str">
        <f t="shared" si="24"/>
        <v/>
      </c>
      <c r="AU140" s="47" t="str">
        <f t="shared" si="25"/>
        <v/>
      </c>
      <c r="AV140" s="47" t="str">
        <f t="shared" si="26"/>
        <v/>
      </c>
      <c r="AW140" s="47" t="str">
        <f t="shared" si="27"/>
        <v/>
      </c>
      <c r="AX140" s="96" t="s">
        <v>10</v>
      </c>
      <c r="AY140" s="97">
        <v>675</v>
      </c>
      <c r="AZ140" s="102">
        <v>0.04</v>
      </c>
      <c r="BA140" s="102">
        <v>0.03</v>
      </c>
      <c r="BB140" s="102">
        <v>0.02</v>
      </c>
      <c r="BC140" s="102">
        <v>5.0000000000000001E-3</v>
      </c>
      <c r="BD140" s="102">
        <v>5.0000000000000001E-3</v>
      </c>
      <c r="BE140" s="102">
        <v>0</v>
      </c>
      <c r="BG140" s="96" t="s">
        <v>10</v>
      </c>
      <c r="BH140" s="97">
        <v>675</v>
      </c>
      <c r="BI140" s="102">
        <v>0.04</v>
      </c>
      <c r="BJ140" s="102">
        <v>0.03</v>
      </c>
      <c r="BK140" s="102">
        <v>0.02</v>
      </c>
      <c r="BL140" s="102">
        <v>5.0000000000000001E-3</v>
      </c>
      <c r="BM140" s="102">
        <v>5.0000000000000001E-3</v>
      </c>
      <c r="BN140" s="102">
        <v>0</v>
      </c>
    </row>
    <row r="141" spans="44:66" s="37" customFormat="1" ht="24.95" hidden="1" customHeight="1" x14ac:dyDescent="0.25">
      <c r="AR141" s="47" t="str">
        <f t="shared" si="22"/>
        <v/>
      </c>
      <c r="AS141" s="47" t="str">
        <f t="shared" si="23"/>
        <v/>
      </c>
      <c r="AT141" s="47" t="str">
        <f t="shared" si="24"/>
        <v/>
      </c>
      <c r="AU141" s="47" t="str">
        <f t="shared" si="25"/>
        <v/>
      </c>
      <c r="AV141" s="47" t="str">
        <f t="shared" si="26"/>
        <v/>
      </c>
      <c r="AW141" s="47" t="str">
        <f t="shared" si="27"/>
        <v/>
      </c>
      <c r="AX141" s="96" t="s">
        <v>10</v>
      </c>
      <c r="AY141" s="97">
        <v>726</v>
      </c>
      <c r="AZ141" s="102">
        <v>5.5E-2</v>
      </c>
      <c r="BA141" s="102">
        <v>4.4999999999999998E-2</v>
      </c>
      <c r="BB141" s="102">
        <v>3.5000000000000003E-2</v>
      </c>
      <c r="BC141" s="102">
        <v>0.02</v>
      </c>
      <c r="BD141" s="102">
        <v>1.4999999999999999E-2</v>
      </c>
      <c r="BE141" s="102">
        <v>5.0000000000000001E-3</v>
      </c>
      <c r="BG141" s="96" t="s">
        <v>10</v>
      </c>
      <c r="BH141" s="97">
        <v>726</v>
      </c>
      <c r="BI141" s="102">
        <v>5.5E-2</v>
      </c>
      <c r="BJ141" s="102">
        <v>4.4999999999999998E-2</v>
      </c>
      <c r="BK141" s="102">
        <v>3.5000000000000003E-2</v>
      </c>
      <c r="BL141" s="102">
        <v>0.02</v>
      </c>
      <c r="BM141" s="102">
        <v>1.4999999999999999E-2</v>
      </c>
      <c r="BN141" s="102">
        <v>5.0000000000000001E-3</v>
      </c>
    </row>
    <row r="142" spans="44:66" s="37" customFormat="1" ht="24.95" hidden="1" customHeight="1" x14ac:dyDescent="0.25">
      <c r="AR142" s="47" t="str">
        <f t="shared" si="22"/>
        <v/>
      </c>
      <c r="AS142" s="47" t="str">
        <f t="shared" si="23"/>
        <v/>
      </c>
      <c r="AT142" s="47" t="str">
        <f t="shared" si="24"/>
        <v/>
      </c>
      <c r="AU142" s="47" t="str">
        <f t="shared" si="25"/>
        <v/>
      </c>
      <c r="AV142" s="47" t="str">
        <f t="shared" si="26"/>
        <v/>
      </c>
      <c r="AW142" s="47" t="str">
        <f t="shared" si="27"/>
        <v/>
      </c>
      <c r="AX142" s="96" t="s">
        <v>10</v>
      </c>
      <c r="AY142" s="97">
        <v>801</v>
      </c>
      <c r="AZ142" s="102">
        <v>6.5000000000000002E-2</v>
      </c>
      <c r="BA142" s="102">
        <v>5.5E-2</v>
      </c>
      <c r="BB142" s="102">
        <v>4.4999999999999998E-2</v>
      </c>
      <c r="BC142" s="102">
        <v>0.04</v>
      </c>
      <c r="BD142" s="102">
        <v>3.0000000000000002E-2</v>
      </c>
      <c r="BE142" s="102">
        <v>1.4999999999999999E-2</v>
      </c>
      <c r="BG142" s="96" t="s">
        <v>10</v>
      </c>
      <c r="BH142" s="97">
        <v>801</v>
      </c>
      <c r="BI142" s="102">
        <v>6.5000000000000002E-2</v>
      </c>
      <c r="BJ142" s="102">
        <v>5.5E-2</v>
      </c>
      <c r="BK142" s="102">
        <v>4.4999999999999998E-2</v>
      </c>
      <c r="BL142" s="102">
        <v>0.04</v>
      </c>
      <c r="BM142" s="102">
        <v>3.0000000000000002E-2</v>
      </c>
      <c r="BN142" s="102">
        <v>1.4999999999999999E-2</v>
      </c>
    </row>
    <row r="143" spans="44:66" s="37" customFormat="1" ht="24.95" hidden="1" customHeight="1" x14ac:dyDescent="0.25">
      <c r="AR143" s="47" t="str">
        <f t="shared" si="22"/>
        <v/>
      </c>
      <c r="AS143" s="47" t="str">
        <f t="shared" si="23"/>
        <v/>
      </c>
      <c r="AT143" s="47" t="str">
        <f t="shared" si="24"/>
        <v/>
      </c>
      <c r="AU143" s="47" t="str">
        <f t="shared" si="25"/>
        <v/>
      </c>
      <c r="AV143" s="47" t="str">
        <f t="shared" si="26"/>
        <v/>
      </c>
      <c r="AW143" s="47" t="str">
        <f t="shared" si="27"/>
        <v/>
      </c>
      <c r="AX143" s="96" t="s">
        <v>10</v>
      </c>
      <c r="AY143" s="97">
        <v>907</v>
      </c>
      <c r="AZ143" s="102">
        <v>7.4999999999999997E-2</v>
      </c>
      <c r="BA143" s="102">
        <v>6.5000000000000002E-2</v>
      </c>
      <c r="BB143" s="102">
        <v>6.5000000000000002E-2</v>
      </c>
      <c r="BC143" s="102">
        <v>0.05</v>
      </c>
      <c r="BD143" s="102">
        <v>0.04</v>
      </c>
      <c r="BE143" s="102">
        <v>3.0000000000000002E-2</v>
      </c>
      <c r="BG143" s="96" t="s">
        <v>10</v>
      </c>
      <c r="BH143" s="97">
        <v>907</v>
      </c>
      <c r="BI143" s="102">
        <v>7.4999999999999997E-2</v>
      </c>
      <c r="BJ143" s="102">
        <v>6.5000000000000002E-2</v>
      </c>
      <c r="BK143" s="102">
        <v>6.5000000000000002E-2</v>
      </c>
      <c r="BL143" s="102">
        <v>0.05</v>
      </c>
      <c r="BM143" s="102">
        <v>0.04</v>
      </c>
      <c r="BN143" s="102">
        <v>3.0000000000000002E-2</v>
      </c>
    </row>
    <row r="144" spans="44:66" s="37" customFormat="1" ht="24.95" hidden="1" customHeight="1" x14ac:dyDescent="0.25">
      <c r="AR144" s="47" t="str">
        <f t="shared" si="22"/>
        <v/>
      </c>
      <c r="AS144" s="47" t="str">
        <f t="shared" si="23"/>
        <v/>
      </c>
      <c r="AT144" s="47" t="str">
        <f t="shared" si="24"/>
        <v/>
      </c>
      <c r="AU144" s="47" t="str">
        <f t="shared" si="25"/>
        <v/>
      </c>
      <c r="AV144" s="47" t="str">
        <f t="shared" si="26"/>
        <v/>
      </c>
      <c r="AW144" s="47" t="str">
        <f t="shared" si="27"/>
        <v/>
      </c>
      <c r="AX144" s="96" t="s">
        <v>10</v>
      </c>
      <c r="AY144" s="97">
        <v>988</v>
      </c>
      <c r="AZ144" s="102">
        <v>0.09</v>
      </c>
      <c r="BA144" s="102">
        <v>0.08</v>
      </c>
      <c r="BB144" s="102">
        <v>0.08</v>
      </c>
      <c r="BC144" s="102">
        <v>6.5000000000000002E-2</v>
      </c>
      <c r="BD144" s="102">
        <v>5.5E-2</v>
      </c>
      <c r="BE144" s="102">
        <v>5.5E-2</v>
      </c>
      <c r="BG144" s="96" t="s">
        <v>10</v>
      </c>
      <c r="BH144" s="97">
        <v>988</v>
      </c>
      <c r="BI144" s="102">
        <v>0.09</v>
      </c>
      <c r="BJ144" s="102">
        <v>0.08</v>
      </c>
      <c r="BK144" s="102">
        <v>0.08</v>
      </c>
      <c r="BL144" s="102">
        <v>6.5000000000000002E-2</v>
      </c>
      <c r="BM144" s="102">
        <v>5.5E-2</v>
      </c>
      <c r="BN144" s="102">
        <v>5.5E-2</v>
      </c>
    </row>
    <row r="145" spans="44:66" s="37" customFormat="1" ht="24.95" hidden="1" customHeight="1" x14ac:dyDescent="0.25">
      <c r="AR145" s="47" t="str">
        <f t="shared" si="22"/>
        <v/>
      </c>
      <c r="AS145" s="47" t="str">
        <f t="shared" si="23"/>
        <v/>
      </c>
      <c r="AT145" s="47" t="str">
        <f t="shared" si="24"/>
        <v/>
      </c>
      <c r="AU145" s="47" t="str">
        <f t="shared" si="25"/>
        <v/>
      </c>
      <c r="AV145" s="47" t="str">
        <f t="shared" si="26"/>
        <v/>
      </c>
      <c r="AW145" s="47" t="str">
        <f t="shared" si="27"/>
        <v/>
      </c>
      <c r="AX145" s="96" t="s">
        <v>10</v>
      </c>
      <c r="AY145" s="97">
        <v>1048</v>
      </c>
      <c r="AZ145" s="102">
        <v>0.1</v>
      </c>
      <c r="BA145" s="102">
        <v>0.09</v>
      </c>
      <c r="BB145" s="102">
        <v>0.09</v>
      </c>
      <c r="BC145" s="102">
        <v>7.4999999999999997E-2</v>
      </c>
      <c r="BD145" s="102">
        <v>6.5000000000000002E-2</v>
      </c>
      <c r="BE145" s="102">
        <v>6.5000000000000002E-2</v>
      </c>
      <c r="BG145" s="96" t="s">
        <v>10</v>
      </c>
      <c r="BH145" s="97">
        <v>1048</v>
      </c>
      <c r="BI145" s="102">
        <v>0.1</v>
      </c>
      <c r="BJ145" s="102">
        <v>0.09</v>
      </c>
      <c r="BK145" s="102">
        <v>0.09</v>
      </c>
      <c r="BL145" s="102">
        <v>7.4999999999999997E-2</v>
      </c>
      <c r="BM145" s="102">
        <v>6.5000000000000002E-2</v>
      </c>
      <c r="BN145" s="102">
        <v>6.5000000000000002E-2</v>
      </c>
    </row>
    <row r="146" spans="44:66" s="37" customFormat="1" ht="24.95" hidden="1" customHeight="1" x14ac:dyDescent="0.25">
      <c r="AR146" s="47" t="str">
        <f t="shared" si="22"/>
        <v/>
      </c>
      <c r="AS146" s="47" t="str">
        <f t="shared" si="23"/>
        <v/>
      </c>
      <c r="AT146" s="47" t="str">
        <f t="shared" si="24"/>
        <v/>
      </c>
      <c r="AU146" s="47" t="str">
        <f t="shared" si="25"/>
        <v/>
      </c>
      <c r="AV146" s="47" t="str">
        <f t="shared" si="26"/>
        <v/>
      </c>
      <c r="AW146" s="47" t="str">
        <f t="shared" si="27"/>
        <v/>
      </c>
      <c r="AX146" s="96" t="s">
        <v>10</v>
      </c>
      <c r="AY146" s="97">
        <v>1124</v>
      </c>
      <c r="AZ146" s="102">
        <v>0.11</v>
      </c>
      <c r="BA146" s="102">
        <v>0.1</v>
      </c>
      <c r="BB146" s="102">
        <v>0.1</v>
      </c>
      <c r="BC146" s="102">
        <v>8.4999999999999992E-2</v>
      </c>
      <c r="BD146" s="102">
        <v>8.4999999999999992E-2</v>
      </c>
      <c r="BE146" s="102">
        <v>7.4999999999999997E-2</v>
      </c>
      <c r="BG146" s="96" t="s">
        <v>10</v>
      </c>
      <c r="BH146" s="97">
        <v>1124</v>
      </c>
      <c r="BI146" s="102">
        <v>0.11</v>
      </c>
      <c r="BJ146" s="102">
        <v>0.1</v>
      </c>
      <c r="BK146" s="102">
        <v>0.1</v>
      </c>
      <c r="BL146" s="102">
        <v>8.4999999999999992E-2</v>
      </c>
      <c r="BM146" s="102">
        <v>8.4999999999999992E-2</v>
      </c>
      <c r="BN146" s="102">
        <v>7.4999999999999997E-2</v>
      </c>
    </row>
    <row r="147" spans="44:66" s="37" customFormat="1" ht="24.95" hidden="1" customHeight="1" x14ac:dyDescent="0.25">
      <c r="AR147" s="47" t="str">
        <f t="shared" si="22"/>
        <v/>
      </c>
      <c r="AS147" s="47" t="str">
        <f t="shared" si="23"/>
        <v/>
      </c>
      <c r="AT147" s="47" t="str">
        <f t="shared" si="24"/>
        <v/>
      </c>
      <c r="AU147" s="47" t="str">
        <f t="shared" si="25"/>
        <v/>
      </c>
      <c r="AV147" s="47" t="str">
        <f t="shared" si="26"/>
        <v/>
      </c>
      <c r="AW147" s="47" t="str">
        <f t="shared" si="27"/>
        <v/>
      </c>
      <c r="AX147" s="96" t="s">
        <v>10</v>
      </c>
      <c r="AY147" s="97">
        <v>1205</v>
      </c>
      <c r="AZ147" s="102">
        <v>0.12</v>
      </c>
      <c r="BA147" s="102">
        <v>0.11</v>
      </c>
      <c r="BB147" s="102">
        <v>0.11</v>
      </c>
      <c r="BC147" s="102">
        <v>9.5000000000000001E-2</v>
      </c>
      <c r="BD147" s="102">
        <v>9.5000000000000001E-2</v>
      </c>
      <c r="BE147" s="102">
        <v>8.4999999999999992E-2</v>
      </c>
      <c r="BG147" s="96" t="s">
        <v>10</v>
      </c>
      <c r="BH147" s="97">
        <v>1205</v>
      </c>
      <c r="BI147" s="102">
        <v>0.12</v>
      </c>
      <c r="BJ147" s="102">
        <v>0.11</v>
      </c>
      <c r="BK147" s="102">
        <v>0.11</v>
      </c>
      <c r="BL147" s="102">
        <v>9.5000000000000001E-2</v>
      </c>
      <c r="BM147" s="102">
        <v>9.5000000000000001E-2</v>
      </c>
      <c r="BN147" s="102">
        <v>8.4999999999999992E-2</v>
      </c>
    </row>
    <row r="148" spans="44:66" s="37" customFormat="1" ht="24.95" hidden="1" customHeight="1" x14ac:dyDescent="0.25">
      <c r="AR148" s="47" t="str">
        <f t="shared" si="22"/>
        <v/>
      </c>
      <c r="AS148" s="47" t="str">
        <f t="shared" si="23"/>
        <v/>
      </c>
      <c r="AT148" s="47" t="str">
        <f t="shared" si="24"/>
        <v/>
      </c>
      <c r="AU148" s="47" t="str">
        <f t="shared" si="25"/>
        <v/>
      </c>
      <c r="AV148" s="47" t="str">
        <f t="shared" si="26"/>
        <v/>
      </c>
      <c r="AW148" s="47" t="str">
        <f t="shared" si="27"/>
        <v/>
      </c>
      <c r="AX148" s="96" t="s">
        <v>10</v>
      </c>
      <c r="AY148" s="97">
        <v>1300</v>
      </c>
      <c r="AZ148" s="102">
        <v>0.13</v>
      </c>
      <c r="BA148" s="102">
        <v>0.13</v>
      </c>
      <c r="BB148" s="102">
        <v>0.12</v>
      </c>
      <c r="BC148" s="102">
        <v>0.11499999999999999</v>
      </c>
      <c r="BD148" s="102">
        <v>0.105</v>
      </c>
      <c r="BE148" s="102">
        <v>0.105</v>
      </c>
      <c r="BG148" s="96" t="s">
        <v>10</v>
      </c>
      <c r="BH148" s="97">
        <v>1300</v>
      </c>
      <c r="BI148" s="102">
        <v>0.13</v>
      </c>
      <c r="BJ148" s="102">
        <v>0.13</v>
      </c>
      <c r="BK148" s="102">
        <v>0.12</v>
      </c>
      <c r="BL148" s="102">
        <v>0.11499999999999999</v>
      </c>
      <c r="BM148" s="102">
        <v>0.105</v>
      </c>
      <c r="BN148" s="102">
        <v>0.105</v>
      </c>
    </row>
    <row r="149" spans="44:66" s="37" customFormat="1" ht="24.95" hidden="1" customHeight="1" x14ac:dyDescent="0.25">
      <c r="AR149" s="47" t="str">
        <f t="shared" si="22"/>
        <v/>
      </c>
      <c r="AS149" s="47" t="str">
        <f t="shared" si="23"/>
        <v/>
      </c>
      <c r="AT149" s="47" t="str">
        <f t="shared" si="24"/>
        <v/>
      </c>
      <c r="AU149" s="47" t="str">
        <f t="shared" si="25"/>
        <v/>
      </c>
      <c r="AV149" s="47" t="str">
        <f t="shared" si="26"/>
        <v/>
      </c>
      <c r="AW149" s="47" t="str">
        <f t="shared" si="27"/>
        <v/>
      </c>
      <c r="AX149" s="96" t="s">
        <v>10</v>
      </c>
      <c r="AY149" s="97">
        <v>1401</v>
      </c>
      <c r="AZ149" s="102">
        <v>0.14000000000000001</v>
      </c>
      <c r="BA149" s="102">
        <v>0.14000000000000001</v>
      </c>
      <c r="BB149" s="102">
        <v>0.13</v>
      </c>
      <c r="BC149" s="102">
        <v>0.125</v>
      </c>
      <c r="BD149" s="102">
        <v>0.11499999999999999</v>
      </c>
      <c r="BE149" s="102">
        <v>0.11499999999999999</v>
      </c>
      <c r="BG149" s="96" t="s">
        <v>10</v>
      </c>
      <c r="BH149" s="97">
        <v>1401</v>
      </c>
      <c r="BI149" s="102">
        <v>0.14000000000000001</v>
      </c>
      <c r="BJ149" s="102">
        <v>0.14000000000000001</v>
      </c>
      <c r="BK149" s="102">
        <v>0.13</v>
      </c>
      <c r="BL149" s="102">
        <v>0.125</v>
      </c>
      <c r="BM149" s="102">
        <v>0.11499999999999999</v>
      </c>
      <c r="BN149" s="102">
        <v>0.11499999999999999</v>
      </c>
    </row>
    <row r="150" spans="44:66" s="37" customFormat="1" ht="24.95" hidden="1" customHeight="1" x14ac:dyDescent="0.25">
      <c r="AR150" s="47" t="str">
        <f t="shared" si="22"/>
        <v/>
      </c>
      <c r="AS150" s="47" t="str">
        <f t="shared" si="23"/>
        <v/>
      </c>
      <c r="AT150" s="47" t="str">
        <f t="shared" si="24"/>
        <v/>
      </c>
      <c r="AU150" s="47" t="str">
        <f t="shared" si="25"/>
        <v/>
      </c>
      <c r="AV150" s="47" t="str">
        <f t="shared" si="26"/>
        <v/>
      </c>
      <c r="AW150" s="47" t="str">
        <f t="shared" si="27"/>
        <v/>
      </c>
      <c r="AX150" s="96" t="s">
        <v>10</v>
      </c>
      <c r="AY150" s="97">
        <v>1537</v>
      </c>
      <c r="AZ150" s="102">
        <v>0.15</v>
      </c>
      <c r="BA150" s="102">
        <v>0.15</v>
      </c>
      <c r="BB150" s="102">
        <v>0.14000000000000001</v>
      </c>
      <c r="BC150" s="102">
        <v>0.13500000000000001</v>
      </c>
      <c r="BD150" s="102">
        <v>0.125</v>
      </c>
      <c r="BE150" s="102">
        <v>0.125</v>
      </c>
      <c r="BG150" s="96" t="s">
        <v>10</v>
      </c>
      <c r="BH150" s="97">
        <v>1537</v>
      </c>
      <c r="BI150" s="102">
        <v>0.15</v>
      </c>
      <c r="BJ150" s="102">
        <v>0.15</v>
      </c>
      <c r="BK150" s="102">
        <v>0.14000000000000001</v>
      </c>
      <c r="BL150" s="102">
        <v>0.13500000000000001</v>
      </c>
      <c r="BM150" s="102">
        <v>0.125</v>
      </c>
      <c r="BN150" s="102">
        <v>0.125</v>
      </c>
    </row>
    <row r="151" spans="44:66" s="37" customFormat="1" ht="24.95" hidden="1" customHeight="1" x14ac:dyDescent="0.25">
      <c r="AR151" s="47" t="str">
        <f t="shared" si="22"/>
        <v/>
      </c>
      <c r="AS151" s="47" t="str">
        <f t="shared" si="23"/>
        <v/>
      </c>
      <c r="AT151" s="47" t="str">
        <f t="shared" si="24"/>
        <v/>
      </c>
      <c r="AU151" s="47" t="str">
        <f t="shared" si="25"/>
        <v/>
      </c>
      <c r="AV151" s="47" t="str">
        <f t="shared" si="26"/>
        <v/>
      </c>
      <c r="AW151" s="47" t="str">
        <f t="shared" si="27"/>
        <v/>
      </c>
      <c r="AX151" s="96" t="s">
        <v>10</v>
      </c>
      <c r="AY151" s="97">
        <v>1683</v>
      </c>
      <c r="AZ151" s="102">
        <v>0.16500000000000001</v>
      </c>
      <c r="BA151" s="102">
        <v>0.16500000000000001</v>
      </c>
      <c r="BB151" s="102">
        <v>0.155</v>
      </c>
      <c r="BC151" s="102">
        <v>0.15</v>
      </c>
      <c r="BD151" s="102">
        <v>0.15</v>
      </c>
      <c r="BE151" s="102">
        <v>0.13999999999999999</v>
      </c>
      <c r="BG151" s="96" t="s">
        <v>10</v>
      </c>
      <c r="BH151" s="97">
        <v>1683</v>
      </c>
      <c r="BI151" s="102">
        <v>0.16500000000000001</v>
      </c>
      <c r="BJ151" s="102">
        <v>0.16500000000000001</v>
      </c>
      <c r="BK151" s="102">
        <v>0.155</v>
      </c>
      <c r="BL151" s="102">
        <v>0.15</v>
      </c>
      <c r="BM151" s="102">
        <v>0.15</v>
      </c>
      <c r="BN151" s="102">
        <v>0.13999999999999999</v>
      </c>
    </row>
    <row r="152" spans="44:66" s="37" customFormat="1" ht="24.95" hidden="1" customHeight="1" x14ac:dyDescent="0.25">
      <c r="AR152" s="47" t="str">
        <f t="shared" si="22"/>
        <v/>
      </c>
      <c r="AS152" s="47" t="str">
        <f t="shared" si="23"/>
        <v/>
      </c>
      <c r="AT152" s="47" t="str">
        <f t="shared" si="24"/>
        <v/>
      </c>
      <c r="AU152" s="47" t="str">
        <f t="shared" si="25"/>
        <v/>
      </c>
      <c r="AV152" s="47" t="str">
        <f t="shared" si="26"/>
        <v/>
      </c>
      <c r="AW152" s="47" t="str">
        <f t="shared" si="27"/>
        <v/>
      </c>
      <c r="AX152" s="96" t="s">
        <v>10</v>
      </c>
      <c r="AY152" s="97">
        <v>1840</v>
      </c>
      <c r="AZ152" s="102">
        <v>0.18</v>
      </c>
      <c r="BA152" s="102">
        <v>0.18</v>
      </c>
      <c r="BB152" s="102">
        <v>0.17</v>
      </c>
      <c r="BC152" s="102">
        <v>0.16500000000000001</v>
      </c>
      <c r="BD152" s="102">
        <v>0.16500000000000001</v>
      </c>
      <c r="BE152" s="102">
        <v>0.155</v>
      </c>
      <c r="BG152" s="96" t="s">
        <v>10</v>
      </c>
      <c r="BH152" s="97">
        <v>1840</v>
      </c>
      <c r="BI152" s="102">
        <v>0.18</v>
      </c>
      <c r="BJ152" s="102">
        <v>0.18</v>
      </c>
      <c r="BK152" s="102">
        <v>0.17</v>
      </c>
      <c r="BL152" s="102">
        <v>0.16500000000000001</v>
      </c>
      <c r="BM152" s="102">
        <v>0.16500000000000001</v>
      </c>
      <c r="BN152" s="102">
        <v>0.155</v>
      </c>
    </row>
    <row r="153" spans="44:66" s="37" customFormat="1" ht="24.95" hidden="1" customHeight="1" x14ac:dyDescent="0.25">
      <c r="AR153" s="47" t="str">
        <f t="shared" si="22"/>
        <v/>
      </c>
      <c r="AS153" s="47" t="str">
        <f t="shared" si="23"/>
        <v/>
      </c>
      <c r="AT153" s="47" t="str">
        <f t="shared" si="24"/>
        <v/>
      </c>
      <c r="AU153" s="47" t="str">
        <f t="shared" si="25"/>
        <v/>
      </c>
      <c r="AV153" s="47" t="str">
        <f t="shared" si="26"/>
        <v/>
      </c>
      <c r="AW153" s="47" t="str">
        <f t="shared" si="27"/>
        <v/>
      </c>
      <c r="AX153" s="96" t="s">
        <v>10</v>
      </c>
      <c r="AY153" s="97">
        <v>1945</v>
      </c>
      <c r="AZ153" s="102">
        <v>0.19</v>
      </c>
      <c r="BA153" s="102">
        <v>0.19</v>
      </c>
      <c r="BB153" s="102">
        <v>0.18</v>
      </c>
      <c r="BC153" s="102">
        <v>0.17499999999999999</v>
      </c>
      <c r="BD153" s="102">
        <v>0.17499999999999999</v>
      </c>
      <c r="BE153" s="102">
        <v>0.16500000000000001</v>
      </c>
      <c r="BG153" s="96" t="s">
        <v>10</v>
      </c>
      <c r="BH153" s="97">
        <v>1945</v>
      </c>
      <c r="BI153" s="102">
        <v>0.19</v>
      </c>
      <c r="BJ153" s="102">
        <v>0.19</v>
      </c>
      <c r="BK153" s="102">
        <v>0.18</v>
      </c>
      <c r="BL153" s="102">
        <v>0.17499999999999999</v>
      </c>
      <c r="BM153" s="102">
        <v>0.17499999999999999</v>
      </c>
      <c r="BN153" s="102">
        <v>0.16500000000000001</v>
      </c>
    </row>
    <row r="154" spans="44:66" s="37" customFormat="1" ht="24.95" hidden="1" customHeight="1" x14ac:dyDescent="0.25">
      <c r="AR154" s="47" t="str">
        <f t="shared" si="22"/>
        <v/>
      </c>
      <c r="AS154" s="47" t="str">
        <f t="shared" si="23"/>
        <v/>
      </c>
      <c r="AT154" s="47" t="str">
        <f t="shared" si="24"/>
        <v/>
      </c>
      <c r="AU154" s="47" t="str">
        <f t="shared" si="25"/>
        <v/>
      </c>
      <c r="AV154" s="47" t="str">
        <f t="shared" si="26"/>
        <v/>
      </c>
      <c r="AW154" s="47" t="str">
        <f t="shared" si="27"/>
        <v/>
      </c>
      <c r="AX154" s="96" t="s">
        <v>10</v>
      </c>
      <c r="AY154" s="97">
        <v>2056</v>
      </c>
      <c r="AZ154" s="102">
        <v>0.2</v>
      </c>
      <c r="BA154" s="102">
        <v>0.2</v>
      </c>
      <c r="BB154" s="102">
        <v>0.19</v>
      </c>
      <c r="BC154" s="102">
        <v>0.185</v>
      </c>
      <c r="BD154" s="102">
        <v>0.185</v>
      </c>
      <c r="BE154" s="102">
        <v>0.185</v>
      </c>
      <c r="BG154" s="96" t="s">
        <v>10</v>
      </c>
      <c r="BH154" s="97">
        <v>2056</v>
      </c>
      <c r="BI154" s="102">
        <v>0.2</v>
      </c>
      <c r="BJ154" s="102">
        <v>0.2</v>
      </c>
      <c r="BK154" s="102">
        <v>0.19</v>
      </c>
      <c r="BL154" s="102">
        <v>0.185</v>
      </c>
      <c r="BM154" s="102">
        <v>0.185</v>
      </c>
      <c r="BN154" s="102">
        <v>0.185</v>
      </c>
    </row>
    <row r="155" spans="44:66" s="37" customFormat="1" ht="24.95" hidden="1" customHeight="1" x14ac:dyDescent="0.25">
      <c r="AR155" s="47" t="str">
        <f t="shared" si="22"/>
        <v/>
      </c>
      <c r="AS155" s="47" t="str">
        <f t="shared" si="23"/>
        <v/>
      </c>
      <c r="AT155" s="47" t="str">
        <f t="shared" si="24"/>
        <v/>
      </c>
      <c r="AU155" s="47" t="str">
        <f t="shared" si="25"/>
        <v/>
      </c>
      <c r="AV155" s="47" t="str">
        <f t="shared" si="26"/>
        <v/>
      </c>
      <c r="AW155" s="47" t="str">
        <f t="shared" si="27"/>
        <v/>
      </c>
      <c r="AX155" s="96" t="s">
        <v>10</v>
      </c>
      <c r="AY155" s="97">
        <v>2182</v>
      </c>
      <c r="AZ155" s="102">
        <v>0.21</v>
      </c>
      <c r="BA155" s="102">
        <v>0.21</v>
      </c>
      <c r="BB155" s="102">
        <v>0.2</v>
      </c>
      <c r="BC155" s="102">
        <v>0.19500000000000001</v>
      </c>
      <c r="BD155" s="102">
        <v>0.19500000000000001</v>
      </c>
      <c r="BE155" s="102">
        <v>0.19500000000000001</v>
      </c>
      <c r="BG155" s="96" t="s">
        <v>10</v>
      </c>
      <c r="BH155" s="97">
        <v>2182</v>
      </c>
      <c r="BI155" s="102">
        <v>0.21</v>
      </c>
      <c r="BJ155" s="102">
        <v>0.21</v>
      </c>
      <c r="BK155" s="102">
        <v>0.2</v>
      </c>
      <c r="BL155" s="102">
        <v>0.19500000000000001</v>
      </c>
      <c r="BM155" s="102">
        <v>0.19500000000000001</v>
      </c>
      <c r="BN155" s="102">
        <v>0.19500000000000001</v>
      </c>
    </row>
    <row r="156" spans="44:66" s="37" customFormat="1" ht="24.95" hidden="1" customHeight="1" x14ac:dyDescent="0.25">
      <c r="AR156" s="47" t="str">
        <f t="shared" si="22"/>
        <v/>
      </c>
      <c r="AS156" s="47" t="str">
        <f t="shared" si="23"/>
        <v/>
      </c>
      <c r="AT156" s="47" t="str">
        <f t="shared" si="24"/>
        <v/>
      </c>
      <c r="AU156" s="47" t="str">
        <f t="shared" si="25"/>
        <v/>
      </c>
      <c r="AV156" s="47" t="str">
        <f t="shared" si="26"/>
        <v/>
      </c>
      <c r="AW156" s="47" t="str">
        <f t="shared" si="27"/>
        <v/>
      </c>
      <c r="AX156" s="96" t="s">
        <v>10</v>
      </c>
      <c r="AY156" s="97">
        <v>2328</v>
      </c>
      <c r="AZ156" s="102">
        <v>0.22</v>
      </c>
      <c r="BA156" s="102">
        <v>0.22</v>
      </c>
      <c r="BB156" s="102">
        <v>0.22</v>
      </c>
      <c r="BC156" s="102">
        <v>0.20499999999999999</v>
      </c>
      <c r="BD156" s="102">
        <v>0.20499999999999999</v>
      </c>
      <c r="BE156" s="102">
        <v>0.20499999999999999</v>
      </c>
      <c r="BG156" s="96" t="s">
        <v>10</v>
      </c>
      <c r="BH156" s="97">
        <v>2328</v>
      </c>
      <c r="BI156" s="102">
        <v>0.22</v>
      </c>
      <c r="BJ156" s="102">
        <v>0.22</v>
      </c>
      <c r="BK156" s="102">
        <v>0.22</v>
      </c>
      <c r="BL156" s="102">
        <v>0.20499999999999999</v>
      </c>
      <c r="BM156" s="102">
        <v>0.20499999999999999</v>
      </c>
      <c r="BN156" s="102">
        <v>0.20499999999999999</v>
      </c>
    </row>
    <row r="157" spans="44:66" s="37" customFormat="1" ht="24.95" hidden="1" customHeight="1" x14ac:dyDescent="0.25">
      <c r="AR157" s="47" t="str">
        <f t="shared" si="22"/>
        <v/>
      </c>
      <c r="AS157" s="47" t="str">
        <f t="shared" si="23"/>
        <v/>
      </c>
      <c r="AT157" s="47" t="str">
        <f t="shared" si="24"/>
        <v/>
      </c>
      <c r="AU157" s="47" t="str">
        <f t="shared" si="25"/>
        <v/>
      </c>
      <c r="AV157" s="47" t="str">
        <f t="shared" si="26"/>
        <v/>
      </c>
      <c r="AW157" s="47" t="str">
        <f t="shared" si="27"/>
        <v/>
      </c>
      <c r="AX157" s="96" t="s">
        <v>10</v>
      </c>
      <c r="AY157" s="97">
        <v>2495</v>
      </c>
      <c r="AZ157" s="102">
        <v>0.23</v>
      </c>
      <c r="BA157" s="102">
        <v>0.23</v>
      </c>
      <c r="BB157" s="102">
        <v>0.23</v>
      </c>
      <c r="BC157" s="102">
        <v>0.215</v>
      </c>
      <c r="BD157" s="102">
        <v>0.215</v>
      </c>
      <c r="BE157" s="102">
        <v>0.215</v>
      </c>
      <c r="BG157" s="96" t="s">
        <v>10</v>
      </c>
      <c r="BH157" s="97">
        <v>2495</v>
      </c>
      <c r="BI157" s="102">
        <v>0.23</v>
      </c>
      <c r="BJ157" s="102">
        <v>0.23</v>
      </c>
      <c r="BK157" s="102">
        <v>0.23</v>
      </c>
      <c r="BL157" s="102">
        <v>0.215</v>
      </c>
      <c r="BM157" s="102">
        <v>0.215</v>
      </c>
      <c r="BN157" s="102">
        <v>0.215</v>
      </c>
    </row>
    <row r="158" spans="44:66" s="37" customFormat="1" ht="24.95" hidden="1" customHeight="1" x14ac:dyDescent="0.25">
      <c r="AR158" s="47" t="str">
        <f t="shared" si="22"/>
        <v/>
      </c>
      <c r="AS158" s="47" t="str">
        <f t="shared" si="23"/>
        <v/>
      </c>
      <c r="AT158" s="47" t="str">
        <f t="shared" si="24"/>
        <v/>
      </c>
      <c r="AU158" s="47" t="str">
        <f t="shared" si="25"/>
        <v/>
      </c>
      <c r="AV158" s="47" t="str">
        <f t="shared" si="26"/>
        <v/>
      </c>
      <c r="AW158" s="47" t="str">
        <f t="shared" si="27"/>
        <v/>
      </c>
      <c r="AX158" s="96" t="s">
        <v>10</v>
      </c>
      <c r="AY158" s="97">
        <v>2722</v>
      </c>
      <c r="AZ158" s="102">
        <v>0.24</v>
      </c>
      <c r="BA158" s="102">
        <v>0.24</v>
      </c>
      <c r="BB158" s="102">
        <v>0.24</v>
      </c>
      <c r="BC158" s="102">
        <v>0.22500000000000001</v>
      </c>
      <c r="BD158" s="102">
        <v>0.22500000000000001</v>
      </c>
      <c r="BE158" s="102">
        <v>0.22500000000000001</v>
      </c>
      <c r="BG158" s="96" t="s">
        <v>10</v>
      </c>
      <c r="BH158" s="97">
        <v>2722</v>
      </c>
      <c r="BI158" s="102">
        <v>0.24</v>
      </c>
      <c r="BJ158" s="102">
        <v>0.24</v>
      </c>
      <c r="BK158" s="102">
        <v>0.24</v>
      </c>
      <c r="BL158" s="102">
        <v>0.22500000000000001</v>
      </c>
      <c r="BM158" s="102">
        <v>0.22500000000000001</v>
      </c>
      <c r="BN158" s="102">
        <v>0.22500000000000001</v>
      </c>
    </row>
    <row r="159" spans="44:66" s="37" customFormat="1" ht="24.95" hidden="1" customHeight="1" x14ac:dyDescent="0.25">
      <c r="AR159" s="47" t="str">
        <f t="shared" si="22"/>
        <v/>
      </c>
      <c r="AS159" s="47" t="str">
        <f t="shared" si="23"/>
        <v/>
      </c>
      <c r="AT159" s="47" t="str">
        <f t="shared" si="24"/>
        <v/>
      </c>
      <c r="AU159" s="47" t="str">
        <f t="shared" si="25"/>
        <v/>
      </c>
      <c r="AV159" s="47" t="str">
        <f t="shared" si="26"/>
        <v/>
      </c>
      <c r="AW159" s="47" t="str">
        <f t="shared" si="27"/>
        <v/>
      </c>
      <c r="AX159" s="96" t="s">
        <v>10</v>
      </c>
      <c r="AY159" s="97">
        <v>3054</v>
      </c>
      <c r="AZ159" s="102">
        <v>0.25</v>
      </c>
      <c r="BA159" s="102">
        <v>0.25</v>
      </c>
      <c r="BB159" s="102">
        <v>0.25</v>
      </c>
      <c r="BC159" s="102">
        <v>0.23499999999999999</v>
      </c>
      <c r="BD159" s="102">
        <v>0.23499999999999999</v>
      </c>
      <c r="BE159" s="102">
        <v>0.23499999999999999</v>
      </c>
      <c r="BG159" s="96" t="s">
        <v>10</v>
      </c>
      <c r="BH159" s="97">
        <v>3054</v>
      </c>
      <c r="BI159" s="102">
        <v>0.25</v>
      </c>
      <c r="BJ159" s="102">
        <v>0.25</v>
      </c>
      <c r="BK159" s="102">
        <v>0.25</v>
      </c>
      <c r="BL159" s="102">
        <v>0.23499999999999999</v>
      </c>
      <c r="BM159" s="102">
        <v>0.23499999999999999</v>
      </c>
      <c r="BN159" s="102">
        <v>0.23499999999999999</v>
      </c>
    </row>
    <row r="160" spans="44:66" s="37" customFormat="1" ht="24.95" hidden="1" customHeight="1" x14ac:dyDescent="0.25">
      <c r="AR160" s="47" t="str">
        <f t="shared" si="22"/>
        <v/>
      </c>
      <c r="AS160" s="47" t="str">
        <f t="shared" si="23"/>
        <v/>
      </c>
      <c r="AT160" s="47" t="str">
        <f t="shared" si="24"/>
        <v/>
      </c>
      <c r="AU160" s="47" t="str">
        <f t="shared" si="25"/>
        <v/>
      </c>
      <c r="AV160" s="47" t="str">
        <f t="shared" si="26"/>
        <v/>
      </c>
      <c r="AW160" s="47" t="str">
        <f t="shared" si="27"/>
        <v/>
      </c>
      <c r="AX160" s="96" t="s">
        <v>10</v>
      </c>
      <c r="AY160" s="97">
        <v>3478</v>
      </c>
      <c r="AZ160" s="102">
        <v>0.26</v>
      </c>
      <c r="BA160" s="102">
        <v>0.26</v>
      </c>
      <c r="BB160" s="102">
        <v>0.26</v>
      </c>
      <c r="BC160" s="102">
        <v>0.245</v>
      </c>
      <c r="BD160" s="102">
        <v>0.245</v>
      </c>
      <c r="BE160" s="102">
        <v>0.245</v>
      </c>
      <c r="BG160" s="96" t="s">
        <v>10</v>
      </c>
      <c r="BH160" s="97">
        <v>3478</v>
      </c>
      <c r="BI160" s="102">
        <v>0.26</v>
      </c>
      <c r="BJ160" s="102">
        <v>0.26</v>
      </c>
      <c r="BK160" s="102">
        <v>0.26</v>
      </c>
      <c r="BL160" s="102">
        <v>0.245</v>
      </c>
      <c r="BM160" s="102">
        <v>0.245</v>
      </c>
      <c r="BN160" s="102">
        <v>0.245</v>
      </c>
    </row>
    <row r="161" spans="44:66" s="37" customFormat="1" ht="24.95" hidden="1" customHeight="1" x14ac:dyDescent="0.25">
      <c r="AR161" s="47" t="str">
        <f t="shared" si="22"/>
        <v/>
      </c>
      <c r="AS161" s="47" t="str">
        <f t="shared" si="23"/>
        <v/>
      </c>
      <c r="AT161" s="47" t="str">
        <f t="shared" si="24"/>
        <v/>
      </c>
      <c r="AU161" s="47" t="str">
        <f t="shared" si="25"/>
        <v/>
      </c>
      <c r="AV161" s="47" t="str">
        <f t="shared" si="26"/>
        <v/>
      </c>
      <c r="AW161" s="47" t="str">
        <f t="shared" si="27"/>
        <v/>
      </c>
      <c r="AX161" s="96" t="s">
        <v>10</v>
      </c>
      <c r="AY161" s="97">
        <v>4052</v>
      </c>
      <c r="AZ161" s="102">
        <v>0.27</v>
      </c>
      <c r="BA161" s="102">
        <v>0.27</v>
      </c>
      <c r="BB161" s="102">
        <v>0.27</v>
      </c>
      <c r="BC161" s="102">
        <v>0.26500000000000001</v>
      </c>
      <c r="BD161" s="102">
        <v>0.255</v>
      </c>
      <c r="BE161" s="102">
        <v>0.255</v>
      </c>
      <c r="BG161" s="96" t="s">
        <v>10</v>
      </c>
      <c r="BH161" s="97">
        <v>4052</v>
      </c>
      <c r="BI161" s="102">
        <v>0.27</v>
      </c>
      <c r="BJ161" s="102">
        <v>0.27</v>
      </c>
      <c r="BK161" s="102">
        <v>0.27</v>
      </c>
      <c r="BL161" s="102">
        <v>0.26500000000000001</v>
      </c>
      <c r="BM161" s="102">
        <v>0.255</v>
      </c>
      <c r="BN161" s="102">
        <v>0.255</v>
      </c>
    </row>
    <row r="162" spans="44:66" s="37" customFormat="1" ht="24.95" hidden="1" customHeight="1" x14ac:dyDescent="0.25">
      <c r="AR162" s="47" t="str">
        <f t="shared" si="22"/>
        <v/>
      </c>
      <c r="AS162" s="47" t="str">
        <f t="shared" si="23"/>
        <v/>
      </c>
      <c r="AT162" s="47" t="str">
        <f t="shared" si="24"/>
        <v/>
      </c>
      <c r="AU162" s="47" t="str">
        <f t="shared" si="25"/>
        <v/>
      </c>
      <c r="AV162" s="47" t="str">
        <f t="shared" si="26"/>
        <v/>
      </c>
      <c r="AW162" s="47" t="str">
        <f t="shared" si="27"/>
        <v/>
      </c>
      <c r="AX162" s="96" t="s">
        <v>10</v>
      </c>
      <c r="AY162" s="97">
        <v>4576</v>
      </c>
      <c r="AZ162" s="102">
        <v>0.28499999999999998</v>
      </c>
      <c r="BA162" s="102">
        <v>0.28000000000000003</v>
      </c>
      <c r="BB162" s="102">
        <v>0.28000000000000003</v>
      </c>
      <c r="BC162" s="102">
        <v>0.27500000000000002</v>
      </c>
      <c r="BD162" s="102">
        <v>0.26500000000000001</v>
      </c>
      <c r="BE162" s="102">
        <v>0.26500000000000001</v>
      </c>
      <c r="BG162" s="96" t="s">
        <v>10</v>
      </c>
      <c r="BH162" s="97">
        <v>4576</v>
      </c>
      <c r="BI162" s="102">
        <v>0.28499999999999998</v>
      </c>
      <c r="BJ162" s="102">
        <v>0.28000000000000003</v>
      </c>
      <c r="BK162" s="102">
        <v>0.28000000000000003</v>
      </c>
      <c r="BL162" s="102">
        <v>0.27500000000000002</v>
      </c>
      <c r="BM162" s="102">
        <v>0.26500000000000001</v>
      </c>
      <c r="BN162" s="102">
        <v>0.26500000000000001</v>
      </c>
    </row>
    <row r="163" spans="44:66" s="37" customFormat="1" ht="24.95" hidden="1" customHeight="1" x14ac:dyDescent="0.25">
      <c r="AR163" s="47" t="str">
        <f t="shared" si="22"/>
        <v/>
      </c>
      <c r="AS163" s="47" t="str">
        <f t="shared" si="23"/>
        <v/>
      </c>
      <c r="AT163" s="47" t="str">
        <f t="shared" si="24"/>
        <v/>
      </c>
      <c r="AU163" s="47" t="str">
        <f t="shared" si="25"/>
        <v/>
      </c>
      <c r="AV163" s="47" t="str">
        <f t="shared" si="26"/>
        <v/>
      </c>
      <c r="AW163" s="47" t="str">
        <f t="shared" si="27"/>
        <v/>
      </c>
      <c r="AX163" s="96" t="s">
        <v>10</v>
      </c>
      <c r="AY163" s="97">
        <v>5111</v>
      </c>
      <c r="AZ163" s="102">
        <v>0.29499999999999998</v>
      </c>
      <c r="BA163" s="102">
        <v>0.28999999999999998</v>
      </c>
      <c r="BB163" s="102">
        <v>0.28999999999999998</v>
      </c>
      <c r="BC163" s="102">
        <v>0.28499999999999998</v>
      </c>
      <c r="BD163" s="102">
        <v>0.28499999999999998</v>
      </c>
      <c r="BE163" s="102">
        <v>0.27500000000000002</v>
      </c>
      <c r="BG163" s="96" t="s">
        <v>10</v>
      </c>
      <c r="BH163" s="97">
        <v>5111</v>
      </c>
      <c r="BI163" s="102">
        <v>0.29499999999999998</v>
      </c>
      <c r="BJ163" s="102">
        <v>0.28999999999999998</v>
      </c>
      <c r="BK163" s="102">
        <v>0.28999999999999998</v>
      </c>
      <c r="BL163" s="102">
        <v>0.28499999999999998</v>
      </c>
      <c r="BM163" s="102">
        <v>0.28499999999999998</v>
      </c>
      <c r="BN163" s="102">
        <v>0.27500000000000002</v>
      </c>
    </row>
    <row r="164" spans="44:66" s="37" customFormat="1" ht="24.95" hidden="1" customHeight="1" x14ac:dyDescent="0.25">
      <c r="AR164" s="47" t="str">
        <f t="shared" si="22"/>
        <v/>
      </c>
      <c r="AS164" s="47" t="str">
        <f t="shared" si="23"/>
        <v/>
      </c>
      <c r="AT164" s="47" t="str">
        <f t="shared" si="24"/>
        <v/>
      </c>
      <c r="AU164" s="47" t="str">
        <f t="shared" si="25"/>
        <v/>
      </c>
      <c r="AV164" s="47" t="str">
        <f t="shared" si="26"/>
        <v/>
      </c>
      <c r="AW164" s="47" t="str">
        <f t="shared" si="27"/>
        <v/>
      </c>
      <c r="AX164" s="96" t="s">
        <v>10</v>
      </c>
      <c r="AY164" s="97">
        <v>5786</v>
      </c>
      <c r="AZ164" s="102">
        <v>0.30499999999999999</v>
      </c>
      <c r="BA164" s="102">
        <v>0.3</v>
      </c>
      <c r="BB164" s="102">
        <v>0.3</v>
      </c>
      <c r="BC164" s="102">
        <v>0.29499999999999998</v>
      </c>
      <c r="BD164" s="102">
        <v>0.29499999999999998</v>
      </c>
      <c r="BE164" s="102">
        <v>0.28499999999999998</v>
      </c>
      <c r="BG164" s="96" t="s">
        <v>10</v>
      </c>
      <c r="BH164" s="97">
        <v>5786</v>
      </c>
      <c r="BI164" s="102">
        <v>0.30499999999999999</v>
      </c>
      <c r="BJ164" s="102">
        <v>0.3</v>
      </c>
      <c r="BK164" s="102">
        <v>0.3</v>
      </c>
      <c r="BL164" s="102">
        <v>0.29499999999999998</v>
      </c>
      <c r="BM164" s="102">
        <v>0.29499999999999998</v>
      </c>
      <c r="BN164" s="102">
        <v>0.28499999999999998</v>
      </c>
    </row>
    <row r="165" spans="44:66" s="37" customFormat="1" ht="24.95" hidden="1" customHeight="1" x14ac:dyDescent="0.25">
      <c r="AR165" s="47" t="str">
        <f t="shared" si="22"/>
        <v/>
      </c>
      <c r="AS165" s="47" t="str">
        <f t="shared" si="23"/>
        <v/>
      </c>
      <c r="AT165" s="47" t="str">
        <f t="shared" si="24"/>
        <v/>
      </c>
      <c r="AU165" s="47" t="str">
        <f t="shared" si="25"/>
        <v/>
      </c>
      <c r="AV165" s="47" t="str">
        <f t="shared" si="26"/>
        <v/>
      </c>
      <c r="AW165" s="47" t="str">
        <f t="shared" si="27"/>
        <v/>
      </c>
      <c r="AX165" s="96" t="s">
        <v>10</v>
      </c>
      <c r="AY165" s="97">
        <v>6653</v>
      </c>
      <c r="AZ165" s="102">
        <v>0.32500000000000001</v>
      </c>
      <c r="BA165" s="102">
        <v>0.315</v>
      </c>
      <c r="BB165" s="102">
        <v>0.315</v>
      </c>
      <c r="BC165" s="102">
        <v>0.315</v>
      </c>
      <c r="BD165" s="102">
        <v>0.315</v>
      </c>
      <c r="BE165" s="102">
        <v>0.315</v>
      </c>
      <c r="BG165" s="96" t="s">
        <v>10</v>
      </c>
      <c r="BH165" s="97">
        <v>6653</v>
      </c>
      <c r="BI165" s="102">
        <v>0.32500000000000001</v>
      </c>
      <c r="BJ165" s="102">
        <v>0.315</v>
      </c>
      <c r="BK165" s="102">
        <v>0.315</v>
      </c>
      <c r="BL165" s="102">
        <v>0.315</v>
      </c>
      <c r="BM165" s="102">
        <v>0.315</v>
      </c>
      <c r="BN165" s="102">
        <v>0.315</v>
      </c>
    </row>
    <row r="166" spans="44:66" s="37" customFormat="1" ht="24.95" hidden="1" customHeight="1" x14ac:dyDescent="0.25">
      <c r="AR166" s="47" t="str">
        <f t="shared" si="22"/>
        <v/>
      </c>
      <c r="AS166" s="47" t="str">
        <f t="shared" si="23"/>
        <v/>
      </c>
      <c r="AT166" s="47" t="str">
        <f t="shared" si="24"/>
        <v/>
      </c>
      <c r="AU166" s="47" t="str">
        <f t="shared" si="25"/>
        <v/>
      </c>
      <c r="AV166" s="47" t="str">
        <f t="shared" si="26"/>
        <v/>
      </c>
      <c r="AW166" s="47" t="str">
        <f t="shared" si="27"/>
        <v/>
      </c>
      <c r="AX166" s="96" t="s">
        <v>10</v>
      </c>
      <c r="AY166" s="97">
        <v>7852</v>
      </c>
      <c r="AZ166" s="102">
        <v>0.33500000000000002</v>
      </c>
      <c r="BA166" s="102">
        <v>0.32500000000000001</v>
      </c>
      <c r="BB166" s="102">
        <v>0.32500000000000001</v>
      </c>
      <c r="BC166" s="102">
        <v>0.32500000000000001</v>
      </c>
      <c r="BD166" s="102">
        <v>0.32500000000000001</v>
      </c>
      <c r="BE166" s="102">
        <v>0.32500000000000001</v>
      </c>
      <c r="BG166" s="96" t="s">
        <v>10</v>
      </c>
      <c r="BH166" s="97">
        <v>7852</v>
      </c>
      <c r="BI166" s="102">
        <v>0.33500000000000002</v>
      </c>
      <c r="BJ166" s="102">
        <v>0.32500000000000001</v>
      </c>
      <c r="BK166" s="102">
        <v>0.32500000000000001</v>
      </c>
      <c r="BL166" s="102">
        <v>0.32500000000000001</v>
      </c>
      <c r="BM166" s="102">
        <v>0.32500000000000001</v>
      </c>
      <c r="BN166" s="102">
        <v>0.32500000000000001</v>
      </c>
    </row>
    <row r="167" spans="44:66" s="37" customFormat="1" ht="24.95" hidden="1" customHeight="1" x14ac:dyDescent="0.25">
      <c r="AR167" s="47" t="str">
        <f t="shared" si="22"/>
        <v/>
      </c>
      <c r="AS167" s="47" t="str">
        <f t="shared" si="23"/>
        <v/>
      </c>
      <c r="AT167" s="47" t="str">
        <f t="shared" si="24"/>
        <v/>
      </c>
      <c r="AU167" s="47" t="str">
        <f t="shared" si="25"/>
        <v/>
      </c>
      <c r="AV167" s="47" t="str">
        <f t="shared" si="26"/>
        <v/>
      </c>
      <c r="AW167" s="47" t="str">
        <f t="shared" si="27"/>
        <v/>
      </c>
      <c r="AX167" s="96" t="s">
        <v>10</v>
      </c>
      <c r="AY167" s="97">
        <v>9455</v>
      </c>
      <c r="AZ167" s="102">
        <v>0.35</v>
      </c>
      <c r="BA167" s="102">
        <v>0.34</v>
      </c>
      <c r="BB167" s="102">
        <v>0.34</v>
      </c>
      <c r="BC167" s="102">
        <v>0.34</v>
      </c>
      <c r="BD167" s="102">
        <v>0.34</v>
      </c>
      <c r="BE167" s="102">
        <v>0.34</v>
      </c>
      <c r="BG167" s="96" t="s">
        <v>10</v>
      </c>
      <c r="BH167" s="97">
        <v>9455</v>
      </c>
      <c r="BI167" s="102">
        <v>0.35</v>
      </c>
      <c r="BJ167" s="102">
        <v>0.34</v>
      </c>
      <c r="BK167" s="102">
        <v>0.34</v>
      </c>
      <c r="BL167" s="102">
        <v>0.34</v>
      </c>
      <c r="BM167" s="102">
        <v>0.34</v>
      </c>
      <c r="BN167" s="102">
        <v>0.34</v>
      </c>
    </row>
    <row r="168" spans="44:66" s="37" customFormat="1" ht="24.95" hidden="1" customHeight="1" x14ac:dyDescent="0.25">
      <c r="AR168" s="47" t="str">
        <f t="shared" si="22"/>
        <v/>
      </c>
      <c r="AS168" s="47" t="str">
        <f t="shared" si="23"/>
        <v/>
      </c>
      <c r="AT168" s="47" t="str">
        <f t="shared" si="24"/>
        <v/>
      </c>
      <c r="AU168" s="47" t="str">
        <f t="shared" si="25"/>
        <v/>
      </c>
      <c r="AV168" s="47" t="str">
        <f t="shared" si="26"/>
        <v/>
      </c>
      <c r="AW168" s="47" t="str">
        <f t="shared" si="27"/>
        <v/>
      </c>
      <c r="AX168" s="96" t="s">
        <v>10</v>
      </c>
      <c r="AY168" s="97">
        <v>11159</v>
      </c>
      <c r="AZ168" s="102">
        <v>0.36</v>
      </c>
      <c r="BA168" s="102">
        <v>0.35</v>
      </c>
      <c r="BB168" s="102">
        <v>0.35</v>
      </c>
      <c r="BC168" s="102">
        <v>0.35</v>
      </c>
      <c r="BD168" s="102">
        <v>0.35</v>
      </c>
      <c r="BE168" s="102">
        <v>0.35</v>
      </c>
      <c r="BG168" s="96" t="s">
        <v>10</v>
      </c>
      <c r="BH168" s="97">
        <v>11159</v>
      </c>
      <c r="BI168" s="102">
        <v>0.36</v>
      </c>
      <c r="BJ168" s="102">
        <v>0.35</v>
      </c>
      <c r="BK168" s="102">
        <v>0.35</v>
      </c>
      <c r="BL168" s="102">
        <v>0.35</v>
      </c>
      <c r="BM168" s="102">
        <v>0.35</v>
      </c>
      <c r="BN168" s="102">
        <v>0.35</v>
      </c>
    </row>
    <row r="169" spans="44:66" s="37" customFormat="1" ht="24.95" hidden="1" customHeight="1" x14ac:dyDescent="0.25">
      <c r="AR169" s="47" t="str">
        <f t="shared" si="22"/>
        <v/>
      </c>
      <c r="AS169" s="47" t="str">
        <f t="shared" si="23"/>
        <v/>
      </c>
      <c r="AT169" s="47" t="str">
        <f t="shared" si="24"/>
        <v/>
      </c>
      <c r="AU169" s="47" t="str">
        <f t="shared" si="25"/>
        <v/>
      </c>
      <c r="AV169" s="47" t="str">
        <f t="shared" si="26"/>
        <v/>
      </c>
      <c r="AW169" s="47" t="str">
        <f t="shared" si="27"/>
        <v/>
      </c>
      <c r="AX169" s="96" t="s">
        <v>10</v>
      </c>
      <c r="AY169" s="97">
        <v>18648</v>
      </c>
      <c r="AZ169" s="103">
        <v>0.37</v>
      </c>
      <c r="BA169" s="103">
        <v>0.36</v>
      </c>
      <c r="BB169" s="103">
        <v>0.36</v>
      </c>
      <c r="BC169" s="103">
        <v>0.36</v>
      </c>
      <c r="BD169" s="103">
        <v>0.36</v>
      </c>
      <c r="BE169" s="102">
        <v>0.36</v>
      </c>
      <c r="BG169" s="96" t="s">
        <v>10</v>
      </c>
      <c r="BH169" s="97">
        <v>18648</v>
      </c>
      <c r="BI169" s="103">
        <v>0.37</v>
      </c>
      <c r="BJ169" s="103">
        <v>0.36</v>
      </c>
      <c r="BK169" s="103">
        <v>0.36</v>
      </c>
      <c r="BL169" s="103">
        <v>0.36</v>
      </c>
      <c r="BM169" s="103">
        <v>0.36</v>
      </c>
      <c r="BN169" s="102">
        <v>0.36</v>
      </c>
    </row>
    <row r="170" spans="44:66" s="37" customFormat="1" ht="24.95" hidden="1" customHeight="1" x14ac:dyDescent="0.25">
      <c r="AR170" s="47" t="str">
        <f t="shared" ref="AR170:AR172" si="28">IF($C$14&lt;=$AY169,"",IF($C$14&gt;$AY170,"",$C$14*AZ170))</f>
        <v/>
      </c>
      <c r="AS170" s="47" t="str">
        <f t="shared" ref="AS170:AS172" si="29">IF($C$14&lt;=$AY169,"",IF($C$14&gt;$AY170,"",$C$14*BA170))</f>
        <v/>
      </c>
      <c r="AT170" s="47" t="str">
        <f t="shared" ref="AT170:AT172" si="30">IF($C$14&lt;=$AY169,"",IF($C$14&gt;$AY170,"",$C$14*BB170))</f>
        <v/>
      </c>
      <c r="AU170" s="47" t="str">
        <f t="shared" ref="AU170:AU172" si="31">IF($C$14&lt;=$AY169,"",IF($C$14&gt;$AY170,"",$C$14*BC170))</f>
        <v/>
      </c>
      <c r="AV170" s="47" t="str">
        <f t="shared" ref="AV170:AV172" si="32">IF($C$14&lt;=$AY169,"",IF($C$14&gt;$AY170,"",$C$14*BD170))</f>
        <v/>
      </c>
      <c r="AW170" s="47" t="str">
        <f t="shared" ref="AW170:AW172" si="33">IF($C$14&lt;=$AY169,"",IF($C$14&gt;$AY170,"",$C$14*BE170))</f>
        <v/>
      </c>
      <c r="AX170" s="96" t="s">
        <v>10</v>
      </c>
      <c r="AY170" s="97">
        <v>20000</v>
      </c>
      <c r="AZ170" s="103">
        <v>0.38</v>
      </c>
      <c r="BA170" s="103">
        <v>0.37</v>
      </c>
      <c r="BB170" s="103">
        <v>0.37</v>
      </c>
      <c r="BC170" s="103">
        <v>0.37</v>
      </c>
      <c r="BD170" s="103">
        <v>0.37</v>
      </c>
      <c r="BE170" s="102">
        <v>0.37</v>
      </c>
      <c r="BG170" s="96" t="s">
        <v>10</v>
      </c>
      <c r="BH170" s="97">
        <v>20000</v>
      </c>
      <c r="BI170" s="103">
        <v>0.38</v>
      </c>
      <c r="BJ170" s="103">
        <v>0.37</v>
      </c>
      <c r="BK170" s="103">
        <v>0.37</v>
      </c>
      <c r="BL170" s="103">
        <v>0.37</v>
      </c>
      <c r="BM170" s="103">
        <v>0.37</v>
      </c>
      <c r="BN170" s="102">
        <v>0.37</v>
      </c>
    </row>
    <row r="171" spans="44:66" s="37" customFormat="1" ht="24.95" hidden="1" customHeight="1" x14ac:dyDescent="0.25">
      <c r="AR171" s="47" t="str">
        <f t="shared" si="28"/>
        <v/>
      </c>
      <c r="AS171" s="47" t="str">
        <f t="shared" si="29"/>
        <v/>
      </c>
      <c r="AT171" s="47" t="str">
        <f t="shared" si="30"/>
        <v/>
      </c>
      <c r="AU171" s="47" t="str">
        <f t="shared" si="31"/>
        <v/>
      </c>
      <c r="AV171" s="47" t="str">
        <f t="shared" si="32"/>
        <v/>
      </c>
      <c r="AW171" s="47" t="str">
        <f t="shared" si="33"/>
        <v/>
      </c>
      <c r="AX171" s="96" t="s">
        <v>10</v>
      </c>
      <c r="AY171" s="97">
        <v>22500</v>
      </c>
      <c r="AZ171" s="103">
        <v>0.38500000000000001</v>
      </c>
      <c r="BA171" s="103">
        <v>0.38</v>
      </c>
      <c r="BB171" s="103">
        <v>0.38</v>
      </c>
      <c r="BC171" s="103">
        <v>0.38</v>
      </c>
      <c r="BD171" s="103">
        <v>0.38</v>
      </c>
      <c r="BE171" s="102">
        <v>0.38</v>
      </c>
      <c r="BG171" s="96" t="s">
        <v>10</v>
      </c>
      <c r="BH171" s="97">
        <v>22500</v>
      </c>
      <c r="BI171" s="103">
        <v>0.38500000000000001</v>
      </c>
      <c r="BJ171" s="103">
        <v>0.38</v>
      </c>
      <c r="BK171" s="103">
        <v>0.38</v>
      </c>
      <c r="BL171" s="103">
        <v>0.38</v>
      </c>
      <c r="BM171" s="103">
        <v>0.38</v>
      </c>
      <c r="BN171" s="102">
        <v>0.38</v>
      </c>
    </row>
    <row r="172" spans="44:66" s="37" customFormat="1" ht="24.95" hidden="1" customHeight="1" x14ac:dyDescent="0.25">
      <c r="AR172" s="47" t="str">
        <f t="shared" si="28"/>
        <v/>
      </c>
      <c r="AS172" s="47" t="str">
        <f t="shared" si="29"/>
        <v/>
      </c>
      <c r="AT172" s="47" t="str">
        <f t="shared" si="30"/>
        <v/>
      </c>
      <c r="AU172" s="47" t="str">
        <f t="shared" si="31"/>
        <v/>
      </c>
      <c r="AV172" s="47" t="str">
        <f t="shared" si="32"/>
        <v/>
      </c>
      <c r="AW172" s="47" t="str">
        <f t="shared" si="33"/>
        <v/>
      </c>
      <c r="AX172" s="96" t="s">
        <v>10</v>
      </c>
      <c r="AY172" s="97">
        <v>25000</v>
      </c>
      <c r="AZ172" s="103">
        <v>0.39</v>
      </c>
      <c r="BA172" s="103">
        <v>0.39</v>
      </c>
      <c r="BB172" s="103">
        <v>0.39</v>
      </c>
      <c r="BC172" s="103">
        <v>0.39</v>
      </c>
      <c r="BD172" s="103">
        <v>0.39</v>
      </c>
      <c r="BE172" s="102">
        <v>0.39</v>
      </c>
      <c r="BG172" s="96" t="s">
        <v>10</v>
      </c>
      <c r="BH172" s="97">
        <v>25000</v>
      </c>
      <c r="BI172" s="103">
        <v>0.39</v>
      </c>
      <c r="BJ172" s="103">
        <v>0.39</v>
      </c>
      <c r="BK172" s="103">
        <v>0.39</v>
      </c>
      <c r="BL172" s="103">
        <v>0.39</v>
      </c>
      <c r="BM172" s="103">
        <v>0.39</v>
      </c>
      <c r="BN172" s="102">
        <v>0.39</v>
      </c>
    </row>
    <row r="173" spans="44:66" s="37" customFormat="1" ht="24.95" hidden="1" customHeight="1" x14ac:dyDescent="0.25">
      <c r="AR173" s="37" t="str">
        <f t="shared" ref="AR173:AW173" si="34">IF($C$14&gt;$AY$173,$C$14*AZ173,"")</f>
        <v/>
      </c>
      <c r="AS173" s="37" t="str">
        <f t="shared" si="34"/>
        <v/>
      </c>
      <c r="AT173" s="37" t="str">
        <f t="shared" si="34"/>
        <v/>
      </c>
      <c r="AU173" s="37" t="str">
        <f t="shared" si="34"/>
        <v/>
      </c>
      <c r="AV173" s="37" t="str">
        <f t="shared" si="34"/>
        <v/>
      </c>
      <c r="AW173" s="37" t="str">
        <f t="shared" si="34"/>
        <v/>
      </c>
      <c r="AX173" s="104" t="s">
        <v>64</v>
      </c>
      <c r="AY173" s="105">
        <v>25000</v>
      </c>
      <c r="AZ173" s="106">
        <v>0.4</v>
      </c>
      <c r="BA173" s="106">
        <v>0.4</v>
      </c>
      <c r="BB173" s="106">
        <v>0.4</v>
      </c>
      <c r="BC173" s="106">
        <v>0.4</v>
      </c>
      <c r="BD173" s="106">
        <v>0.4</v>
      </c>
      <c r="BE173" s="107">
        <v>0.4</v>
      </c>
      <c r="BG173" s="104" t="s">
        <v>64</v>
      </c>
      <c r="BH173" s="105">
        <v>25000</v>
      </c>
      <c r="BI173" s="106">
        <v>0.4</v>
      </c>
      <c r="BJ173" s="106">
        <v>0.4</v>
      </c>
      <c r="BK173" s="106">
        <v>0.4</v>
      </c>
      <c r="BL173" s="106">
        <v>0.4</v>
      </c>
      <c r="BM173" s="106">
        <v>0.4</v>
      </c>
      <c r="BN173" s="107">
        <v>0.4</v>
      </c>
    </row>
    <row r="174" spans="44:66" s="37" customFormat="1" ht="24.95" hidden="1" customHeight="1" x14ac:dyDescent="0.25"/>
    <row r="175" spans="44:66" s="37" customFormat="1" ht="24.95" hidden="1" customHeight="1" x14ac:dyDescent="0.25">
      <c r="AX175" s="200"/>
      <c r="AY175" s="200"/>
      <c r="AZ175" s="200"/>
      <c r="BA175" s="200"/>
      <c r="BB175" s="200"/>
      <c r="BC175" s="200"/>
      <c r="BD175" s="200"/>
      <c r="BE175" s="200"/>
    </row>
    <row r="176" spans="44:66" s="37" customFormat="1" ht="24.95" hidden="1" customHeight="1" x14ac:dyDescent="0.25">
      <c r="AX176" s="108"/>
      <c r="AY176" s="84"/>
      <c r="AZ176" s="85"/>
      <c r="BA176" s="85"/>
      <c r="BB176" s="85"/>
      <c r="BC176" s="85"/>
      <c r="BD176" s="85"/>
      <c r="BE176" s="85"/>
    </row>
    <row r="177" spans="44:66" s="37" customFormat="1" ht="24.95" hidden="1" customHeight="1" x14ac:dyDescent="0.25">
      <c r="AX177" s="85"/>
      <c r="AY177" s="84"/>
      <c r="AZ177" s="85"/>
      <c r="BA177" s="85"/>
      <c r="BB177" s="85"/>
      <c r="BC177" s="85"/>
      <c r="BD177" s="85"/>
      <c r="BE177" s="85"/>
    </row>
    <row r="178" spans="44:66" s="37" customFormat="1" ht="24.95" hidden="1" customHeight="1" x14ac:dyDescent="0.25">
      <c r="AX178" s="86" t="s">
        <v>24</v>
      </c>
      <c r="AY178" s="87"/>
      <c r="AZ178" s="87"/>
      <c r="BA178" s="87"/>
      <c r="BB178" s="87"/>
      <c r="BC178" s="87"/>
      <c r="BD178" s="87"/>
      <c r="BE178" s="87"/>
    </row>
    <row r="179" spans="44:66" s="37" customFormat="1" ht="24.95" hidden="1" customHeight="1" x14ac:dyDescent="0.25">
      <c r="AX179" s="86" t="s">
        <v>25</v>
      </c>
      <c r="AY179" s="87"/>
      <c r="AZ179" s="87"/>
      <c r="BA179" s="87"/>
      <c r="BB179" s="87"/>
      <c r="BC179" s="87"/>
      <c r="BD179" s="87"/>
      <c r="BE179" s="87"/>
    </row>
    <row r="180" spans="44:66" s="37" customFormat="1" ht="24.95" hidden="1" customHeight="1" x14ac:dyDescent="0.25">
      <c r="AX180" s="88"/>
      <c r="AY180" s="89"/>
      <c r="AZ180" s="88"/>
      <c r="BA180" s="88"/>
      <c r="BB180" s="88"/>
      <c r="BC180" s="88"/>
      <c r="BD180" s="88"/>
      <c r="BE180" s="90"/>
    </row>
    <row r="181" spans="44:66" s="37" customFormat="1" ht="24.95" hidden="1" customHeight="1" x14ac:dyDescent="0.25">
      <c r="AX181" s="88"/>
      <c r="AY181" s="89"/>
      <c r="AZ181" s="88"/>
      <c r="BA181" s="88"/>
      <c r="BB181" s="88"/>
      <c r="BC181" s="88"/>
      <c r="BD181" s="88"/>
      <c r="BE181" s="88"/>
    </row>
    <row r="182" spans="44:66" s="37" customFormat="1" ht="24.95" hidden="1" customHeight="1" x14ac:dyDescent="0.25">
      <c r="AX182" s="201" t="s">
        <v>9</v>
      </c>
      <c r="AY182" s="202"/>
      <c r="AZ182" s="54" t="s">
        <v>7</v>
      </c>
      <c r="BA182" s="55"/>
      <c r="BB182" s="55"/>
      <c r="BC182" s="55"/>
      <c r="BD182" s="55"/>
      <c r="BE182" s="56"/>
    </row>
    <row r="183" spans="44:66" s="37" customFormat="1" ht="24.95" hidden="1" customHeight="1" x14ac:dyDescent="0.25">
      <c r="AX183" s="207"/>
      <c r="AY183" s="208"/>
      <c r="AZ183" s="60">
        <v>0</v>
      </c>
      <c r="BA183" s="91">
        <v>1</v>
      </c>
      <c r="BB183" s="91">
        <v>2</v>
      </c>
      <c r="BC183" s="91">
        <v>3</v>
      </c>
      <c r="BD183" s="91">
        <v>4</v>
      </c>
      <c r="BE183" s="62" t="s">
        <v>8</v>
      </c>
    </row>
    <row r="184" spans="44:66" s="37" customFormat="1" ht="24.95" hidden="1" customHeight="1" x14ac:dyDescent="0.25">
      <c r="AR184" s="37">
        <f t="shared" ref="AR184:AW184" si="35">IF($C$14&lt;=$AY$184,$C$14*AZ184,"")</f>
        <v>0</v>
      </c>
      <c r="AS184" s="37">
        <f t="shared" si="35"/>
        <v>0</v>
      </c>
      <c r="AT184" s="37">
        <f t="shared" si="35"/>
        <v>0</v>
      </c>
      <c r="AU184" s="37">
        <f t="shared" si="35"/>
        <v>0</v>
      </c>
      <c r="AV184" s="37">
        <f t="shared" si="35"/>
        <v>0</v>
      </c>
      <c r="AW184" s="37">
        <f t="shared" si="35"/>
        <v>0</v>
      </c>
      <c r="AX184" s="92" t="s">
        <v>10</v>
      </c>
      <c r="AY184" s="93">
        <v>1391</v>
      </c>
      <c r="AZ184" s="94">
        <v>0</v>
      </c>
      <c r="BA184" s="95">
        <v>0</v>
      </c>
      <c r="BB184" s="95">
        <v>0</v>
      </c>
      <c r="BC184" s="95">
        <v>0</v>
      </c>
      <c r="BD184" s="95">
        <v>0</v>
      </c>
      <c r="BE184" s="94">
        <v>0</v>
      </c>
      <c r="BG184" s="92" t="s">
        <v>10</v>
      </c>
      <c r="BH184" s="93">
        <v>1391</v>
      </c>
      <c r="BI184" s="94">
        <v>0</v>
      </c>
      <c r="BJ184" s="95">
        <v>0</v>
      </c>
      <c r="BK184" s="95">
        <v>0</v>
      </c>
      <c r="BL184" s="95">
        <v>0</v>
      </c>
      <c r="BM184" s="95">
        <v>0</v>
      </c>
      <c r="BN184" s="94">
        <v>0</v>
      </c>
    </row>
    <row r="185" spans="44:66" s="37" customFormat="1" ht="24.95" hidden="1" customHeight="1" x14ac:dyDescent="0.25">
      <c r="AR185" s="37" t="str">
        <f t="shared" ref="AR185:AR210" si="36">IF($C$14&lt;=$AY184,"",IF($C$14&gt;$AY185,"",$C$14*AZ185))</f>
        <v/>
      </c>
      <c r="AS185" s="37" t="str">
        <f t="shared" ref="AS185:AS210" si="37">IF($C$14&lt;=$AY184,"",IF($C$14&gt;$AY185,"",$C$14*BA185))</f>
        <v/>
      </c>
      <c r="AT185" s="37" t="str">
        <f t="shared" ref="AT185:AT210" si="38">IF($C$14&lt;=$AY184,"",IF($C$14&gt;$AY185,"",$C$14*BB185))</f>
        <v/>
      </c>
      <c r="AU185" s="37" t="str">
        <f t="shared" ref="AU185:AU210" si="39">IF($C$14&lt;=$AY184,"",IF($C$14&gt;$AY185,"",$C$14*BC185))</f>
        <v/>
      </c>
      <c r="AV185" s="37" t="str">
        <f t="shared" ref="AV185:AV210" si="40">IF($C$14&lt;=$AY184,"",IF($C$14&gt;$AY185,"",$C$14*BD185))</f>
        <v/>
      </c>
      <c r="AW185" s="37" t="str">
        <f t="shared" ref="AW185:AW210" si="41">IF($C$14&lt;=$AY184,"",IF($C$14&gt;$AY185,"",$C$14*BE185))</f>
        <v/>
      </c>
      <c r="AX185" s="96" t="s">
        <v>10</v>
      </c>
      <c r="AY185" s="97">
        <v>1431</v>
      </c>
      <c r="AZ185" s="98">
        <v>0.02</v>
      </c>
      <c r="BA185" s="99">
        <v>0</v>
      </c>
      <c r="BB185" s="99">
        <v>0</v>
      </c>
      <c r="BC185" s="99">
        <v>0</v>
      </c>
      <c r="BD185" s="99">
        <v>0</v>
      </c>
      <c r="BE185" s="99">
        <v>0</v>
      </c>
      <c r="BG185" s="96" t="s">
        <v>10</v>
      </c>
      <c r="BH185" s="97">
        <v>1431</v>
      </c>
      <c r="BI185" s="98">
        <v>0.02</v>
      </c>
      <c r="BJ185" s="99">
        <v>0</v>
      </c>
      <c r="BK185" s="99">
        <v>0</v>
      </c>
      <c r="BL185" s="99">
        <v>0</v>
      </c>
      <c r="BM185" s="99">
        <v>0</v>
      </c>
      <c r="BN185" s="99">
        <v>0</v>
      </c>
    </row>
    <row r="186" spans="44:66" s="37" customFormat="1" ht="24.95" hidden="1" customHeight="1" x14ac:dyDescent="0.25">
      <c r="AR186" s="37" t="str">
        <f t="shared" si="36"/>
        <v/>
      </c>
      <c r="AS186" s="37" t="str">
        <f t="shared" si="37"/>
        <v/>
      </c>
      <c r="AT186" s="37" t="str">
        <f t="shared" si="38"/>
        <v/>
      </c>
      <c r="AU186" s="37" t="str">
        <f t="shared" si="39"/>
        <v/>
      </c>
      <c r="AV186" s="37" t="str">
        <f t="shared" si="40"/>
        <v/>
      </c>
      <c r="AW186" s="37" t="str">
        <f t="shared" si="41"/>
        <v/>
      </c>
      <c r="AX186" s="96" t="s">
        <v>10</v>
      </c>
      <c r="AY186" s="97">
        <v>1613</v>
      </c>
      <c r="AZ186" s="98">
        <v>0.03</v>
      </c>
      <c r="BA186" s="99">
        <v>0.02</v>
      </c>
      <c r="BB186" s="99">
        <v>0.01</v>
      </c>
      <c r="BC186" s="99">
        <v>0</v>
      </c>
      <c r="BD186" s="99">
        <v>0</v>
      </c>
      <c r="BE186" s="99">
        <v>0</v>
      </c>
      <c r="BG186" s="96" t="s">
        <v>10</v>
      </c>
      <c r="BH186" s="97">
        <v>1613</v>
      </c>
      <c r="BI186" s="98">
        <v>0.03</v>
      </c>
      <c r="BJ186" s="99">
        <v>0.02</v>
      </c>
      <c r="BK186" s="99">
        <v>0.01</v>
      </c>
      <c r="BL186" s="99">
        <v>0</v>
      </c>
      <c r="BM186" s="99">
        <v>0</v>
      </c>
      <c r="BN186" s="99">
        <v>0</v>
      </c>
    </row>
    <row r="187" spans="44:66" s="37" customFormat="1" ht="24.95" hidden="1" customHeight="1" x14ac:dyDescent="0.25">
      <c r="AR187" s="37" t="str">
        <f t="shared" si="36"/>
        <v/>
      </c>
      <c r="AS187" s="37" t="str">
        <f t="shared" si="37"/>
        <v/>
      </c>
      <c r="AT187" s="37" t="str">
        <f t="shared" si="38"/>
        <v/>
      </c>
      <c r="AU187" s="37" t="str">
        <f t="shared" si="39"/>
        <v/>
      </c>
      <c r="AV187" s="37" t="str">
        <f t="shared" si="40"/>
        <v/>
      </c>
      <c r="AW187" s="37" t="str">
        <f t="shared" si="41"/>
        <v/>
      </c>
      <c r="AX187" s="96" t="s">
        <v>10</v>
      </c>
      <c r="AY187" s="97">
        <v>1925</v>
      </c>
      <c r="AZ187" s="98">
        <v>4.4999999999999998E-2</v>
      </c>
      <c r="BA187" s="99">
        <v>3.5000000000000003E-2</v>
      </c>
      <c r="BB187" s="99">
        <v>3.5000000000000003E-2</v>
      </c>
      <c r="BC187" s="99">
        <v>1.4999999999999999E-2</v>
      </c>
      <c r="BD187" s="99">
        <v>1.4999999999999999E-2</v>
      </c>
      <c r="BE187" s="99">
        <v>0</v>
      </c>
      <c r="BG187" s="96" t="s">
        <v>10</v>
      </c>
      <c r="BH187" s="97">
        <v>1925</v>
      </c>
      <c r="BI187" s="98">
        <v>4.4999999999999998E-2</v>
      </c>
      <c r="BJ187" s="99">
        <v>3.5000000000000003E-2</v>
      </c>
      <c r="BK187" s="99">
        <v>3.5000000000000003E-2</v>
      </c>
      <c r="BL187" s="99">
        <v>1.4999999999999999E-2</v>
      </c>
      <c r="BM187" s="99">
        <v>1.4999999999999999E-2</v>
      </c>
      <c r="BN187" s="99">
        <v>0</v>
      </c>
    </row>
    <row r="188" spans="44:66" s="37" customFormat="1" ht="24.95" hidden="1" customHeight="1" x14ac:dyDescent="0.25">
      <c r="AR188" s="37" t="str">
        <f t="shared" si="36"/>
        <v/>
      </c>
      <c r="AS188" s="37" t="str">
        <f t="shared" si="37"/>
        <v/>
      </c>
      <c r="AT188" s="37" t="str">
        <f t="shared" si="38"/>
        <v/>
      </c>
      <c r="AU188" s="37" t="str">
        <f t="shared" si="39"/>
        <v/>
      </c>
      <c r="AV188" s="37" t="str">
        <f t="shared" si="40"/>
        <v/>
      </c>
      <c r="AW188" s="37" t="str">
        <f t="shared" si="41"/>
        <v/>
      </c>
      <c r="AX188" s="96" t="s">
        <v>10</v>
      </c>
      <c r="AY188" s="97">
        <v>2046</v>
      </c>
      <c r="AZ188" s="98">
        <v>0.06</v>
      </c>
      <c r="BA188" s="99">
        <v>0.05</v>
      </c>
      <c r="BB188" s="99">
        <v>0.05</v>
      </c>
      <c r="BC188" s="99">
        <v>3.5000000000000003E-2</v>
      </c>
      <c r="BD188" s="99">
        <v>3.5000000000000003E-2</v>
      </c>
      <c r="BE188" s="99">
        <v>2.4999999999999998E-2</v>
      </c>
      <c r="BG188" s="96" t="s">
        <v>10</v>
      </c>
      <c r="BH188" s="97">
        <v>2046</v>
      </c>
      <c r="BI188" s="98">
        <v>0.06</v>
      </c>
      <c r="BJ188" s="99">
        <v>0.05</v>
      </c>
      <c r="BK188" s="99">
        <v>0.05</v>
      </c>
      <c r="BL188" s="99">
        <v>3.5000000000000003E-2</v>
      </c>
      <c r="BM188" s="99">
        <v>3.5000000000000003E-2</v>
      </c>
      <c r="BN188" s="99">
        <v>2.4999999999999998E-2</v>
      </c>
    </row>
    <row r="189" spans="44:66" s="37" customFormat="1" ht="24.95" hidden="1" customHeight="1" x14ac:dyDescent="0.25">
      <c r="AR189" s="37" t="str">
        <f t="shared" si="36"/>
        <v/>
      </c>
      <c r="AS189" s="37" t="str">
        <f t="shared" si="37"/>
        <v/>
      </c>
      <c r="AT189" s="37" t="str">
        <f t="shared" si="38"/>
        <v/>
      </c>
      <c r="AU189" s="37" t="str">
        <f t="shared" si="39"/>
        <v/>
      </c>
      <c r="AV189" s="37" t="str">
        <f t="shared" si="40"/>
        <v/>
      </c>
      <c r="AW189" s="37" t="str">
        <f t="shared" si="41"/>
        <v/>
      </c>
      <c r="AX189" s="96" t="s">
        <v>10</v>
      </c>
      <c r="AY189" s="97">
        <v>2177</v>
      </c>
      <c r="AZ189" s="98">
        <v>0.08</v>
      </c>
      <c r="BA189" s="99">
        <v>0.06</v>
      </c>
      <c r="BB189" s="99">
        <v>0.06</v>
      </c>
      <c r="BC189" s="99">
        <v>5.5E-2</v>
      </c>
      <c r="BD189" s="99">
        <v>4.5000000000000005E-2</v>
      </c>
      <c r="BE189" s="99">
        <v>4.5000000000000005E-2</v>
      </c>
      <c r="BG189" s="96" t="s">
        <v>10</v>
      </c>
      <c r="BH189" s="97">
        <v>2177</v>
      </c>
      <c r="BI189" s="98">
        <v>0.08</v>
      </c>
      <c r="BJ189" s="99">
        <v>0.06</v>
      </c>
      <c r="BK189" s="99">
        <v>0.06</v>
      </c>
      <c r="BL189" s="99">
        <v>5.5E-2</v>
      </c>
      <c r="BM189" s="99">
        <v>4.5000000000000005E-2</v>
      </c>
      <c r="BN189" s="99">
        <v>4.5000000000000005E-2</v>
      </c>
    </row>
    <row r="190" spans="44:66" s="37" customFormat="1" ht="24.95" hidden="1" customHeight="1" x14ac:dyDescent="0.25">
      <c r="AR190" s="37" t="str">
        <f t="shared" si="36"/>
        <v/>
      </c>
      <c r="AS190" s="37" t="str">
        <f t="shared" si="37"/>
        <v/>
      </c>
      <c r="AT190" s="37" t="str">
        <f t="shared" si="38"/>
        <v/>
      </c>
      <c r="AU190" s="37" t="str">
        <f t="shared" si="39"/>
        <v/>
      </c>
      <c r="AV190" s="37" t="str">
        <f t="shared" si="40"/>
        <v/>
      </c>
      <c r="AW190" s="37" t="str">
        <f t="shared" si="41"/>
        <v/>
      </c>
      <c r="AX190" s="96" t="s">
        <v>10</v>
      </c>
      <c r="AY190" s="97">
        <v>2278</v>
      </c>
      <c r="AZ190" s="98">
        <v>0.1</v>
      </c>
      <c r="BA190" s="99">
        <v>0.08</v>
      </c>
      <c r="BB190" s="99">
        <v>7.0000000000000007E-2</v>
      </c>
      <c r="BC190" s="99">
        <v>6.5000000000000002E-2</v>
      </c>
      <c r="BD190" s="99">
        <v>5.5E-2</v>
      </c>
      <c r="BE190" s="99">
        <v>5.5E-2</v>
      </c>
      <c r="BG190" s="96" t="s">
        <v>10</v>
      </c>
      <c r="BH190" s="97">
        <v>2278</v>
      </c>
      <c r="BI190" s="98">
        <v>0.1</v>
      </c>
      <c r="BJ190" s="99">
        <v>0.08</v>
      </c>
      <c r="BK190" s="99">
        <v>7.0000000000000007E-2</v>
      </c>
      <c r="BL190" s="99">
        <v>6.5000000000000002E-2</v>
      </c>
      <c r="BM190" s="99">
        <v>5.5E-2</v>
      </c>
      <c r="BN190" s="99">
        <v>5.5E-2</v>
      </c>
    </row>
    <row r="191" spans="44:66" s="37" customFormat="1" ht="24.95" hidden="1" customHeight="1" x14ac:dyDescent="0.25">
      <c r="AR191" s="37" t="str">
        <f t="shared" si="36"/>
        <v/>
      </c>
      <c r="AS191" s="37" t="str">
        <f t="shared" si="37"/>
        <v/>
      </c>
      <c r="AT191" s="37" t="str">
        <f t="shared" si="38"/>
        <v/>
      </c>
      <c r="AU191" s="37" t="str">
        <f t="shared" si="39"/>
        <v/>
      </c>
      <c r="AV191" s="37" t="str">
        <f t="shared" si="40"/>
        <v/>
      </c>
      <c r="AW191" s="37" t="str">
        <f t="shared" si="41"/>
        <v/>
      </c>
      <c r="AX191" s="96" t="s">
        <v>10</v>
      </c>
      <c r="AY191" s="97">
        <v>2439</v>
      </c>
      <c r="AZ191" s="98">
        <v>0.12</v>
      </c>
      <c r="BA191" s="99">
        <v>0.1</v>
      </c>
      <c r="BB191" s="99">
        <v>0.09</v>
      </c>
      <c r="BC191" s="99">
        <v>8.4999999999999992E-2</v>
      </c>
      <c r="BD191" s="99">
        <v>7.4999999999999997E-2</v>
      </c>
      <c r="BE191" s="99">
        <v>6.5000000000000002E-2</v>
      </c>
      <c r="BG191" s="96" t="s">
        <v>10</v>
      </c>
      <c r="BH191" s="97">
        <v>2439</v>
      </c>
      <c r="BI191" s="98">
        <v>0.12</v>
      </c>
      <c r="BJ191" s="99">
        <v>0.1</v>
      </c>
      <c r="BK191" s="99">
        <v>0.09</v>
      </c>
      <c r="BL191" s="99">
        <v>8.4999999999999992E-2</v>
      </c>
      <c r="BM191" s="99">
        <v>7.4999999999999997E-2</v>
      </c>
      <c r="BN191" s="99">
        <v>6.5000000000000002E-2</v>
      </c>
    </row>
    <row r="192" spans="44:66" s="37" customFormat="1" ht="24.95" hidden="1" customHeight="1" x14ac:dyDescent="0.25">
      <c r="AR192" s="37" t="str">
        <f t="shared" si="36"/>
        <v/>
      </c>
      <c r="AS192" s="37" t="str">
        <f t="shared" si="37"/>
        <v/>
      </c>
      <c r="AT192" s="37" t="str">
        <f t="shared" si="38"/>
        <v/>
      </c>
      <c r="AU192" s="37" t="str">
        <f t="shared" si="39"/>
        <v/>
      </c>
      <c r="AV192" s="37" t="str">
        <f t="shared" si="40"/>
        <v/>
      </c>
      <c r="AW192" s="37" t="str">
        <f t="shared" si="41"/>
        <v/>
      </c>
      <c r="AX192" s="96" t="s">
        <v>10</v>
      </c>
      <c r="AY192" s="97">
        <v>2520</v>
      </c>
      <c r="AZ192" s="98">
        <v>0.13</v>
      </c>
      <c r="BA192" s="99">
        <v>0.12</v>
      </c>
      <c r="BB192" s="99">
        <v>0.11</v>
      </c>
      <c r="BC192" s="99">
        <v>0.105</v>
      </c>
      <c r="BD192" s="99">
        <v>8.4999999999999992E-2</v>
      </c>
      <c r="BE192" s="99">
        <v>8.4999999999999992E-2</v>
      </c>
      <c r="BG192" s="96" t="s">
        <v>10</v>
      </c>
      <c r="BH192" s="97">
        <v>2520</v>
      </c>
      <c r="BI192" s="98">
        <v>0.13</v>
      </c>
      <c r="BJ192" s="99">
        <v>0.12</v>
      </c>
      <c r="BK192" s="99">
        <v>0.11</v>
      </c>
      <c r="BL192" s="99">
        <v>0.105</v>
      </c>
      <c r="BM192" s="99">
        <v>8.4999999999999992E-2</v>
      </c>
      <c r="BN192" s="99">
        <v>8.4999999999999992E-2</v>
      </c>
    </row>
    <row r="193" spans="44:66" s="37" customFormat="1" ht="24.95" hidden="1" customHeight="1" x14ac:dyDescent="0.25">
      <c r="AR193" s="37" t="str">
        <f t="shared" si="36"/>
        <v/>
      </c>
      <c r="AS193" s="37" t="str">
        <f t="shared" si="37"/>
        <v/>
      </c>
      <c r="AT193" s="37" t="str">
        <f t="shared" si="38"/>
        <v/>
      </c>
      <c r="AU193" s="37" t="str">
        <f t="shared" si="39"/>
        <v/>
      </c>
      <c r="AV193" s="37" t="str">
        <f t="shared" si="40"/>
        <v/>
      </c>
      <c r="AW193" s="37" t="str">
        <f t="shared" si="41"/>
        <v/>
      </c>
      <c r="AX193" s="96" t="s">
        <v>10</v>
      </c>
      <c r="AY193" s="97">
        <v>2621</v>
      </c>
      <c r="AZ193" s="98">
        <v>0.14000000000000001</v>
      </c>
      <c r="BA193" s="99">
        <v>0.13</v>
      </c>
      <c r="BB193" s="99">
        <v>0.12</v>
      </c>
      <c r="BC193" s="99">
        <v>0.11499999999999999</v>
      </c>
      <c r="BD193" s="99">
        <v>0.105</v>
      </c>
      <c r="BE193" s="99">
        <v>0.105</v>
      </c>
      <c r="BG193" s="96" t="s">
        <v>10</v>
      </c>
      <c r="BH193" s="97">
        <v>2621</v>
      </c>
      <c r="BI193" s="98">
        <v>0.14000000000000001</v>
      </c>
      <c r="BJ193" s="99">
        <v>0.13</v>
      </c>
      <c r="BK193" s="99">
        <v>0.12</v>
      </c>
      <c r="BL193" s="99">
        <v>0.11499999999999999</v>
      </c>
      <c r="BM193" s="99">
        <v>0.105</v>
      </c>
      <c r="BN193" s="99">
        <v>0.105</v>
      </c>
    </row>
    <row r="194" spans="44:66" s="37" customFormat="1" ht="24.95" hidden="1" customHeight="1" x14ac:dyDescent="0.25">
      <c r="AR194" s="37" t="str">
        <f t="shared" si="36"/>
        <v/>
      </c>
      <c r="AS194" s="37" t="str">
        <f t="shared" si="37"/>
        <v/>
      </c>
      <c r="AT194" s="37" t="str">
        <f t="shared" si="38"/>
        <v/>
      </c>
      <c r="AU194" s="37" t="str">
        <f t="shared" si="39"/>
        <v/>
      </c>
      <c r="AV194" s="37" t="str">
        <f t="shared" si="40"/>
        <v/>
      </c>
      <c r="AW194" s="37" t="str">
        <f t="shared" si="41"/>
        <v/>
      </c>
      <c r="AX194" s="96" t="s">
        <v>10</v>
      </c>
      <c r="AY194" s="97">
        <v>2883</v>
      </c>
      <c r="AZ194" s="98">
        <v>0.15</v>
      </c>
      <c r="BA194" s="99">
        <v>0.14000000000000001</v>
      </c>
      <c r="BB194" s="99">
        <v>0.13</v>
      </c>
      <c r="BC194" s="99">
        <v>0.125</v>
      </c>
      <c r="BD194" s="99">
        <v>0.125</v>
      </c>
      <c r="BE194" s="99">
        <v>0.125</v>
      </c>
      <c r="BG194" s="96" t="s">
        <v>10</v>
      </c>
      <c r="BH194" s="97">
        <v>2883</v>
      </c>
      <c r="BI194" s="98">
        <v>0.15</v>
      </c>
      <c r="BJ194" s="99">
        <v>0.14000000000000001</v>
      </c>
      <c r="BK194" s="99">
        <v>0.13</v>
      </c>
      <c r="BL194" s="99">
        <v>0.125</v>
      </c>
      <c r="BM194" s="99">
        <v>0.125</v>
      </c>
      <c r="BN194" s="99">
        <v>0.125</v>
      </c>
    </row>
    <row r="195" spans="44:66" s="37" customFormat="1" ht="24.95" hidden="1" customHeight="1" x14ac:dyDescent="0.25">
      <c r="AR195" s="37" t="str">
        <f t="shared" si="36"/>
        <v/>
      </c>
      <c r="AS195" s="37" t="str">
        <f t="shared" si="37"/>
        <v/>
      </c>
      <c r="AT195" s="37" t="str">
        <f t="shared" si="38"/>
        <v/>
      </c>
      <c r="AU195" s="37" t="str">
        <f t="shared" si="39"/>
        <v/>
      </c>
      <c r="AV195" s="37" t="str">
        <f t="shared" si="40"/>
        <v/>
      </c>
      <c r="AW195" s="37" t="str">
        <f t="shared" si="41"/>
        <v/>
      </c>
      <c r="AX195" s="96" t="s">
        <v>10</v>
      </c>
      <c r="AY195" s="97">
        <v>3195</v>
      </c>
      <c r="AZ195" s="98">
        <v>0.16</v>
      </c>
      <c r="BA195" s="99">
        <v>0.15</v>
      </c>
      <c r="BB195" s="99">
        <v>0.14000000000000001</v>
      </c>
      <c r="BC195" s="99">
        <v>0.13500000000000001</v>
      </c>
      <c r="BD195" s="99">
        <v>0.13500000000000001</v>
      </c>
      <c r="BE195" s="99">
        <v>0.13500000000000001</v>
      </c>
      <c r="BG195" s="96" t="s">
        <v>10</v>
      </c>
      <c r="BH195" s="97">
        <v>3195</v>
      </c>
      <c r="BI195" s="98">
        <v>0.16</v>
      </c>
      <c r="BJ195" s="99">
        <v>0.15</v>
      </c>
      <c r="BK195" s="99">
        <v>0.14000000000000001</v>
      </c>
      <c r="BL195" s="99">
        <v>0.13500000000000001</v>
      </c>
      <c r="BM195" s="99">
        <v>0.13500000000000001</v>
      </c>
      <c r="BN195" s="99">
        <v>0.13500000000000001</v>
      </c>
    </row>
    <row r="196" spans="44:66" s="37" customFormat="1" ht="24.95" hidden="1" customHeight="1" x14ac:dyDescent="0.25">
      <c r="AR196" s="37" t="str">
        <f t="shared" si="36"/>
        <v/>
      </c>
      <c r="AS196" s="37" t="str">
        <f t="shared" si="37"/>
        <v/>
      </c>
      <c r="AT196" s="37" t="str">
        <f t="shared" si="38"/>
        <v/>
      </c>
      <c r="AU196" s="37" t="str">
        <f t="shared" si="39"/>
        <v/>
      </c>
      <c r="AV196" s="37" t="str">
        <f t="shared" si="40"/>
        <v/>
      </c>
      <c r="AW196" s="37" t="str">
        <f t="shared" si="41"/>
        <v/>
      </c>
      <c r="AX196" s="96" t="s">
        <v>10</v>
      </c>
      <c r="AY196" s="97">
        <v>3528</v>
      </c>
      <c r="AZ196" s="98">
        <v>0.17</v>
      </c>
      <c r="BA196" s="99">
        <v>0.16</v>
      </c>
      <c r="BB196" s="99">
        <v>0.15</v>
      </c>
      <c r="BC196" s="99">
        <v>0.14499999999999999</v>
      </c>
      <c r="BD196" s="99">
        <v>0.14499999999999999</v>
      </c>
      <c r="BE196" s="99">
        <v>0.14499999999999999</v>
      </c>
      <c r="BG196" s="96" t="s">
        <v>10</v>
      </c>
      <c r="BH196" s="97">
        <v>3528</v>
      </c>
      <c r="BI196" s="98">
        <v>0.17</v>
      </c>
      <c r="BJ196" s="99">
        <v>0.16</v>
      </c>
      <c r="BK196" s="99">
        <v>0.15</v>
      </c>
      <c r="BL196" s="99">
        <v>0.14499999999999999</v>
      </c>
      <c r="BM196" s="99">
        <v>0.14499999999999999</v>
      </c>
      <c r="BN196" s="99">
        <v>0.14499999999999999</v>
      </c>
    </row>
    <row r="197" spans="44:66" s="37" customFormat="1" ht="24.95" hidden="1" customHeight="1" x14ac:dyDescent="0.25">
      <c r="AR197" s="37" t="str">
        <f t="shared" si="36"/>
        <v/>
      </c>
      <c r="AS197" s="37" t="str">
        <f t="shared" si="37"/>
        <v/>
      </c>
      <c r="AT197" s="37" t="str">
        <f t="shared" si="38"/>
        <v/>
      </c>
      <c r="AU197" s="37" t="str">
        <f t="shared" si="39"/>
        <v/>
      </c>
      <c r="AV197" s="37" t="str">
        <f t="shared" si="40"/>
        <v/>
      </c>
      <c r="AW197" s="37" t="str">
        <f t="shared" si="41"/>
        <v/>
      </c>
      <c r="AX197" s="96" t="s">
        <v>10</v>
      </c>
      <c r="AY197" s="97">
        <v>3659</v>
      </c>
      <c r="AZ197" s="98">
        <v>0.18</v>
      </c>
      <c r="BA197" s="99">
        <v>0.17</v>
      </c>
      <c r="BB197" s="99">
        <v>0.17</v>
      </c>
      <c r="BC197" s="99">
        <v>0.155</v>
      </c>
      <c r="BD197" s="99">
        <v>0.155</v>
      </c>
      <c r="BE197" s="99">
        <v>0.155</v>
      </c>
      <c r="BG197" s="96" t="s">
        <v>10</v>
      </c>
      <c r="BH197" s="97">
        <v>3659</v>
      </c>
      <c r="BI197" s="98">
        <v>0.18</v>
      </c>
      <c r="BJ197" s="99">
        <v>0.17</v>
      </c>
      <c r="BK197" s="99">
        <v>0.17</v>
      </c>
      <c r="BL197" s="99">
        <v>0.155</v>
      </c>
      <c r="BM197" s="99">
        <v>0.155</v>
      </c>
      <c r="BN197" s="99">
        <v>0.155</v>
      </c>
    </row>
    <row r="198" spans="44:66" s="37" customFormat="1" ht="24.95" hidden="1" customHeight="1" x14ac:dyDescent="0.25">
      <c r="AR198" s="37" t="str">
        <f t="shared" si="36"/>
        <v/>
      </c>
      <c r="AS198" s="37" t="str">
        <f t="shared" si="37"/>
        <v/>
      </c>
      <c r="AT198" s="37" t="str">
        <f t="shared" si="38"/>
        <v/>
      </c>
      <c r="AU198" s="37" t="str">
        <f t="shared" si="39"/>
        <v/>
      </c>
      <c r="AV198" s="37" t="str">
        <f t="shared" si="40"/>
        <v/>
      </c>
      <c r="AW198" s="37" t="str">
        <f t="shared" si="41"/>
        <v/>
      </c>
      <c r="AX198" s="96" t="s">
        <v>10</v>
      </c>
      <c r="AY198" s="97">
        <v>3871</v>
      </c>
      <c r="AZ198" s="98">
        <v>0.19</v>
      </c>
      <c r="BA198" s="99">
        <v>0.18</v>
      </c>
      <c r="BB198" s="99">
        <v>0.18</v>
      </c>
      <c r="BC198" s="99">
        <v>0.16500000000000001</v>
      </c>
      <c r="BD198" s="99">
        <v>0.16500000000000001</v>
      </c>
      <c r="BE198" s="99">
        <v>0.16500000000000001</v>
      </c>
      <c r="BG198" s="96" t="s">
        <v>10</v>
      </c>
      <c r="BH198" s="97">
        <v>3871</v>
      </c>
      <c r="BI198" s="98">
        <v>0.19</v>
      </c>
      <c r="BJ198" s="99">
        <v>0.18</v>
      </c>
      <c r="BK198" s="99">
        <v>0.18</v>
      </c>
      <c r="BL198" s="99">
        <v>0.16500000000000001</v>
      </c>
      <c r="BM198" s="99">
        <v>0.16500000000000001</v>
      </c>
      <c r="BN198" s="99">
        <v>0.16500000000000001</v>
      </c>
    </row>
    <row r="199" spans="44:66" s="37" customFormat="1" ht="24.95" hidden="1" customHeight="1" x14ac:dyDescent="0.25">
      <c r="AR199" s="37" t="str">
        <f t="shared" si="36"/>
        <v/>
      </c>
      <c r="AS199" s="37" t="str">
        <f t="shared" si="37"/>
        <v/>
      </c>
      <c r="AT199" s="37" t="str">
        <f t="shared" si="38"/>
        <v/>
      </c>
      <c r="AU199" s="37" t="str">
        <f t="shared" si="39"/>
        <v/>
      </c>
      <c r="AV199" s="37" t="str">
        <f t="shared" si="40"/>
        <v/>
      </c>
      <c r="AW199" s="37" t="str">
        <f t="shared" si="41"/>
        <v/>
      </c>
      <c r="AX199" s="96" t="s">
        <v>10</v>
      </c>
      <c r="AY199" s="97">
        <v>4284</v>
      </c>
      <c r="AZ199" s="98">
        <v>0.2</v>
      </c>
      <c r="BA199" s="99">
        <v>0.19</v>
      </c>
      <c r="BB199" s="99">
        <v>0.19</v>
      </c>
      <c r="BC199" s="99">
        <v>0.17499999999999999</v>
      </c>
      <c r="BD199" s="99">
        <v>0.17499999999999999</v>
      </c>
      <c r="BE199" s="99">
        <v>0.17499999999999999</v>
      </c>
      <c r="BG199" s="96" t="s">
        <v>10</v>
      </c>
      <c r="BH199" s="97">
        <v>4284</v>
      </c>
      <c r="BI199" s="98">
        <v>0.2</v>
      </c>
      <c r="BJ199" s="99">
        <v>0.19</v>
      </c>
      <c r="BK199" s="99">
        <v>0.19</v>
      </c>
      <c r="BL199" s="99">
        <v>0.17499999999999999</v>
      </c>
      <c r="BM199" s="99">
        <v>0.17499999999999999</v>
      </c>
      <c r="BN199" s="99">
        <v>0.17499999999999999</v>
      </c>
    </row>
    <row r="200" spans="44:66" s="37" customFormat="1" ht="24.95" hidden="1" customHeight="1" x14ac:dyDescent="0.25">
      <c r="AR200" s="37" t="str">
        <f t="shared" si="36"/>
        <v/>
      </c>
      <c r="AS200" s="37" t="str">
        <f t="shared" si="37"/>
        <v/>
      </c>
      <c r="AT200" s="37" t="str">
        <f t="shared" si="38"/>
        <v/>
      </c>
      <c r="AU200" s="37" t="str">
        <f t="shared" si="39"/>
        <v/>
      </c>
      <c r="AV200" s="37" t="str">
        <f t="shared" si="40"/>
        <v/>
      </c>
      <c r="AW200" s="37" t="str">
        <f t="shared" si="41"/>
        <v/>
      </c>
      <c r="AX200" s="96" t="s">
        <v>10</v>
      </c>
      <c r="AY200" s="97">
        <v>4546</v>
      </c>
      <c r="AZ200" s="98">
        <v>0.21</v>
      </c>
      <c r="BA200" s="99">
        <v>0.2</v>
      </c>
      <c r="BB200" s="99">
        <v>0.2</v>
      </c>
      <c r="BC200" s="99">
        <v>0.185</v>
      </c>
      <c r="BD200" s="99">
        <v>0.185</v>
      </c>
      <c r="BE200" s="99">
        <v>0.185</v>
      </c>
      <c r="BG200" s="96" t="s">
        <v>10</v>
      </c>
      <c r="BH200" s="97">
        <v>4546</v>
      </c>
      <c r="BI200" s="98">
        <v>0.21</v>
      </c>
      <c r="BJ200" s="99">
        <v>0.2</v>
      </c>
      <c r="BK200" s="99">
        <v>0.2</v>
      </c>
      <c r="BL200" s="99">
        <v>0.185</v>
      </c>
      <c r="BM200" s="99">
        <v>0.185</v>
      </c>
      <c r="BN200" s="99">
        <v>0.185</v>
      </c>
    </row>
    <row r="201" spans="44:66" s="37" customFormat="1" ht="24.95" hidden="1" customHeight="1" x14ac:dyDescent="0.25">
      <c r="AR201" s="37" t="str">
        <f t="shared" si="36"/>
        <v/>
      </c>
      <c r="AS201" s="37" t="str">
        <f t="shared" si="37"/>
        <v/>
      </c>
      <c r="AT201" s="37" t="str">
        <f t="shared" si="38"/>
        <v/>
      </c>
      <c r="AU201" s="37" t="str">
        <f t="shared" si="39"/>
        <v/>
      </c>
      <c r="AV201" s="37" t="str">
        <f t="shared" si="40"/>
        <v/>
      </c>
      <c r="AW201" s="37" t="str">
        <f t="shared" si="41"/>
        <v/>
      </c>
      <c r="AX201" s="96" t="s">
        <v>10</v>
      </c>
      <c r="AY201" s="97">
        <v>4838</v>
      </c>
      <c r="AZ201" s="98">
        <v>0.22</v>
      </c>
      <c r="BA201" s="99">
        <v>0.21</v>
      </c>
      <c r="BB201" s="99">
        <v>0.21</v>
      </c>
      <c r="BC201" s="99">
        <v>0.19500000000000001</v>
      </c>
      <c r="BD201" s="99">
        <v>0.19500000000000001</v>
      </c>
      <c r="BE201" s="99">
        <v>0.19500000000000001</v>
      </c>
      <c r="BG201" s="96" t="s">
        <v>10</v>
      </c>
      <c r="BH201" s="97">
        <v>4838</v>
      </c>
      <c r="BI201" s="98">
        <v>0.22</v>
      </c>
      <c r="BJ201" s="99">
        <v>0.21</v>
      </c>
      <c r="BK201" s="99">
        <v>0.21</v>
      </c>
      <c r="BL201" s="99">
        <v>0.19500000000000001</v>
      </c>
      <c r="BM201" s="99">
        <v>0.19500000000000001</v>
      </c>
      <c r="BN201" s="99">
        <v>0.19500000000000001</v>
      </c>
    </row>
    <row r="202" spans="44:66" s="37" customFormat="1" ht="24.95" hidden="1" customHeight="1" x14ac:dyDescent="0.25">
      <c r="AR202" s="37" t="str">
        <f t="shared" si="36"/>
        <v/>
      </c>
      <c r="AS202" s="37" t="str">
        <f t="shared" si="37"/>
        <v/>
      </c>
      <c r="AT202" s="37" t="str">
        <f t="shared" si="38"/>
        <v/>
      </c>
      <c r="AU202" s="37" t="str">
        <f t="shared" si="39"/>
        <v/>
      </c>
      <c r="AV202" s="37" t="str">
        <f t="shared" si="40"/>
        <v/>
      </c>
      <c r="AW202" s="37" t="str">
        <f t="shared" si="41"/>
        <v/>
      </c>
      <c r="AX202" s="96" t="s">
        <v>10</v>
      </c>
      <c r="AY202" s="97">
        <v>5121</v>
      </c>
      <c r="AZ202" s="98">
        <v>0.23</v>
      </c>
      <c r="BA202" s="99">
        <v>0.22</v>
      </c>
      <c r="BB202" s="99">
        <v>0.22</v>
      </c>
      <c r="BC202" s="99">
        <v>0.20499999999999999</v>
      </c>
      <c r="BD202" s="99">
        <v>0.20499999999999999</v>
      </c>
      <c r="BE202" s="99">
        <v>0.20499999999999999</v>
      </c>
      <c r="BG202" s="96" t="s">
        <v>10</v>
      </c>
      <c r="BH202" s="97">
        <v>5121</v>
      </c>
      <c r="BI202" s="98">
        <v>0.23</v>
      </c>
      <c r="BJ202" s="99">
        <v>0.22</v>
      </c>
      <c r="BK202" s="99">
        <v>0.22</v>
      </c>
      <c r="BL202" s="99">
        <v>0.20499999999999999</v>
      </c>
      <c r="BM202" s="99">
        <v>0.20499999999999999</v>
      </c>
      <c r="BN202" s="99">
        <v>0.20499999999999999</v>
      </c>
    </row>
    <row r="203" spans="44:66" s="37" customFormat="1" ht="24.95" hidden="1" customHeight="1" x14ac:dyDescent="0.25">
      <c r="AR203" s="37" t="str">
        <f t="shared" si="36"/>
        <v/>
      </c>
      <c r="AS203" s="37" t="str">
        <f t="shared" si="37"/>
        <v/>
      </c>
      <c r="AT203" s="37" t="str">
        <f t="shared" si="38"/>
        <v/>
      </c>
      <c r="AU203" s="37" t="str">
        <f t="shared" si="39"/>
        <v/>
      </c>
      <c r="AV203" s="37" t="str">
        <f t="shared" si="40"/>
        <v/>
      </c>
      <c r="AW203" s="37" t="str">
        <f t="shared" si="41"/>
        <v/>
      </c>
      <c r="AX203" s="96" t="s">
        <v>10</v>
      </c>
      <c r="AY203" s="97">
        <v>5544</v>
      </c>
      <c r="AZ203" s="98">
        <v>0.24</v>
      </c>
      <c r="BA203" s="99">
        <v>0.23</v>
      </c>
      <c r="BB203" s="99">
        <v>0.23</v>
      </c>
      <c r="BC203" s="99">
        <v>0.22500000000000001</v>
      </c>
      <c r="BD203" s="99">
        <v>0.215</v>
      </c>
      <c r="BE203" s="99">
        <v>0.215</v>
      </c>
      <c r="BG203" s="96" t="s">
        <v>10</v>
      </c>
      <c r="BH203" s="97">
        <v>5544</v>
      </c>
      <c r="BI203" s="98">
        <v>0.24</v>
      </c>
      <c r="BJ203" s="99">
        <v>0.23</v>
      </c>
      <c r="BK203" s="99">
        <v>0.23</v>
      </c>
      <c r="BL203" s="99">
        <v>0.22500000000000001</v>
      </c>
      <c r="BM203" s="99">
        <v>0.215</v>
      </c>
      <c r="BN203" s="99">
        <v>0.215</v>
      </c>
    </row>
    <row r="204" spans="44:66" s="37" customFormat="1" ht="24.95" hidden="1" customHeight="1" x14ac:dyDescent="0.25">
      <c r="AR204" s="37" t="str">
        <f t="shared" si="36"/>
        <v/>
      </c>
      <c r="AS204" s="37" t="str">
        <f t="shared" si="37"/>
        <v/>
      </c>
      <c r="AT204" s="37" t="str">
        <f t="shared" si="38"/>
        <v/>
      </c>
      <c r="AU204" s="37" t="str">
        <f t="shared" si="39"/>
        <v/>
      </c>
      <c r="AV204" s="37" t="str">
        <f t="shared" si="40"/>
        <v/>
      </c>
      <c r="AW204" s="37" t="str">
        <f t="shared" si="41"/>
        <v/>
      </c>
      <c r="AX204" s="96" t="s">
        <v>10</v>
      </c>
      <c r="AY204" s="97">
        <v>5967</v>
      </c>
      <c r="AZ204" s="98">
        <v>0.255</v>
      </c>
      <c r="BA204" s="99">
        <v>0.245</v>
      </c>
      <c r="BB204" s="99">
        <v>0.245</v>
      </c>
      <c r="BC204" s="99">
        <v>0.24</v>
      </c>
      <c r="BD204" s="99">
        <v>0.22999999999999998</v>
      </c>
      <c r="BE204" s="99">
        <v>0.22999999999999998</v>
      </c>
      <c r="BG204" s="96" t="s">
        <v>10</v>
      </c>
      <c r="BH204" s="97">
        <v>5967</v>
      </c>
      <c r="BI204" s="98">
        <v>0.255</v>
      </c>
      <c r="BJ204" s="99">
        <v>0.245</v>
      </c>
      <c r="BK204" s="99">
        <v>0.245</v>
      </c>
      <c r="BL204" s="99">
        <v>0.24</v>
      </c>
      <c r="BM204" s="99">
        <v>0.22999999999999998</v>
      </c>
      <c r="BN204" s="99">
        <v>0.22999999999999998</v>
      </c>
    </row>
    <row r="205" spans="44:66" s="37" customFormat="1" ht="24.95" hidden="1" customHeight="1" x14ac:dyDescent="0.25">
      <c r="AR205" s="37" t="str">
        <f t="shared" si="36"/>
        <v/>
      </c>
      <c r="AS205" s="37" t="str">
        <f t="shared" si="37"/>
        <v/>
      </c>
      <c r="AT205" s="37" t="str">
        <f t="shared" si="38"/>
        <v/>
      </c>
      <c r="AU205" s="37" t="str">
        <f t="shared" si="39"/>
        <v/>
      </c>
      <c r="AV205" s="37" t="str">
        <f t="shared" si="40"/>
        <v/>
      </c>
      <c r="AW205" s="37" t="str">
        <f t="shared" si="41"/>
        <v/>
      </c>
      <c r="AX205" s="96" t="s">
        <v>10</v>
      </c>
      <c r="AY205" s="97">
        <v>6693</v>
      </c>
      <c r="AZ205" s="98">
        <v>0.26500000000000001</v>
      </c>
      <c r="BA205" s="99">
        <v>0.255</v>
      </c>
      <c r="BB205" s="99">
        <v>0.255</v>
      </c>
      <c r="BC205" s="99">
        <v>0.25</v>
      </c>
      <c r="BD205" s="99">
        <v>0.24</v>
      </c>
      <c r="BE205" s="99">
        <v>0.24</v>
      </c>
      <c r="BG205" s="96" t="s">
        <v>10</v>
      </c>
      <c r="BH205" s="97">
        <v>6693</v>
      </c>
      <c r="BI205" s="98">
        <v>0.26500000000000001</v>
      </c>
      <c r="BJ205" s="99">
        <v>0.255</v>
      </c>
      <c r="BK205" s="99">
        <v>0.255</v>
      </c>
      <c r="BL205" s="99">
        <v>0.25</v>
      </c>
      <c r="BM205" s="99">
        <v>0.24</v>
      </c>
      <c r="BN205" s="99">
        <v>0.24</v>
      </c>
    </row>
    <row r="206" spans="44:66" s="37" customFormat="1" ht="24.95" hidden="1" customHeight="1" x14ac:dyDescent="0.25">
      <c r="AR206" s="37" t="str">
        <f t="shared" si="36"/>
        <v/>
      </c>
      <c r="AS206" s="37" t="str">
        <f t="shared" si="37"/>
        <v/>
      </c>
      <c r="AT206" s="37" t="str">
        <f t="shared" si="38"/>
        <v/>
      </c>
      <c r="AU206" s="37" t="str">
        <f t="shared" si="39"/>
        <v/>
      </c>
      <c r="AV206" s="37" t="str">
        <f t="shared" si="40"/>
        <v/>
      </c>
      <c r="AW206" s="37" t="str">
        <f t="shared" si="41"/>
        <v/>
      </c>
      <c r="AX206" s="96" t="s">
        <v>10</v>
      </c>
      <c r="AY206" s="97">
        <v>7157</v>
      </c>
      <c r="AZ206" s="98">
        <v>0.27500000000000002</v>
      </c>
      <c r="BA206" s="99">
        <v>0.26500000000000001</v>
      </c>
      <c r="BB206" s="99">
        <v>0.26500000000000001</v>
      </c>
      <c r="BC206" s="99">
        <v>0.26</v>
      </c>
      <c r="BD206" s="99">
        <v>0.25</v>
      </c>
      <c r="BE206" s="99">
        <v>0.25</v>
      </c>
      <c r="BG206" s="96" t="s">
        <v>10</v>
      </c>
      <c r="BH206" s="97">
        <v>7157</v>
      </c>
      <c r="BI206" s="98">
        <v>0.27500000000000002</v>
      </c>
      <c r="BJ206" s="99">
        <v>0.26500000000000001</v>
      </c>
      <c r="BK206" s="99">
        <v>0.26500000000000001</v>
      </c>
      <c r="BL206" s="99">
        <v>0.26</v>
      </c>
      <c r="BM206" s="99">
        <v>0.25</v>
      </c>
      <c r="BN206" s="99">
        <v>0.25</v>
      </c>
    </row>
    <row r="207" spans="44:66" s="37" customFormat="1" ht="24.95" hidden="1" customHeight="1" x14ac:dyDescent="0.25">
      <c r="AR207" s="37" t="str">
        <f t="shared" si="36"/>
        <v/>
      </c>
      <c r="AS207" s="37" t="str">
        <f t="shared" si="37"/>
        <v/>
      </c>
      <c r="AT207" s="37" t="str">
        <f t="shared" si="38"/>
        <v/>
      </c>
      <c r="AU207" s="37" t="str">
        <f t="shared" si="39"/>
        <v/>
      </c>
      <c r="AV207" s="37" t="str">
        <f t="shared" si="40"/>
        <v/>
      </c>
      <c r="AW207" s="37" t="str">
        <f t="shared" si="41"/>
        <v/>
      </c>
      <c r="AX207" s="96" t="s">
        <v>10</v>
      </c>
      <c r="AY207" s="97">
        <v>7731</v>
      </c>
      <c r="AZ207" s="98">
        <v>0.28499999999999998</v>
      </c>
      <c r="BA207" s="99">
        <v>0.27500000000000002</v>
      </c>
      <c r="BB207" s="99">
        <v>0.27500000000000002</v>
      </c>
      <c r="BC207" s="99">
        <v>0.27</v>
      </c>
      <c r="BD207" s="99">
        <v>0.27</v>
      </c>
      <c r="BE207" s="99">
        <v>0.26</v>
      </c>
      <c r="BG207" s="96" t="s">
        <v>10</v>
      </c>
      <c r="BH207" s="97">
        <v>7731</v>
      </c>
      <c r="BI207" s="98">
        <v>0.28499999999999998</v>
      </c>
      <c r="BJ207" s="99">
        <v>0.27500000000000002</v>
      </c>
      <c r="BK207" s="99">
        <v>0.27500000000000002</v>
      </c>
      <c r="BL207" s="99">
        <v>0.27</v>
      </c>
      <c r="BM207" s="99">
        <v>0.27</v>
      </c>
      <c r="BN207" s="99">
        <v>0.26</v>
      </c>
    </row>
    <row r="208" spans="44:66" s="37" customFormat="1" ht="24.95" hidden="1" customHeight="1" x14ac:dyDescent="0.25">
      <c r="AR208" s="37" t="str">
        <f t="shared" si="36"/>
        <v/>
      </c>
      <c r="AS208" s="37" t="str">
        <f t="shared" si="37"/>
        <v/>
      </c>
      <c r="AT208" s="37" t="str">
        <f t="shared" si="38"/>
        <v/>
      </c>
      <c r="AU208" s="37" t="str">
        <f t="shared" si="39"/>
        <v/>
      </c>
      <c r="AV208" s="37" t="str">
        <f t="shared" si="40"/>
        <v/>
      </c>
      <c r="AW208" s="37" t="str">
        <f t="shared" si="41"/>
        <v/>
      </c>
      <c r="AX208" s="96" t="s">
        <v>10</v>
      </c>
      <c r="AY208" s="97">
        <v>8407</v>
      </c>
      <c r="AZ208" s="98">
        <v>0.29499999999999998</v>
      </c>
      <c r="BA208" s="99">
        <v>0.28499999999999998</v>
      </c>
      <c r="BB208" s="99">
        <v>0.28499999999999998</v>
      </c>
      <c r="BC208" s="99">
        <v>0.27999999999999997</v>
      </c>
      <c r="BD208" s="99">
        <v>0.27999999999999997</v>
      </c>
      <c r="BE208" s="99">
        <v>0.27</v>
      </c>
      <c r="BG208" s="96" t="s">
        <v>10</v>
      </c>
      <c r="BH208" s="97">
        <v>8407</v>
      </c>
      <c r="BI208" s="98">
        <v>0.29499999999999998</v>
      </c>
      <c r="BJ208" s="99">
        <v>0.28499999999999998</v>
      </c>
      <c r="BK208" s="99">
        <v>0.28499999999999998</v>
      </c>
      <c r="BL208" s="99">
        <v>0.27999999999999997</v>
      </c>
      <c r="BM208" s="99">
        <v>0.27999999999999997</v>
      </c>
      <c r="BN208" s="99">
        <v>0.27</v>
      </c>
    </row>
    <row r="209" spans="44:66" s="37" customFormat="1" ht="24.95" hidden="1" customHeight="1" x14ac:dyDescent="0.25">
      <c r="AR209" s="37" t="str">
        <f t="shared" si="36"/>
        <v/>
      </c>
      <c r="AS209" s="37" t="str">
        <f t="shared" si="37"/>
        <v/>
      </c>
      <c r="AT209" s="37" t="str">
        <f t="shared" si="38"/>
        <v/>
      </c>
      <c r="AU209" s="37" t="str">
        <f t="shared" si="39"/>
        <v/>
      </c>
      <c r="AV209" s="37" t="str">
        <f t="shared" si="40"/>
        <v/>
      </c>
      <c r="AW209" s="37" t="str">
        <f t="shared" si="41"/>
        <v/>
      </c>
      <c r="AX209" s="96" t="s">
        <v>10</v>
      </c>
      <c r="AY209" s="97">
        <v>9183</v>
      </c>
      <c r="AZ209" s="98">
        <v>0.30499999999999999</v>
      </c>
      <c r="BA209" s="99">
        <v>0.29499999999999998</v>
      </c>
      <c r="BB209" s="99">
        <v>0.29499999999999998</v>
      </c>
      <c r="BC209" s="99">
        <v>0.28999999999999998</v>
      </c>
      <c r="BD209" s="99">
        <v>0.27999999999999997</v>
      </c>
      <c r="BE209" s="99">
        <v>0.27999999999999997</v>
      </c>
      <c r="BG209" s="96" t="s">
        <v>10</v>
      </c>
      <c r="BH209" s="97">
        <v>9183</v>
      </c>
      <c r="BI209" s="98">
        <v>0.30499999999999999</v>
      </c>
      <c r="BJ209" s="99">
        <v>0.29499999999999998</v>
      </c>
      <c r="BK209" s="99">
        <v>0.29499999999999998</v>
      </c>
      <c r="BL209" s="99">
        <v>0.28999999999999998</v>
      </c>
      <c r="BM209" s="99">
        <v>0.27999999999999997</v>
      </c>
      <c r="BN209" s="99">
        <v>0.27999999999999997</v>
      </c>
    </row>
    <row r="210" spans="44:66" s="37" customFormat="1" ht="24.95" hidden="1" customHeight="1" x14ac:dyDescent="0.25">
      <c r="AR210" s="37" t="str">
        <f t="shared" si="36"/>
        <v/>
      </c>
      <c r="AS210" s="37" t="str">
        <f t="shared" si="37"/>
        <v/>
      </c>
      <c r="AT210" s="37" t="str">
        <f t="shared" si="38"/>
        <v/>
      </c>
      <c r="AU210" s="37" t="str">
        <f t="shared" si="39"/>
        <v/>
      </c>
      <c r="AV210" s="37" t="str">
        <f t="shared" si="40"/>
        <v/>
      </c>
      <c r="AW210" s="37" t="str">
        <f t="shared" si="41"/>
        <v/>
      </c>
      <c r="AX210" s="96" t="s">
        <v>10</v>
      </c>
      <c r="AY210" s="97">
        <v>9909</v>
      </c>
      <c r="AZ210" s="98">
        <v>0.315</v>
      </c>
      <c r="BA210" s="99">
        <v>0.30499999999999999</v>
      </c>
      <c r="BB210" s="99">
        <v>0.30499999999999999</v>
      </c>
      <c r="BC210" s="99">
        <v>0.3</v>
      </c>
      <c r="BD210" s="99">
        <v>0.3</v>
      </c>
      <c r="BE210" s="99">
        <v>0.28999999999999998</v>
      </c>
      <c r="BG210" s="96" t="s">
        <v>10</v>
      </c>
      <c r="BH210" s="97">
        <v>9909</v>
      </c>
      <c r="BI210" s="98">
        <v>0.315</v>
      </c>
      <c r="BJ210" s="99">
        <v>0.30499999999999999</v>
      </c>
      <c r="BK210" s="99">
        <v>0.30499999999999999</v>
      </c>
      <c r="BL210" s="99">
        <v>0.3</v>
      </c>
      <c r="BM210" s="99">
        <v>0.3</v>
      </c>
      <c r="BN210" s="99">
        <v>0.28999999999999998</v>
      </c>
    </row>
    <row r="211" spans="44:66" s="37" customFormat="1" ht="24.95" hidden="1" customHeight="1" x14ac:dyDescent="0.25">
      <c r="AR211" s="37" t="str">
        <f>IF($C$14&lt;=$AY210,"",IF($C$14&gt;$AY211,"",$C$14*AZ211))</f>
        <v/>
      </c>
      <c r="AS211" s="37" t="str">
        <f>IF($C$14&lt;=$AY210,"",IF($C$14&gt;$AY211,"",$C$14*BA211))</f>
        <v/>
      </c>
      <c r="AT211" s="37" t="str">
        <f>IF($C$14&lt;=BA210,"",IF($C$14&gt;BA211,"",$C$14*BB211))</f>
        <v/>
      </c>
      <c r="AU211" s="37" t="str">
        <f>IF($C$14&lt;=$AY210,"",IF($C$14&gt;$AY211,"",$C$14*BC211))</f>
        <v/>
      </c>
      <c r="AV211" s="37" t="str">
        <f>IF($C$14&lt;=$AY210,"",IF($C$14&gt;$AY211,"",$C$14*BD211))</f>
        <v/>
      </c>
      <c r="AW211" s="37" t="str">
        <f>IF($C$14&lt;=$AY210,"",IF($C$14&gt;$AY211,"",$C$14*BE211))</f>
        <v/>
      </c>
      <c r="AX211" s="96" t="s">
        <v>10</v>
      </c>
      <c r="AY211" s="97">
        <v>12398</v>
      </c>
      <c r="AZ211" s="98">
        <v>0.32500000000000001</v>
      </c>
      <c r="BA211" s="99">
        <v>0.315</v>
      </c>
      <c r="BB211" s="99">
        <v>0.315</v>
      </c>
      <c r="BC211" s="99">
        <v>0.31</v>
      </c>
      <c r="BD211" s="99">
        <v>0.31</v>
      </c>
      <c r="BE211" s="99">
        <v>0.3</v>
      </c>
      <c r="BG211" s="96" t="s">
        <v>10</v>
      </c>
      <c r="BH211" s="97">
        <v>12398</v>
      </c>
      <c r="BI211" s="98">
        <v>0.32500000000000001</v>
      </c>
      <c r="BJ211" s="99">
        <v>0.315</v>
      </c>
      <c r="BK211" s="99">
        <v>0.315</v>
      </c>
      <c r="BL211" s="99">
        <v>0.31</v>
      </c>
      <c r="BM211" s="99">
        <v>0.31</v>
      </c>
      <c r="BN211" s="99">
        <v>0.3</v>
      </c>
    </row>
    <row r="212" spans="44:66" s="37" customFormat="1" ht="24.95" hidden="1" customHeight="1" x14ac:dyDescent="0.25">
      <c r="AR212" s="37" t="str">
        <f t="shared" ref="AR212:AW212" si="42">IF($C$14&gt;$AY$212,$C$14*AZ212,"")</f>
        <v/>
      </c>
      <c r="AS212" s="37" t="str">
        <f t="shared" si="42"/>
        <v/>
      </c>
      <c r="AT212" s="37" t="str">
        <f t="shared" si="42"/>
        <v/>
      </c>
      <c r="AU212" s="37" t="str">
        <f t="shared" si="42"/>
        <v/>
      </c>
      <c r="AV212" s="37" t="str">
        <f t="shared" si="42"/>
        <v/>
      </c>
      <c r="AW212" s="37" t="str">
        <f t="shared" si="42"/>
        <v/>
      </c>
      <c r="AX212" s="104" t="s">
        <v>11</v>
      </c>
      <c r="AY212" s="105">
        <v>12398</v>
      </c>
      <c r="AZ212" s="109">
        <v>0.33500000000000002</v>
      </c>
      <c r="BA212" s="110">
        <v>0.32500000000000001</v>
      </c>
      <c r="BB212" s="110">
        <v>0.32500000000000001</v>
      </c>
      <c r="BC212" s="110">
        <v>0.32</v>
      </c>
      <c r="BD212" s="110">
        <v>0.32</v>
      </c>
      <c r="BE212" s="110">
        <v>0.31</v>
      </c>
      <c r="BG212" s="104" t="s">
        <v>11</v>
      </c>
      <c r="BH212" s="105">
        <v>12398</v>
      </c>
      <c r="BI212" s="109">
        <v>0.33500000000000002</v>
      </c>
      <c r="BJ212" s="110">
        <v>0.32500000000000001</v>
      </c>
      <c r="BK212" s="110">
        <v>0.32500000000000001</v>
      </c>
      <c r="BL212" s="110">
        <v>0.32</v>
      </c>
      <c r="BM212" s="110">
        <v>0.32</v>
      </c>
      <c r="BN212" s="110">
        <v>0.31</v>
      </c>
    </row>
    <row r="213" spans="44:66" s="37" customFormat="1" ht="24.95" hidden="1" customHeight="1" x14ac:dyDescent="0.25"/>
    <row r="214" spans="44:66" s="37" customFormat="1" ht="24.95" hidden="1" customHeight="1" x14ac:dyDescent="0.25"/>
    <row r="215" spans="44:66" s="37" customFormat="1" ht="24.95" hidden="1" customHeight="1" x14ac:dyDescent="0.25"/>
    <row r="216" spans="44:66" s="37" customFormat="1" ht="24.95" hidden="1" customHeight="1" x14ac:dyDescent="0.25"/>
    <row r="217" spans="44:66" s="37" customFormat="1" ht="24.95" hidden="1" customHeight="1" x14ac:dyDescent="0.25"/>
    <row r="218" spans="44:66" s="37" customFormat="1" ht="24.95" hidden="1" customHeight="1" x14ac:dyDescent="0.25"/>
    <row r="219" spans="44:66" s="37" customFormat="1" ht="24.95" hidden="1" customHeight="1" x14ac:dyDescent="0.25">
      <c r="AX219" s="199"/>
      <c r="AY219" s="200"/>
      <c r="AZ219" s="200"/>
      <c r="BA219" s="200"/>
      <c r="BB219" s="200"/>
      <c r="BC219" s="200"/>
      <c r="BD219" s="200"/>
      <c r="BE219" s="200"/>
    </row>
    <row r="220" spans="44:66" s="37" customFormat="1" ht="24.95" hidden="1" customHeight="1" x14ac:dyDescent="0.25">
      <c r="AX220" s="85"/>
      <c r="AY220" s="84"/>
      <c r="AZ220" s="85"/>
      <c r="BA220" s="85"/>
      <c r="BB220" s="85"/>
      <c r="BC220" s="85"/>
      <c r="BD220" s="85"/>
      <c r="BE220" s="85"/>
    </row>
    <row r="221" spans="44:66" s="37" customFormat="1" ht="24.95" hidden="1" customHeight="1" x14ac:dyDescent="0.25">
      <c r="AX221" s="85"/>
      <c r="AY221" s="84"/>
      <c r="AZ221" s="85"/>
      <c r="BA221" s="85"/>
      <c r="BB221" s="85"/>
      <c r="BC221" s="85"/>
      <c r="BD221" s="85"/>
      <c r="BE221" s="85"/>
    </row>
    <row r="222" spans="44:66" s="37" customFormat="1" ht="24.95" hidden="1" customHeight="1" x14ac:dyDescent="0.25">
      <c r="AX222" s="86" t="s">
        <v>28</v>
      </c>
      <c r="AY222" s="87"/>
      <c r="AZ222" s="87"/>
      <c r="BA222" s="87"/>
      <c r="BB222" s="87"/>
      <c r="BC222" s="87"/>
      <c r="BD222" s="87"/>
      <c r="BE222" s="87"/>
    </row>
    <row r="223" spans="44:66" s="37" customFormat="1" ht="24.95" hidden="1" customHeight="1" x14ac:dyDescent="0.25">
      <c r="AX223" s="86" t="s">
        <v>29</v>
      </c>
      <c r="AY223" s="87"/>
      <c r="AZ223" s="87"/>
      <c r="BA223" s="87"/>
      <c r="BB223" s="87"/>
      <c r="BC223" s="87"/>
      <c r="BD223" s="87"/>
      <c r="BE223" s="87"/>
    </row>
    <row r="224" spans="44:66" s="37" customFormat="1" ht="24.95" hidden="1" customHeight="1" x14ac:dyDescent="0.25">
      <c r="AX224" s="88"/>
      <c r="AY224" s="88"/>
      <c r="AZ224" s="88"/>
      <c r="BA224" s="88"/>
      <c r="BB224" s="88"/>
      <c r="BC224" s="88"/>
      <c r="BD224" s="88"/>
      <c r="BE224" s="90"/>
    </row>
    <row r="225" spans="44:66" s="37" customFormat="1" ht="24.95" hidden="1" customHeight="1" x14ac:dyDescent="0.25">
      <c r="AX225" s="88"/>
      <c r="AY225" s="88"/>
      <c r="AZ225" s="88"/>
      <c r="BA225" s="88"/>
      <c r="BB225" s="88"/>
      <c r="BC225" s="88"/>
      <c r="BD225" s="88"/>
      <c r="BE225" s="88"/>
    </row>
    <row r="226" spans="44:66" s="37" customFormat="1" ht="24.95" hidden="1" customHeight="1" x14ac:dyDescent="0.25">
      <c r="AX226" s="201" t="s">
        <v>9</v>
      </c>
      <c r="AY226" s="202"/>
      <c r="AZ226" s="54" t="s">
        <v>7</v>
      </c>
      <c r="BA226" s="55"/>
      <c r="BB226" s="55"/>
      <c r="BC226" s="55"/>
      <c r="BD226" s="55"/>
      <c r="BE226" s="56"/>
    </row>
    <row r="227" spans="44:66" s="37" customFormat="1" ht="24.95" hidden="1" customHeight="1" x14ac:dyDescent="0.25">
      <c r="AX227" s="207"/>
      <c r="AY227" s="206"/>
      <c r="AZ227" s="60">
        <v>0</v>
      </c>
      <c r="BA227" s="91">
        <v>1</v>
      </c>
      <c r="BB227" s="91">
        <v>2</v>
      </c>
      <c r="BC227" s="91">
        <v>3</v>
      </c>
      <c r="BD227" s="91">
        <v>4</v>
      </c>
      <c r="BE227" s="62" t="s">
        <v>8</v>
      </c>
    </row>
    <row r="228" spans="44:66" s="37" customFormat="1" ht="24.95" hidden="1" customHeight="1" x14ac:dyDescent="0.25">
      <c r="AR228" s="37">
        <f t="shared" ref="AR228:AW228" si="43">IF($C$14&lt;=$AY$228,$C$14*AZ228,"")</f>
        <v>0</v>
      </c>
      <c r="AS228" s="37">
        <f t="shared" si="43"/>
        <v>0</v>
      </c>
      <c r="AT228" s="37">
        <f t="shared" si="43"/>
        <v>0</v>
      </c>
      <c r="AU228" s="37">
        <f t="shared" si="43"/>
        <v>0</v>
      </c>
      <c r="AV228" s="37">
        <f t="shared" si="43"/>
        <v>0</v>
      </c>
      <c r="AW228" s="37">
        <f t="shared" si="43"/>
        <v>0</v>
      </c>
      <c r="AX228" s="96" t="s">
        <v>10</v>
      </c>
      <c r="AY228" s="97">
        <v>1724</v>
      </c>
      <c r="AZ228" s="94">
        <v>0</v>
      </c>
      <c r="BA228" s="94">
        <v>0</v>
      </c>
      <c r="BB228" s="94">
        <v>0</v>
      </c>
      <c r="BC228" s="94">
        <v>0</v>
      </c>
      <c r="BD228" s="94">
        <v>0</v>
      </c>
      <c r="BE228" s="94">
        <v>0</v>
      </c>
      <c r="BG228" s="96" t="s">
        <v>10</v>
      </c>
      <c r="BH228" s="97">
        <v>1724</v>
      </c>
      <c r="BI228" s="94">
        <v>0</v>
      </c>
      <c r="BJ228" s="94">
        <v>0</v>
      </c>
      <c r="BK228" s="94">
        <v>0</v>
      </c>
      <c r="BL228" s="94">
        <v>0</v>
      </c>
      <c r="BM228" s="94">
        <v>0</v>
      </c>
      <c r="BN228" s="94">
        <v>0</v>
      </c>
    </row>
    <row r="229" spans="44:66" s="37" customFormat="1" ht="24.95" hidden="1" customHeight="1" x14ac:dyDescent="0.25">
      <c r="AR229" s="37" t="str">
        <f t="shared" ref="AR229:AR254" si="44">IF($C$14&lt;=$AY228,"",IF($C$14&gt;$AY229,"",$C$14*AZ229))</f>
        <v/>
      </c>
      <c r="AS229" s="37" t="str">
        <f t="shared" ref="AS229:AS254" si="45">IF($C$14&lt;=$AY228,"",IF($C$14&gt;$AY229,"",$C$14*BA229))</f>
        <v/>
      </c>
      <c r="AT229" s="37" t="str">
        <f t="shared" ref="AT229:AT254" si="46">IF($C$14&lt;=$AY228,"",IF($C$14&gt;$AY229,"",$C$14*BB229))</f>
        <v/>
      </c>
      <c r="AU229" s="37" t="str">
        <f t="shared" ref="AU229:AU254" si="47">IF($C$14&lt;=$AY228,"",IF($C$14&gt;$AY229,"",$C$14*BC229))</f>
        <v/>
      </c>
      <c r="AV229" s="37" t="str">
        <f t="shared" ref="AV229:AV254" si="48">IF($C$14&lt;=$AY228,"",IF($C$14&gt;$AY229,"",$C$14*BD229))</f>
        <v/>
      </c>
      <c r="AW229" s="37" t="str">
        <f t="shared" ref="AW229:AW254" si="49">IF($C$14&lt;=$AY228,"",IF($C$14&gt;$AY229,"",$C$14*BE229))</f>
        <v/>
      </c>
      <c r="AX229" s="96" t="s">
        <v>10</v>
      </c>
      <c r="AY229" s="97">
        <v>1875</v>
      </c>
      <c r="AZ229" s="98">
        <v>0.02</v>
      </c>
      <c r="BA229" s="98">
        <v>0</v>
      </c>
      <c r="BB229" s="98">
        <v>0</v>
      </c>
      <c r="BC229" s="98">
        <v>0</v>
      </c>
      <c r="BD229" s="98">
        <v>0</v>
      </c>
      <c r="BE229" s="98">
        <v>0</v>
      </c>
      <c r="BG229" s="96" t="s">
        <v>10</v>
      </c>
      <c r="BH229" s="97">
        <v>1875</v>
      </c>
      <c r="BI229" s="98">
        <v>0.02</v>
      </c>
      <c r="BJ229" s="98">
        <v>0</v>
      </c>
      <c r="BK229" s="98">
        <v>0</v>
      </c>
      <c r="BL229" s="98">
        <v>0</v>
      </c>
      <c r="BM229" s="98">
        <v>0</v>
      </c>
      <c r="BN229" s="98">
        <v>0</v>
      </c>
    </row>
    <row r="230" spans="44:66" s="37" customFormat="1" ht="24.95" hidden="1" customHeight="1" x14ac:dyDescent="0.25">
      <c r="AR230" s="37" t="str">
        <f t="shared" si="44"/>
        <v/>
      </c>
      <c r="AS230" s="37" t="str">
        <f t="shared" si="45"/>
        <v/>
      </c>
      <c r="AT230" s="37" t="str">
        <f t="shared" si="46"/>
        <v/>
      </c>
      <c r="AU230" s="37" t="str">
        <f t="shared" si="47"/>
        <v/>
      </c>
      <c r="AV230" s="37" t="str">
        <f t="shared" si="48"/>
        <v/>
      </c>
      <c r="AW230" s="37" t="str">
        <f t="shared" si="49"/>
        <v/>
      </c>
      <c r="AX230" s="96" t="s">
        <v>10</v>
      </c>
      <c r="AY230" s="97">
        <v>1940</v>
      </c>
      <c r="AZ230" s="98">
        <v>0.03</v>
      </c>
      <c r="BA230" s="98">
        <v>0.02</v>
      </c>
      <c r="BB230" s="98">
        <v>0.02</v>
      </c>
      <c r="BC230" s="98">
        <v>1.4999999999999999E-2</v>
      </c>
      <c r="BD230" s="98">
        <v>0</v>
      </c>
      <c r="BE230" s="98">
        <v>0</v>
      </c>
      <c r="BG230" s="96" t="s">
        <v>10</v>
      </c>
      <c r="BH230" s="97">
        <v>1940</v>
      </c>
      <c r="BI230" s="98">
        <v>0.03</v>
      </c>
      <c r="BJ230" s="98">
        <v>0.02</v>
      </c>
      <c r="BK230" s="98">
        <v>0.02</v>
      </c>
      <c r="BL230" s="98">
        <v>1.4999999999999999E-2</v>
      </c>
      <c r="BM230" s="98">
        <v>0</v>
      </c>
      <c r="BN230" s="98">
        <v>0</v>
      </c>
    </row>
    <row r="231" spans="44:66" s="37" customFormat="1" ht="24.95" hidden="1" customHeight="1" x14ac:dyDescent="0.25">
      <c r="AR231" s="37" t="str">
        <f t="shared" si="44"/>
        <v/>
      </c>
      <c r="AS231" s="37" t="str">
        <f t="shared" si="45"/>
        <v/>
      </c>
      <c r="AT231" s="37" t="str">
        <f t="shared" si="46"/>
        <v/>
      </c>
      <c r="AU231" s="37" t="str">
        <f t="shared" si="47"/>
        <v/>
      </c>
      <c r="AV231" s="37" t="str">
        <f t="shared" si="48"/>
        <v/>
      </c>
      <c r="AW231" s="37" t="str">
        <f t="shared" si="49"/>
        <v/>
      </c>
      <c r="AX231" s="96" t="s">
        <v>10</v>
      </c>
      <c r="AY231" s="97">
        <v>2303</v>
      </c>
      <c r="AZ231" s="98">
        <v>0.04</v>
      </c>
      <c r="BA231" s="98">
        <v>0.04</v>
      </c>
      <c r="BB231" s="98">
        <v>0.03</v>
      </c>
      <c r="BC231" s="98">
        <v>2.4999999999999998E-2</v>
      </c>
      <c r="BD231" s="98">
        <v>1.4999999999999999E-2</v>
      </c>
      <c r="BE231" s="98">
        <v>1.4999999999999999E-2</v>
      </c>
      <c r="BG231" s="96" t="s">
        <v>10</v>
      </c>
      <c r="BH231" s="97">
        <v>2303</v>
      </c>
      <c r="BI231" s="98">
        <v>0.04</v>
      </c>
      <c r="BJ231" s="98">
        <v>0.04</v>
      </c>
      <c r="BK231" s="98">
        <v>0.03</v>
      </c>
      <c r="BL231" s="98">
        <v>2.4999999999999998E-2</v>
      </c>
      <c r="BM231" s="98">
        <v>1.4999999999999999E-2</v>
      </c>
      <c r="BN231" s="98">
        <v>1.4999999999999999E-2</v>
      </c>
    </row>
    <row r="232" spans="44:66" s="37" customFormat="1" ht="24.95" hidden="1" customHeight="1" x14ac:dyDescent="0.25">
      <c r="AR232" s="37" t="str">
        <f t="shared" si="44"/>
        <v/>
      </c>
      <c r="AS232" s="37" t="str">
        <f t="shared" si="45"/>
        <v/>
      </c>
      <c r="AT232" s="37" t="str">
        <f t="shared" si="46"/>
        <v/>
      </c>
      <c r="AU232" s="37" t="str">
        <f t="shared" si="47"/>
        <v/>
      </c>
      <c r="AV232" s="37" t="str">
        <f t="shared" si="48"/>
        <v/>
      </c>
      <c r="AW232" s="37" t="str">
        <f t="shared" si="49"/>
        <v/>
      </c>
      <c r="AX232" s="96" t="s">
        <v>10</v>
      </c>
      <c r="AY232" s="97">
        <v>2480</v>
      </c>
      <c r="AZ232" s="98">
        <v>0.05</v>
      </c>
      <c r="BA232" s="98">
        <v>0.05</v>
      </c>
      <c r="BB232" s="98">
        <v>0.04</v>
      </c>
      <c r="BC232" s="98">
        <v>3.5000000000000003E-2</v>
      </c>
      <c r="BD232" s="98">
        <v>2.4999999999999998E-2</v>
      </c>
      <c r="BE232" s="98">
        <v>2.4999999999999998E-2</v>
      </c>
      <c r="BG232" s="96" t="s">
        <v>10</v>
      </c>
      <c r="BH232" s="97">
        <v>2480</v>
      </c>
      <c r="BI232" s="98">
        <v>0.05</v>
      </c>
      <c r="BJ232" s="98">
        <v>0.05</v>
      </c>
      <c r="BK232" s="98">
        <v>0.04</v>
      </c>
      <c r="BL232" s="98">
        <v>3.5000000000000003E-2</v>
      </c>
      <c r="BM232" s="98">
        <v>2.4999999999999998E-2</v>
      </c>
      <c r="BN232" s="98">
        <v>2.4999999999999998E-2</v>
      </c>
    </row>
    <row r="233" spans="44:66" s="37" customFormat="1" ht="24.95" hidden="1" customHeight="1" x14ac:dyDescent="0.25">
      <c r="AR233" s="37" t="str">
        <f t="shared" si="44"/>
        <v/>
      </c>
      <c r="AS233" s="37" t="str">
        <f t="shared" si="45"/>
        <v/>
      </c>
      <c r="AT233" s="37" t="str">
        <f t="shared" si="46"/>
        <v/>
      </c>
      <c r="AU233" s="37" t="str">
        <f t="shared" si="47"/>
        <v/>
      </c>
      <c r="AV233" s="37" t="str">
        <f t="shared" si="48"/>
        <v/>
      </c>
      <c r="AW233" s="37" t="str">
        <f t="shared" si="49"/>
        <v/>
      </c>
      <c r="AX233" s="96" t="s">
        <v>10</v>
      </c>
      <c r="AY233" s="97">
        <v>2722</v>
      </c>
      <c r="AZ233" s="98">
        <v>7.0000000000000007E-2</v>
      </c>
      <c r="BA233" s="98">
        <v>7.0000000000000007E-2</v>
      </c>
      <c r="BB233" s="98">
        <v>0.06</v>
      </c>
      <c r="BC233" s="98">
        <v>5.5E-2</v>
      </c>
      <c r="BD233" s="98">
        <v>5.5E-2</v>
      </c>
      <c r="BE233" s="98">
        <v>4.5000000000000005E-2</v>
      </c>
      <c r="BG233" s="96" t="s">
        <v>10</v>
      </c>
      <c r="BH233" s="97">
        <v>2722</v>
      </c>
      <c r="BI233" s="98">
        <v>7.0000000000000007E-2</v>
      </c>
      <c r="BJ233" s="98">
        <v>7.0000000000000007E-2</v>
      </c>
      <c r="BK233" s="98">
        <v>0.06</v>
      </c>
      <c r="BL233" s="98">
        <v>5.5E-2</v>
      </c>
      <c r="BM233" s="98">
        <v>5.5E-2</v>
      </c>
      <c r="BN233" s="98">
        <v>4.5000000000000005E-2</v>
      </c>
    </row>
    <row r="234" spans="44:66" s="37" customFormat="1" ht="24.95" hidden="1" customHeight="1" x14ac:dyDescent="0.25">
      <c r="AR234" s="37" t="str">
        <f t="shared" si="44"/>
        <v/>
      </c>
      <c r="AS234" s="37" t="str">
        <f t="shared" si="45"/>
        <v/>
      </c>
      <c r="AT234" s="37" t="str">
        <f t="shared" si="46"/>
        <v/>
      </c>
      <c r="AU234" s="37" t="str">
        <f t="shared" si="47"/>
        <v/>
      </c>
      <c r="AV234" s="37" t="str">
        <f t="shared" si="48"/>
        <v/>
      </c>
      <c r="AW234" s="37" t="str">
        <f t="shared" si="49"/>
        <v/>
      </c>
      <c r="AX234" s="96" t="s">
        <v>10</v>
      </c>
      <c r="AY234" s="97">
        <v>2923</v>
      </c>
      <c r="AZ234" s="98">
        <v>0.08</v>
      </c>
      <c r="BA234" s="98">
        <v>0.08</v>
      </c>
      <c r="BB234" s="98">
        <v>7.0000000000000007E-2</v>
      </c>
      <c r="BC234" s="98">
        <v>6.5000000000000002E-2</v>
      </c>
      <c r="BD234" s="98">
        <v>6.5000000000000002E-2</v>
      </c>
      <c r="BE234" s="98">
        <v>5.5E-2</v>
      </c>
      <c r="BG234" s="96" t="s">
        <v>10</v>
      </c>
      <c r="BH234" s="97">
        <v>2923</v>
      </c>
      <c r="BI234" s="98">
        <v>0.08</v>
      </c>
      <c r="BJ234" s="98">
        <v>0.08</v>
      </c>
      <c r="BK234" s="98">
        <v>7.0000000000000007E-2</v>
      </c>
      <c r="BL234" s="98">
        <v>6.5000000000000002E-2</v>
      </c>
      <c r="BM234" s="98">
        <v>6.5000000000000002E-2</v>
      </c>
      <c r="BN234" s="98">
        <v>5.5E-2</v>
      </c>
    </row>
    <row r="235" spans="44:66" s="37" customFormat="1" ht="24.95" hidden="1" customHeight="1" x14ac:dyDescent="0.25">
      <c r="AR235" s="37" t="str">
        <f t="shared" si="44"/>
        <v/>
      </c>
      <c r="AS235" s="37" t="str">
        <f t="shared" si="45"/>
        <v/>
      </c>
      <c r="AT235" s="37" t="str">
        <f t="shared" si="46"/>
        <v/>
      </c>
      <c r="AU235" s="37" t="str">
        <f t="shared" si="47"/>
        <v/>
      </c>
      <c r="AV235" s="37" t="str">
        <f t="shared" si="48"/>
        <v/>
      </c>
      <c r="AW235" s="37" t="str">
        <f t="shared" si="49"/>
        <v/>
      </c>
      <c r="AX235" s="96" t="s">
        <v>10</v>
      </c>
      <c r="AY235" s="97">
        <v>3135</v>
      </c>
      <c r="AZ235" s="98">
        <v>9.5000000000000001E-2</v>
      </c>
      <c r="BA235" s="98">
        <v>9.5000000000000001E-2</v>
      </c>
      <c r="BB235" s="98">
        <v>8.5000000000000006E-2</v>
      </c>
      <c r="BC235" s="98">
        <v>0.08</v>
      </c>
      <c r="BD235" s="98">
        <v>0.08</v>
      </c>
      <c r="BE235" s="98">
        <v>6.9999999999999993E-2</v>
      </c>
      <c r="BG235" s="96" t="s">
        <v>10</v>
      </c>
      <c r="BH235" s="97">
        <v>3135</v>
      </c>
      <c r="BI235" s="98">
        <v>9.5000000000000001E-2</v>
      </c>
      <c r="BJ235" s="98">
        <v>9.5000000000000001E-2</v>
      </c>
      <c r="BK235" s="98">
        <v>8.5000000000000006E-2</v>
      </c>
      <c r="BL235" s="98">
        <v>0.08</v>
      </c>
      <c r="BM235" s="98">
        <v>0.08</v>
      </c>
      <c r="BN235" s="98">
        <v>6.9999999999999993E-2</v>
      </c>
    </row>
    <row r="236" spans="44:66" s="37" customFormat="1" ht="24.95" hidden="1" customHeight="1" x14ac:dyDescent="0.25">
      <c r="AR236" s="37" t="str">
        <f t="shared" si="44"/>
        <v/>
      </c>
      <c r="AS236" s="37" t="str">
        <f t="shared" si="45"/>
        <v/>
      </c>
      <c r="AT236" s="37" t="str">
        <f t="shared" si="46"/>
        <v/>
      </c>
      <c r="AU236" s="37" t="str">
        <f t="shared" si="47"/>
        <v/>
      </c>
      <c r="AV236" s="37" t="str">
        <f t="shared" si="48"/>
        <v/>
      </c>
      <c r="AW236" s="37" t="str">
        <f t="shared" si="49"/>
        <v/>
      </c>
      <c r="AX236" s="96" t="s">
        <v>10</v>
      </c>
      <c r="AY236" s="97">
        <v>3301</v>
      </c>
      <c r="AZ236" s="98">
        <v>0.105</v>
      </c>
      <c r="BA236" s="98">
        <v>0.105</v>
      </c>
      <c r="BB236" s="98">
        <v>9.5000000000000001E-2</v>
      </c>
      <c r="BC236" s="98">
        <v>0.09</v>
      </c>
      <c r="BD236" s="98">
        <v>0.09</v>
      </c>
      <c r="BE236" s="98">
        <v>0.09</v>
      </c>
      <c r="BG236" s="96" t="s">
        <v>10</v>
      </c>
      <c r="BH236" s="97">
        <v>3301</v>
      </c>
      <c r="BI236" s="98">
        <v>0.105</v>
      </c>
      <c r="BJ236" s="98">
        <v>0.105</v>
      </c>
      <c r="BK236" s="98">
        <v>9.5000000000000001E-2</v>
      </c>
      <c r="BL236" s="98">
        <v>0.09</v>
      </c>
      <c r="BM236" s="98">
        <v>0.09</v>
      </c>
      <c r="BN236" s="98">
        <v>0.09</v>
      </c>
    </row>
    <row r="237" spans="44:66" s="37" customFormat="1" ht="24.95" hidden="1" customHeight="1" x14ac:dyDescent="0.25">
      <c r="AR237" s="37" t="str">
        <f t="shared" si="44"/>
        <v/>
      </c>
      <c r="AS237" s="37" t="str">
        <f t="shared" si="45"/>
        <v/>
      </c>
      <c r="AT237" s="37" t="str">
        <f t="shared" si="46"/>
        <v/>
      </c>
      <c r="AU237" s="37" t="str">
        <f t="shared" si="47"/>
        <v/>
      </c>
      <c r="AV237" s="37" t="str">
        <f t="shared" si="48"/>
        <v/>
      </c>
      <c r="AW237" s="37" t="str">
        <f t="shared" si="49"/>
        <v/>
      </c>
      <c r="AX237" s="96" t="s">
        <v>10</v>
      </c>
      <c r="AY237" s="111">
        <v>3457</v>
      </c>
      <c r="AZ237" s="99">
        <v>0.12</v>
      </c>
      <c r="BA237" s="98">
        <v>0.12</v>
      </c>
      <c r="BB237" s="98">
        <v>0.11</v>
      </c>
      <c r="BC237" s="98">
        <v>0.105</v>
      </c>
      <c r="BD237" s="98">
        <v>0.105</v>
      </c>
      <c r="BE237" s="98">
        <v>0.105</v>
      </c>
      <c r="BG237" s="96" t="s">
        <v>10</v>
      </c>
      <c r="BH237" s="111">
        <v>3457</v>
      </c>
      <c r="BI237" s="99">
        <v>0.12</v>
      </c>
      <c r="BJ237" s="98">
        <v>0.12</v>
      </c>
      <c r="BK237" s="98">
        <v>0.11</v>
      </c>
      <c r="BL237" s="98">
        <v>0.105</v>
      </c>
      <c r="BM237" s="98">
        <v>0.105</v>
      </c>
      <c r="BN237" s="98">
        <v>0.105</v>
      </c>
    </row>
    <row r="238" spans="44:66" s="37" customFormat="1" ht="24.95" hidden="1" customHeight="1" x14ac:dyDescent="0.25">
      <c r="AR238" s="37" t="str">
        <f t="shared" si="44"/>
        <v/>
      </c>
      <c r="AS238" s="37" t="str">
        <f t="shared" si="45"/>
        <v/>
      </c>
      <c r="AT238" s="37" t="str">
        <f t="shared" si="46"/>
        <v/>
      </c>
      <c r="AU238" s="37" t="str">
        <f t="shared" si="47"/>
        <v/>
      </c>
      <c r="AV238" s="37" t="str">
        <f t="shared" si="48"/>
        <v/>
      </c>
      <c r="AW238" s="37" t="str">
        <f t="shared" si="49"/>
        <v/>
      </c>
      <c r="AX238" s="96" t="s">
        <v>10</v>
      </c>
      <c r="AY238" s="97">
        <v>3558</v>
      </c>
      <c r="AZ238" s="98">
        <v>0.13</v>
      </c>
      <c r="BA238" s="98">
        <v>0.13</v>
      </c>
      <c r="BB238" s="98">
        <v>0.13</v>
      </c>
      <c r="BC238" s="98">
        <v>0.11499999999999999</v>
      </c>
      <c r="BD238" s="98">
        <v>0.11499999999999999</v>
      </c>
      <c r="BE238" s="98">
        <v>0.11499999999999999</v>
      </c>
      <c r="BG238" s="96" t="s">
        <v>10</v>
      </c>
      <c r="BH238" s="97">
        <v>3558</v>
      </c>
      <c r="BI238" s="98">
        <v>0.13</v>
      </c>
      <c r="BJ238" s="98">
        <v>0.13</v>
      </c>
      <c r="BK238" s="98">
        <v>0.13</v>
      </c>
      <c r="BL238" s="98">
        <v>0.11499999999999999</v>
      </c>
      <c r="BM238" s="98">
        <v>0.11499999999999999</v>
      </c>
      <c r="BN238" s="98">
        <v>0.11499999999999999</v>
      </c>
    </row>
    <row r="239" spans="44:66" s="37" customFormat="1" ht="24.95" hidden="1" customHeight="1" x14ac:dyDescent="0.25">
      <c r="AR239" s="37" t="str">
        <f t="shared" si="44"/>
        <v/>
      </c>
      <c r="AS239" s="37" t="str">
        <f t="shared" si="45"/>
        <v/>
      </c>
      <c r="AT239" s="37" t="str">
        <f t="shared" si="46"/>
        <v/>
      </c>
      <c r="AU239" s="37" t="str">
        <f t="shared" si="47"/>
        <v/>
      </c>
      <c r="AV239" s="37" t="str">
        <f t="shared" si="48"/>
        <v/>
      </c>
      <c r="AW239" s="37" t="str">
        <f t="shared" si="49"/>
        <v/>
      </c>
      <c r="AX239" s="96" t="s">
        <v>10</v>
      </c>
      <c r="AY239" s="97">
        <v>3765</v>
      </c>
      <c r="AZ239" s="98">
        <v>0.14000000000000001</v>
      </c>
      <c r="BA239" s="98">
        <v>0.14000000000000001</v>
      </c>
      <c r="BB239" s="98">
        <v>0.14000000000000001</v>
      </c>
      <c r="BC239" s="98">
        <v>0.125</v>
      </c>
      <c r="BD239" s="98">
        <v>0.125</v>
      </c>
      <c r="BE239" s="98">
        <v>0.125</v>
      </c>
      <c r="BG239" s="96" t="s">
        <v>10</v>
      </c>
      <c r="BH239" s="97">
        <v>3765</v>
      </c>
      <c r="BI239" s="98">
        <v>0.14000000000000001</v>
      </c>
      <c r="BJ239" s="98">
        <v>0.14000000000000001</v>
      </c>
      <c r="BK239" s="98">
        <v>0.14000000000000001</v>
      </c>
      <c r="BL239" s="98">
        <v>0.125</v>
      </c>
      <c r="BM239" s="98">
        <v>0.125</v>
      </c>
      <c r="BN239" s="98">
        <v>0.125</v>
      </c>
    </row>
    <row r="240" spans="44:66" s="37" customFormat="1" ht="24.95" hidden="1" customHeight="1" x14ac:dyDescent="0.25">
      <c r="AR240" s="37" t="str">
        <f t="shared" si="44"/>
        <v/>
      </c>
      <c r="AS240" s="37" t="str">
        <f t="shared" si="45"/>
        <v/>
      </c>
      <c r="AT240" s="37" t="str">
        <f t="shared" si="46"/>
        <v/>
      </c>
      <c r="AU240" s="37" t="str">
        <f t="shared" si="47"/>
        <v/>
      </c>
      <c r="AV240" s="37" t="str">
        <f t="shared" si="48"/>
        <v/>
      </c>
      <c r="AW240" s="37" t="str">
        <f t="shared" si="49"/>
        <v/>
      </c>
      <c r="AX240" s="96" t="s">
        <v>10</v>
      </c>
      <c r="AY240" s="97">
        <v>3871</v>
      </c>
      <c r="AZ240" s="98">
        <v>0.15</v>
      </c>
      <c r="BA240" s="98">
        <v>0.15</v>
      </c>
      <c r="BB240" s="98">
        <v>0.15</v>
      </c>
      <c r="BC240" s="98">
        <v>0.13500000000000001</v>
      </c>
      <c r="BD240" s="98">
        <v>0.13500000000000001</v>
      </c>
      <c r="BE240" s="98">
        <v>0.13500000000000001</v>
      </c>
      <c r="BG240" s="96" t="s">
        <v>10</v>
      </c>
      <c r="BH240" s="97">
        <v>3871</v>
      </c>
      <c r="BI240" s="98">
        <v>0.15</v>
      </c>
      <c r="BJ240" s="98">
        <v>0.15</v>
      </c>
      <c r="BK240" s="98">
        <v>0.15</v>
      </c>
      <c r="BL240" s="98">
        <v>0.13500000000000001</v>
      </c>
      <c r="BM240" s="98">
        <v>0.13500000000000001</v>
      </c>
      <c r="BN240" s="98">
        <v>0.13500000000000001</v>
      </c>
    </row>
    <row r="241" spans="44:66" s="37" customFormat="1" ht="24.95" hidden="1" customHeight="1" x14ac:dyDescent="0.25">
      <c r="AR241" s="37" t="str">
        <f t="shared" si="44"/>
        <v/>
      </c>
      <c r="AS241" s="37" t="str">
        <f t="shared" si="45"/>
        <v/>
      </c>
      <c r="AT241" s="37" t="str">
        <f t="shared" si="46"/>
        <v/>
      </c>
      <c r="AU241" s="37" t="str">
        <f t="shared" si="47"/>
        <v/>
      </c>
      <c r="AV241" s="37" t="str">
        <f t="shared" si="48"/>
        <v/>
      </c>
      <c r="AW241" s="37" t="str">
        <f t="shared" si="49"/>
        <v/>
      </c>
      <c r="AX241" s="96" t="s">
        <v>10</v>
      </c>
      <c r="AY241" s="97">
        <v>4183</v>
      </c>
      <c r="AZ241" s="98">
        <v>0.16</v>
      </c>
      <c r="BA241" s="98">
        <v>0.16</v>
      </c>
      <c r="BB241" s="98">
        <v>0.16</v>
      </c>
      <c r="BC241" s="98">
        <v>0.14499999999999999</v>
      </c>
      <c r="BD241" s="98">
        <v>0.14499999999999999</v>
      </c>
      <c r="BE241" s="98">
        <v>0.14499999999999999</v>
      </c>
      <c r="BG241" s="96" t="s">
        <v>10</v>
      </c>
      <c r="BH241" s="97">
        <v>4183</v>
      </c>
      <c r="BI241" s="98">
        <v>0.16</v>
      </c>
      <c r="BJ241" s="98">
        <v>0.16</v>
      </c>
      <c r="BK241" s="98">
        <v>0.16</v>
      </c>
      <c r="BL241" s="98">
        <v>0.14499999999999999</v>
      </c>
      <c r="BM241" s="98">
        <v>0.14499999999999999</v>
      </c>
      <c r="BN241" s="98">
        <v>0.14499999999999999</v>
      </c>
    </row>
    <row r="242" spans="44:66" s="37" customFormat="1" ht="24.95" hidden="1" customHeight="1" x14ac:dyDescent="0.25">
      <c r="AR242" s="37" t="str">
        <f t="shared" si="44"/>
        <v/>
      </c>
      <c r="AS242" s="37" t="str">
        <f t="shared" si="45"/>
        <v/>
      </c>
      <c r="AT242" s="37" t="str">
        <f t="shared" si="46"/>
        <v/>
      </c>
      <c r="AU242" s="37" t="str">
        <f t="shared" si="47"/>
        <v/>
      </c>
      <c r="AV242" s="37" t="str">
        <f t="shared" si="48"/>
        <v/>
      </c>
      <c r="AW242" s="37" t="str">
        <f t="shared" si="49"/>
        <v/>
      </c>
      <c r="AX242" s="96" t="s">
        <v>10</v>
      </c>
      <c r="AY242" s="97">
        <v>4385</v>
      </c>
      <c r="AZ242" s="98">
        <v>0.17</v>
      </c>
      <c r="BA242" s="98">
        <v>0.17</v>
      </c>
      <c r="BB242" s="98">
        <v>0.17</v>
      </c>
      <c r="BC242" s="98">
        <v>0.155</v>
      </c>
      <c r="BD242" s="98">
        <v>0.155</v>
      </c>
      <c r="BE242" s="98">
        <v>0.155</v>
      </c>
      <c r="BG242" s="96" t="s">
        <v>10</v>
      </c>
      <c r="BH242" s="97">
        <v>4385</v>
      </c>
      <c r="BI242" s="98">
        <v>0.17</v>
      </c>
      <c r="BJ242" s="98">
        <v>0.17</v>
      </c>
      <c r="BK242" s="98">
        <v>0.17</v>
      </c>
      <c r="BL242" s="98">
        <v>0.155</v>
      </c>
      <c r="BM242" s="98">
        <v>0.155</v>
      </c>
      <c r="BN242" s="98">
        <v>0.155</v>
      </c>
    </row>
    <row r="243" spans="44:66" s="37" customFormat="1" ht="24.95" hidden="1" customHeight="1" x14ac:dyDescent="0.25">
      <c r="AR243" s="37" t="str">
        <f t="shared" si="44"/>
        <v/>
      </c>
      <c r="AS243" s="37" t="str">
        <f t="shared" si="45"/>
        <v/>
      </c>
      <c r="AT243" s="37" t="str">
        <f t="shared" si="46"/>
        <v/>
      </c>
      <c r="AU243" s="37" t="str">
        <f t="shared" si="47"/>
        <v/>
      </c>
      <c r="AV243" s="37" t="str">
        <f t="shared" si="48"/>
        <v/>
      </c>
      <c r="AW243" s="37" t="str">
        <f t="shared" si="49"/>
        <v/>
      </c>
      <c r="AX243" s="96" t="s">
        <v>10</v>
      </c>
      <c r="AY243" s="97">
        <v>4813</v>
      </c>
      <c r="AZ243" s="98">
        <v>0.18</v>
      </c>
      <c r="BA243" s="98">
        <v>0.18</v>
      </c>
      <c r="BB243" s="98">
        <v>0.18</v>
      </c>
      <c r="BC243" s="98">
        <v>0.16500000000000001</v>
      </c>
      <c r="BD243" s="98">
        <v>0.16500000000000001</v>
      </c>
      <c r="BE243" s="98">
        <v>0.16500000000000001</v>
      </c>
      <c r="BG243" s="96" t="s">
        <v>10</v>
      </c>
      <c r="BH243" s="97">
        <v>4813</v>
      </c>
      <c r="BI243" s="98">
        <v>0.18</v>
      </c>
      <c r="BJ243" s="98">
        <v>0.18</v>
      </c>
      <c r="BK243" s="98">
        <v>0.18</v>
      </c>
      <c r="BL243" s="98">
        <v>0.16500000000000001</v>
      </c>
      <c r="BM243" s="98">
        <v>0.16500000000000001</v>
      </c>
      <c r="BN243" s="98">
        <v>0.16500000000000001</v>
      </c>
    </row>
    <row r="244" spans="44:66" s="37" customFormat="1" ht="24.95" hidden="1" customHeight="1" x14ac:dyDescent="0.25">
      <c r="AR244" s="37" t="str">
        <f t="shared" si="44"/>
        <v/>
      </c>
      <c r="AS244" s="37" t="str">
        <f t="shared" si="45"/>
        <v/>
      </c>
      <c r="AT244" s="37" t="str">
        <f t="shared" si="46"/>
        <v/>
      </c>
      <c r="AU244" s="37" t="str">
        <f t="shared" si="47"/>
        <v/>
      </c>
      <c r="AV244" s="37" t="str">
        <f t="shared" si="48"/>
        <v/>
      </c>
      <c r="AW244" s="37" t="str">
        <f t="shared" si="49"/>
        <v/>
      </c>
      <c r="AX244" s="96" t="s">
        <v>10</v>
      </c>
      <c r="AY244" s="97">
        <v>5232</v>
      </c>
      <c r="AZ244" s="98">
        <v>0.19</v>
      </c>
      <c r="BA244" s="98">
        <v>0.19</v>
      </c>
      <c r="BB244" s="98">
        <v>0.19</v>
      </c>
      <c r="BC244" s="98">
        <v>0.17499999999999999</v>
      </c>
      <c r="BD244" s="98">
        <v>0.17499999999999999</v>
      </c>
      <c r="BE244" s="98">
        <v>0.17499999999999999</v>
      </c>
      <c r="BG244" s="96" t="s">
        <v>10</v>
      </c>
      <c r="BH244" s="97">
        <v>5232</v>
      </c>
      <c r="BI244" s="98">
        <v>0.19</v>
      </c>
      <c r="BJ244" s="98">
        <v>0.19</v>
      </c>
      <c r="BK244" s="98">
        <v>0.19</v>
      </c>
      <c r="BL244" s="98">
        <v>0.17499999999999999</v>
      </c>
      <c r="BM244" s="98">
        <v>0.17499999999999999</v>
      </c>
      <c r="BN244" s="98">
        <v>0.17499999999999999</v>
      </c>
    </row>
    <row r="245" spans="44:66" s="37" customFormat="1" ht="24.95" hidden="1" customHeight="1" x14ac:dyDescent="0.25">
      <c r="AR245" s="37" t="str">
        <f t="shared" si="44"/>
        <v/>
      </c>
      <c r="AS245" s="37" t="str">
        <f t="shared" si="45"/>
        <v/>
      </c>
      <c r="AT245" s="37" t="str">
        <f t="shared" si="46"/>
        <v/>
      </c>
      <c r="AU245" s="37" t="str">
        <f t="shared" si="47"/>
        <v/>
      </c>
      <c r="AV245" s="37" t="str">
        <f t="shared" si="48"/>
        <v/>
      </c>
      <c r="AW245" s="37" t="str">
        <f t="shared" si="49"/>
        <v/>
      </c>
      <c r="AX245" s="96" t="s">
        <v>10</v>
      </c>
      <c r="AY245" s="97">
        <v>5438</v>
      </c>
      <c r="AZ245" s="98">
        <v>0.2</v>
      </c>
      <c r="BA245" s="98">
        <v>0.2</v>
      </c>
      <c r="BB245" s="98">
        <v>0.2</v>
      </c>
      <c r="BC245" s="98">
        <v>0.19500000000000001</v>
      </c>
      <c r="BD245" s="98">
        <v>0.185</v>
      </c>
      <c r="BE245" s="98">
        <v>0.185</v>
      </c>
      <c r="BG245" s="96" t="s">
        <v>10</v>
      </c>
      <c r="BH245" s="97">
        <v>5438</v>
      </c>
      <c r="BI245" s="98">
        <v>0.2</v>
      </c>
      <c r="BJ245" s="98">
        <v>0.2</v>
      </c>
      <c r="BK245" s="98">
        <v>0.2</v>
      </c>
      <c r="BL245" s="98">
        <v>0.19500000000000001</v>
      </c>
      <c r="BM245" s="98">
        <v>0.185</v>
      </c>
      <c r="BN245" s="98">
        <v>0.185</v>
      </c>
    </row>
    <row r="246" spans="44:66" s="37" customFormat="1" ht="24.95" hidden="1" customHeight="1" x14ac:dyDescent="0.25">
      <c r="AR246" s="37" t="str">
        <f t="shared" si="44"/>
        <v/>
      </c>
      <c r="AS246" s="37" t="str">
        <f t="shared" si="45"/>
        <v/>
      </c>
      <c r="AT246" s="37" t="str">
        <f t="shared" si="46"/>
        <v/>
      </c>
      <c r="AU246" s="37" t="str">
        <f t="shared" si="47"/>
        <v/>
      </c>
      <c r="AV246" s="37" t="str">
        <f t="shared" si="48"/>
        <v/>
      </c>
      <c r="AW246" s="37" t="str">
        <f t="shared" si="49"/>
        <v/>
      </c>
      <c r="AX246" s="96" t="s">
        <v>10</v>
      </c>
      <c r="AY246" s="97">
        <v>5867</v>
      </c>
      <c r="AZ246" s="98">
        <v>0.21</v>
      </c>
      <c r="BA246" s="98">
        <v>0.21</v>
      </c>
      <c r="BB246" s="98">
        <v>0.21</v>
      </c>
      <c r="BC246" s="98">
        <v>0.20499999999999999</v>
      </c>
      <c r="BD246" s="98">
        <v>0.19500000000000001</v>
      </c>
      <c r="BE246" s="98">
        <v>0.19500000000000001</v>
      </c>
      <c r="BG246" s="96" t="s">
        <v>10</v>
      </c>
      <c r="BH246" s="97">
        <v>5867</v>
      </c>
      <c r="BI246" s="98">
        <v>0.21</v>
      </c>
      <c r="BJ246" s="98">
        <v>0.21</v>
      </c>
      <c r="BK246" s="98">
        <v>0.21</v>
      </c>
      <c r="BL246" s="98">
        <v>0.20499999999999999</v>
      </c>
      <c r="BM246" s="98">
        <v>0.19500000000000001</v>
      </c>
      <c r="BN246" s="98">
        <v>0.19500000000000001</v>
      </c>
    </row>
    <row r="247" spans="44:66" s="37" customFormat="1" ht="24.95" hidden="1" customHeight="1" x14ac:dyDescent="0.25">
      <c r="AR247" s="37" t="str">
        <f t="shared" si="44"/>
        <v/>
      </c>
      <c r="AS247" s="37" t="str">
        <f t="shared" si="45"/>
        <v/>
      </c>
      <c r="AT247" s="37" t="str">
        <f t="shared" si="46"/>
        <v/>
      </c>
      <c r="AU247" s="37" t="str">
        <f t="shared" si="47"/>
        <v/>
      </c>
      <c r="AV247" s="37" t="str">
        <f t="shared" si="48"/>
        <v/>
      </c>
      <c r="AW247" s="37" t="str">
        <f t="shared" si="49"/>
        <v/>
      </c>
      <c r="AX247" s="96" t="s">
        <v>10</v>
      </c>
      <c r="AY247" s="97">
        <v>6174</v>
      </c>
      <c r="AZ247" s="98">
        <v>0.22</v>
      </c>
      <c r="BA247" s="98">
        <v>0.22</v>
      </c>
      <c r="BB247" s="98">
        <v>0.22</v>
      </c>
      <c r="BC247" s="98">
        <v>0.215</v>
      </c>
      <c r="BD247" s="98">
        <v>0.20499999999999999</v>
      </c>
      <c r="BE247" s="98">
        <v>0.20499999999999999</v>
      </c>
      <c r="BG247" s="96" t="s">
        <v>10</v>
      </c>
      <c r="BH247" s="97">
        <v>6174</v>
      </c>
      <c r="BI247" s="98">
        <v>0.22</v>
      </c>
      <c r="BJ247" s="98">
        <v>0.22</v>
      </c>
      <c r="BK247" s="98">
        <v>0.22</v>
      </c>
      <c r="BL247" s="98">
        <v>0.215</v>
      </c>
      <c r="BM247" s="98">
        <v>0.20499999999999999</v>
      </c>
      <c r="BN247" s="98">
        <v>0.20499999999999999</v>
      </c>
    </row>
    <row r="248" spans="44:66" s="37" customFormat="1" ht="24.95" hidden="1" customHeight="1" x14ac:dyDescent="0.25">
      <c r="AR248" s="37" t="str">
        <f t="shared" si="44"/>
        <v/>
      </c>
      <c r="AS248" s="37" t="str">
        <f t="shared" si="45"/>
        <v/>
      </c>
      <c r="AT248" s="37" t="str">
        <f t="shared" si="46"/>
        <v/>
      </c>
      <c r="AU248" s="37" t="str">
        <f t="shared" si="47"/>
        <v/>
      </c>
      <c r="AV248" s="37" t="str">
        <f t="shared" si="48"/>
        <v/>
      </c>
      <c r="AW248" s="37" t="str">
        <f t="shared" si="49"/>
        <v/>
      </c>
      <c r="AX248" s="96" t="s">
        <v>10</v>
      </c>
      <c r="AY248" s="97">
        <v>6749</v>
      </c>
      <c r="AZ248" s="98">
        <v>0.23</v>
      </c>
      <c r="BA248" s="98">
        <v>0.23</v>
      </c>
      <c r="BB248" s="98">
        <v>0.23</v>
      </c>
      <c r="BC248" s="98">
        <v>0.22500000000000001</v>
      </c>
      <c r="BD248" s="98">
        <v>0.215</v>
      </c>
      <c r="BE248" s="98">
        <v>0.215</v>
      </c>
      <c r="BG248" s="96" t="s">
        <v>10</v>
      </c>
      <c r="BH248" s="97">
        <v>6749</v>
      </c>
      <c r="BI248" s="98">
        <v>0.23</v>
      </c>
      <c r="BJ248" s="98">
        <v>0.23</v>
      </c>
      <c r="BK248" s="98">
        <v>0.23</v>
      </c>
      <c r="BL248" s="98">
        <v>0.22500000000000001</v>
      </c>
      <c r="BM248" s="98">
        <v>0.215</v>
      </c>
      <c r="BN248" s="98">
        <v>0.215</v>
      </c>
    </row>
    <row r="249" spans="44:66" s="37" customFormat="1" ht="24.95" hidden="1" customHeight="1" x14ac:dyDescent="0.25">
      <c r="AR249" s="37" t="str">
        <f t="shared" si="44"/>
        <v/>
      </c>
      <c r="AS249" s="37" t="str">
        <f t="shared" si="45"/>
        <v/>
      </c>
      <c r="AT249" s="37" t="str">
        <f t="shared" si="46"/>
        <v/>
      </c>
      <c r="AU249" s="37" t="str">
        <f t="shared" si="47"/>
        <v/>
      </c>
      <c r="AV249" s="37" t="str">
        <f t="shared" si="48"/>
        <v/>
      </c>
      <c r="AW249" s="37" t="str">
        <f t="shared" si="49"/>
        <v/>
      </c>
      <c r="AX249" s="96" t="s">
        <v>10</v>
      </c>
      <c r="AY249" s="97">
        <v>7268</v>
      </c>
      <c r="AZ249" s="98">
        <v>0.24</v>
      </c>
      <c r="BA249" s="98">
        <v>0.24</v>
      </c>
      <c r="BB249" s="98">
        <v>0.24</v>
      </c>
      <c r="BC249" s="98">
        <v>0.23499999999999999</v>
      </c>
      <c r="BD249" s="98">
        <v>0.23499999999999999</v>
      </c>
      <c r="BE249" s="98">
        <v>0.22500000000000001</v>
      </c>
      <c r="BG249" s="96" t="s">
        <v>10</v>
      </c>
      <c r="BH249" s="97">
        <v>7268</v>
      </c>
      <c r="BI249" s="98">
        <v>0.24</v>
      </c>
      <c r="BJ249" s="98">
        <v>0.24</v>
      </c>
      <c r="BK249" s="98">
        <v>0.24</v>
      </c>
      <c r="BL249" s="98">
        <v>0.23499999999999999</v>
      </c>
      <c r="BM249" s="98">
        <v>0.23499999999999999</v>
      </c>
      <c r="BN249" s="98">
        <v>0.22500000000000001</v>
      </c>
    </row>
    <row r="250" spans="44:66" s="37" customFormat="1" ht="24.95" hidden="1" customHeight="1" x14ac:dyDescent="0.25">
      <c r="AR250" s="37" t="str">
        <f t="shared" si="44"/>
        <v/>
      </c>
      <c r="AS250" s="37" t="str">
        <f t="shared" si="45"/>
        <v/>
      </c>
      <c r="AT250" s="37" t="str">
        <f t="shared" si="46"/>
        <v/>
      </c>
      <c r="AU250" s="37" t="str">
        <f t="shared" si="47"/>
        <v/>
      </c>
      <c r="AV250" s="37" t="str">
        <f t="shared" si="48"/>
        <v/>
      </c>
      <c r="AW250" s="37" t="str">
        <f t="shared" si="49"/>
        <v/>
      </c>
      <c r="AX250" s="96" t="s">
        <v>10</v>
      </c>
      <c r="AY250" s="97">
        <v>8094</v>
      </c>
      <c r="AZ250" s="98">
        <v>0.25</v>
      </c>
      <c r="BA250" s="98">
        <v>0.25</v>
      </c>
      <c r="BB250" s="98">
        <v>0.25</v>
      </c>
      <c r="BC250" s="98">
        <v>0.245</v>
      </c>
      <c r="BD250" s="98">
        <v>0.245</v>
      </c>
      <c r="BE250" s="98">
        <v>0.23499999999999999</v>
      </c>
      <c r="BG250" s="96" t="s">
        <v>10</v>
      </c>
      <c r="BH250" s="97">
        <v>8094</v>
      </c>
      <c r="BI250" s="98">
        <v>0.25</v>
      </c>
      <c r="BJ250" s="98">
        <v>0.25</v>
      </c>
      <c r="BK250" s="98">
        <v>0.25</v>
      </c>
      <c r="BL250" s="98">
        <v>0.245</v>
      </c>
      <c r="BM250" s="98">
        <v>0.245</v>
      </c>
      <c r="BN250" s="98">
        <v>0.23499999999999999</v>
      </c>
    </row>
    <row r="251" spans="44:66" s="37" customFormat="1" ht="24.95" hidden="1" customHeight="1" x14ac:dyDescent="0.25">
      <c r="AR251" s="37" t="str">
        <f t="shared" si="44"/>
        <v/>
      </c>
      <c r="AS251" s="37" t="str">
        <f t="shared" si="45"/>
        <v/>
      </c>
      <c r="AT251" s="37" t="str">
        <f t="shared" si="46"/>
        <v/>
      </c>
      <c r="AU251" s="37" t="str">
        <f t="shared" si="47"/>
        <v/>
      </c>
      <c r="AV251" s="37" t="str">
        <f t="shared" si="48"/>
        <v/>
      </c>
      <c r="AW251" s="37" t="str">
        <f t="shared" si="49"/>
        <v/>
      </c>
      <c r="AX251" s="96" t="s">
        <v>10</v>
      </c>
      <c r="AY251" s="97">
        <v>9032</v>
      </c>
      <c r="AZ251" s="98">
        <v>0.26</v>
      </c>
      <c r="BA251" s="98">
        <v>0.26</v>
      </c>
      <c r="BB251" s="98">
        <v>0.26</v>
      </c>
      <c r="BC251" s="98">
        <v>0.255</v>
      </c>
      <c r="BD251" s="98">
        <v>0.255</v>
      </c>
      <c r="BE251" s="98">
        <v>0.245</v>
      </c>
      <c r="BG251" s="96" t="s">
        <v>10</v>
      </c>
      <c r="BH251" s="97">
        <v>9032</v>
      </c>
      <c r="BI251" s="98">
        <v>0.26</v>
      </c>
      <c r="BJ251" s="98">
        <v>0.26</v>
      </c>
      <c r="BK251" s="98">
        <v>0.26</v>
      </c>
      <c r="BL251" s="98">
        <v>0.255</v>
      </c>
      <c r="BM251" s="98">
        <v>0.255</v>
      </c>
      <c r="BN251" s="98">
        <v>0.245</v>
      </c>
    </row>
    <row r="252" spans="44:66" s="37" customFormat="1" ht="24.95" hidden="1" customHeight="1" x14ac:dyDescent="0.25">
      <c r="AR252" s="37" t="str">
        <f t="shared" si="44"/>
        <v/>
      </c>
      <c r="AS252" s="37" t="str">
        <f t="shared" si="45"/>
        <v/>
      </c>
      <c r="AT252" s="37" t="str">
        <f t="shared" si="46"/>
        <v/>
      </c>
      <c r="AU252" s="37" t="str">
        <f t="shared" si="47"/>
        <v/>
      </c>
      <c r="AV252" s="37" t="str">
        <f t="shared" si="48"/>
        <v/>
      </c>
      <c r="AW252" s="37" t="str">
        <f t="shared" si="49"/>
        <v/>
      </c>
      <c r="AX252" s="96" t="s">
        <v>10</v>
      </c>
      <c r="AY252" s="97">
        <v>10070</v>
      </c>
      <c r="AZ252" s="98">
        <v>0.27</v>
      </c>
      <c r="BA252" s="98">
        <v>0.27</v>
      </c>
      <c r="BB252" s="98">
        <v>0.27</v>
      </c>
      <c r="BC252" s="98">
        <v>0.26500000000000001</v>
      </c>
      <c r="BD252" s="98">
        <v>0.26500000000000001</v>
      </c>
      <c r="BE252" s="98">
        <v>0.255</v>
      </c>
      <c r="BG252" s="96" t="s">
        <v>10</v>
      </c>
      <c r="BH252" s="97">
        <v>10070</v>
      </c>
      <c r="BI252" s="98">
        <v>0.27</v>
      </c>
      <c r="BJ252" s="98">
        <v>0.27</v>
      </c>
      <c r="BK252" s="98">
        <v>0.27</v>
      </c>
      <c r="BL252" s="98">
        <v>0.26500000000000001</v>
      </c>
      <c r="BM252" s="98">
        <v>0.26500000000000001</v>
      </c>
      <c r="BN252" s="98">
        <v>0.255</v>
      </c>
    </row>
    <row r="253" spans="44:66" s="37" customFormat="1" ht="24.95" hidden="1" customHeight="1" x14ac:dyDescent="0.25">
      <c r="AR253" s="37" t="str">
        <f t="shared" si="44"/>
        <v/>
      </c>
      <c r="AS253" s="37" t="str">
        <f t="shared" si="45"/>
        <v/>
      </c>
      <c r="AT253" s="37" t="str">
        <f t="shared" si="46"/>
        <v/>
      </c>
      <c r="AU253" s="37" t="str">
        <f t="shared" si="47"/>
        <v/>
      </c>
      <c r="AV253" s="37" t="str">
        <f t="shared" si="48"/>
        <v/>
      </c>
      <c r="AW253" s="37" t="str">
        <f t="shared" si="49"/>
        <v/>
      </c>
      <c r="AX253" s="96" t="s">
        <v>10</v>
      </c>
      <c r="AY253" s="97">
        <v>11108</v>
      </c>
      <c r="AZ253" s="98">
        <v>0.28000000000000003</v>
      </c>
      <c r="BA253" s="98">
        <v>0.28000000000000003</v>
      </c>
      <c r="BB253" s="98">
        <v>0.28000000000000003</v>
      </c>
      <c r="BC253" s="98">
        <v>0.27500000000000002</v>
      </c>
      <c r="BD253" s="98">
        <v>0.27500000000000002</v>
      </c>
      <c r="BE253" s="98">
        <v>0.26500000000000001</v>
      </c>
      <c r="BG253" s="96" t="s">
        <v>10</v>
      </c>
      <c r="BH253" s="97">
        <v>11108</v>
      </c>
      <c r="BI253" s="98">
        <v>0.28000000000000003</v>
      </c>
      <c r="BJ253" s="98">
        <v>0.28000000000000003</v>
      </c>
      <c r="BK253" s="98">
        <v>0.28000000000000003</v>
      </c>
      <c r="BL253" s="98">
        <v>0.27500000000000002</v>
      </c>
      <c r="BM253" s="98">
        <v>0.27500000000000002</v>
      </c>
      <c r="BN253" s="98">
        <v>0.26500000000000001</v>
      </c>
    </row>
    <row r="254" spans="44:66" s="37" customFormat="1" ht="24.95" hidden="1" customHeight="1" x14ac:dyDescent="0.25">
      <c r="AR254" s="37" t="str">
        <f t="shared" si="44"/>
        <v/>
      </c>
      <c r="AS254" s="37" t="str">
        <f t="shared" si="45"/>
        <v/>
      </c>
      <c r="AT254" s="37" t="str">
        <f t="shared" si="46"/>
        <v/>
      </c>
      <c r="AU254" s="37" t="str">
        <f t="shared" si="47"/>
        <v/>
      </c>
      <c r="AV254" s="37" t="str">
        <f t="shared" si="48"/>
        <v/>
      </c>
      <c r="AW254" s="37" t="str">
        <f t="shared" si="49"/>
        <v/>
      </c>
      <c r="AX254" s="96" t="s">
        <v>10</v>
      </c>
      <c r="AY254" s="97">
        <v>12802</v>
      </c>
      <c r="AZ254" s="98">
        <v>0.29499999999999998</v>
      </c>
      <c r="BA254" s="98">
        <v>0.29499999999999998</v>
      </c>
      <c r="BB254" s="98">
        <v>0.29499999999999998</v>
      </c>
      <c r="BC254" s="98">
        <v>0.28999999999999998</v>
      </c>
      <c r="BD254" s="98">
        <v>0.28999999999999998</v>
      </c>
      <c r="BE254" s="98">
        <v>0.27999999999999997</v>
      </c>
      <c r="BG254" s="96" t="s">
        <v>10</v>
      </c>
      <c r="BH254" s="97">
        <v>12802</v>
      </c>
      <c r="BI254" s="98">
        <v>0.29499999999999998</v>
      </c>
      <c r="BJ254" s="98">
        <v>0.29499999999999998</v>
      </c>
      <c r="BK254" s="98">
        <v>0.29499999999999998</v>
      </c>
      <c r="BL254" s="98">
        <v>0.28999999999999998</v>
      </c>
      <c r="BM254" s="98">
        <v>0.28999999999999998</v>
      </c>
      <c r="BN254" s="98">
        <v>0.27999999999999997</v>
      </c>
    </row>
    <row r="255" spans="44:66" s="37" customFormat="1" ht="24.95" hidden="1" customHeight="1" x14ac:dyDescent="0.25">
      <c r="AR255" s="37" t="str">
        <f t="shared" ref="AR255:AW255" si="50">IF($C$14&gt;$AY$255,$C$14*AZ255,"")</f>
        <v/>
      </c>
      <c r="AS255" s="37" t="str">
        <f t="shared" si="50"/>
        <v/>
      </c>
      <c r="AT255" s="37" t="str">
        <f t="shared" si="50"/>
        <v/>
      </c>
      <c r="AU255" s="37" t="str">
        <f t="shared" si="50"/>
        <v/>
      </c>
      <c r="AV255" s="37" t="str">
        <f t="shared" si="50"/>
        <v/>
      </c>
      <c r="AW255" s="37" t="str">
        <f t="shared" si="50"/>
        <v/>
      </c>
      <c r="AX255" s="104" t="s">
        <v>11</v>
      </c>
      <c r="AY255" s="105">
        <v>12802</v>
      </c>
      <c r="AZ255" s="109">
        <v>0.30499999999999999</v>
      </c>
      <c r="BA255" s="109">
        <v>0.30499999999999999</v>
      </c>
      <c r="BB255" s="109">
        <v>0.30499999999999999</v>
      </c>
      <c r="BC255" s="109">
        <v>0.3</v>
      </c>
      <c r="BD255" s="109">
        <v>0.3</v>
      </c>
      <c r="BE255" s="109">
        <v>0.28999999999999998</v>
      </c>
      <c r="BG255" s="104" t="s">
        <v>11</v>
      </c>
      <c r="BH255" s="105">
        <v>12802</v>
      </c>
      <c r="BI255" s="109">
        <v>0.30499999999999999</v>
      </c>
      <c r="BJ255" s="109">
        <v>0.30499999999999999</v>
      </c>
      <c r="BK255" s="109">
        <v>0.30499999999999999</v>
      </c>
      <c r="BL255" s="109">
        <v>0.3</v>
      </c>
      <c r="BM255" s="109">
        <v>0.3</v>
      </c>
      <c r="BN255" s="109">
        <v>0.28999999999999998</v>
      </c>
    </row>
    <row r="256" spans="44:66" s="37" customFormat="1" ht="24.95" hidden="1" customHeight="1" x14ac:dyDescent="0.25"/>
    <row r="257" spans="44:66" s="37" customFormat="1" ht="24.95" hidden="1" customHeight="1" x14ac:dyDescent="0.25"/>
    <row r="258" spans="44:66" s="37" customFormat="1" ht="24.95" hidden="1" customHeight="1" x14ac:dyDescent="0.25"/>
    <row r="259" spans="44:66" s="37" customFormat="1" ht="24.95" hidden="1" customHeight="1" x14ac:dyDescent="0.25"/>
    <row r="260" spans="44:66" s="37" customFormat="1" ht="24.95" hidden="1" customHeight="1" x14ac:dyDescent="0.25"/>
    <row r="261" spans="44:66" s="37" customFormat="1" ht="24.95" hidden="1" customHeight="1" x14ac:dyDescent="0.25">
      <c r="AX261" s="199"/>
      <c r="AY261" s="200"/>
      <c r="AZ261" s="200"/>
      <c r="BA261" s="200"/>
      <c r="BB261" s="200"/>
      <c r="BC261" s="200"/>
      <c r="BD261" s="200"/>
      <c r="BE261" s="200"/>
    </row>
    <row r="262" spans="44:66" s="37" customFormat="1" ht="24.95" hidden="1" customHeight="1" x14ac:dyDescent="0.25">
      <c r="AX262" s="85"/>
      <c r="AY262" s="84"/>
      <c r="AZ262" s="85"/>
      <c r="BA262" s="85"/>
      <c r="BB262" s="85"/>
      <c r="BC262" s="85"/>
      <c r="BD262" s="85"/>
      <c r="BE262" s="85"/>
    </row>
    <row r="263" spans="44:66" s="37" customFormat="1" ht="24.95" hidden="1" customHeight="1" x14ac:dyDescent="0.25">
      <c r="AX263" s="85"/>
      <c r="AY263" s="84"/>
      <c r="AZ263" s="85"/>
      <c r="BA263" s="85"/>
      <c r="BB263" s="85"/>
      <c r="BC263" s="85"/>
      <c r="BD263" s="85"/>
      <c r="BE263" s="85"/>
    </row>
    <row r="264" spans="44:66" s="37" customFormat="1" ht="24.95" hidden="1" customHeight="1" x14ac:dyDescent="0.25">
      <c r="AX264" s="86" t="s">
        <v>30</v>
      </c>
      <c r="AY264" s="87"/>
      <c r="AZ264" s="87"/>
      <c r="BA264" s="87"/>
      <c r="BB264" s="87"/>
      <c r="BC264" s="87"/>
      <c r="BD264" s="87"/>
      <c r="BE264" s="87"/>
    </row>
    <row r="265" spans="44:66" s="37" customFormat="1" ht="24.95" hidden="1" customHeight="1" x14ac:dyDescent="0.25">
      <c r="AX265" s="86" t="s">
        <v>31</v>
      </c>
      <c r="AY265" s="87"/>
      <c r="AZ265" s="87"/>
      <c r="BA265" s="87"/>
      <c r="BB265" s="87"/>
      <c r="BC265" s="87"/>
      <c r="BD265" s="87"/>
      <c r="BE265" s="87"/>
    </row>
    <row r="266" spans="44:66" s="37" customFormat="1" ht="24.95" hidden="1" customHeight="1" x14ac:dyDescent="0.25">
      <c r="AX266" s="88"/>
      <c r="AY266" s="88"/>
      <c r="AZ266" s="88"/>
      <c r="BA266" s="88"/>
      <c r="BB266" s="88"/>
      <c r="BC266" s="88"/>
      <c r="BD266" s="88"/>
      <c r="BE266" s="90"/>
    </row>
    <row r="267" spans="44:66" s="37" customFormat="1" ht="24.95" hidden="1" customHeight="1" x14ac:dyDescent="0.25">
      <c r="AX267" s="88"/>
      <c r="AY267" s="88"/>
      <c r="AZ267" s="88"/>
      <c r="BA267" s="88"/>
      <c r="BB267" s="88"/>
      <c r="BC267" s="88"/>
      <c r="BD267" s="88"/>
      <c r="BE267" s="88"/>
    </row>
    <row r="268" spans="44:66" s="37" customFormat="1" ht="24.95" hidden="1" customHeight="1" x14ac:dyDescent="0.25">
      <c r="AX268" s="201" t="s">
        <v>9</v>
      </c>
      <c r="AY268" s="202"/>
      <c r="AZ268" s="54" t="s">
        <v>7</v>
      </c>
      <c r="BA268" s="55"/>
      <c r="BB268" s="55"/>
      <c r="BC268" s="55"/>
      <c r="BD268" s="55"/>
      <c r="BE268" s="56"/>
    </row>
    <row r="269" spans="44:66" s="37" customFormat="1" ht="24.95" hidden="1" customHeight="1" x14ac:dyDescent="0.25">
      <c r="AX269" s="207"/>
      <c r="AY269" s="206"/>
      <c r="AZ269" s="60">
        <v>0</v>
      </c>
      <c r="BA269" s="91">
        <v>1</v>
      </c>
      <c r="BB269" s="91">
        <v>2</v>
      </c>
      <c r="BC269" s="91">
        <v>3</v>
      </c>
      <c r="BD269" s="91">
        <v>4</v>
      </c>
      <c r="BE269" s="62" t="s">
        <v>8</v>
      </c>
    </row>
    <row r="270" spans="44:66" s="37" customFormat="1" ht="24.95" hidden="1" customHeight="1" x14ac:dyDescent="0.25">
      <c r="AR270" s="37">
        <f t="shared" ref="AR270:AW270" si="51">IF($C$14&lt;=$AY$270,$C$14*AZ270,"")</f>
        <v>0</v>
      </c>
      <c r="AS270" s="37">
        <f t="shared" si="51"/>
        <v>0</v>
      </c>
      <c r="AT270" s="37">
        <f t="shared" si="51"/>
        <v>0</v>
      </c>
      <c r="AU270" s="37">
        <f t="shared" si="51"/>
        <v>0</v>
      </c>
      <c r="AV270" s="37">
        <f t="shared" si="51"/>
        <v>0</v>
      </c>
      <c r="AW270" s="37">
        <f t="shared" si="51"/>
        <v>0</v>
      </c>
      <c r="AX270" s="92" t="s">
        <v>10</v>
      </c>
      <c r="AY270" s="93">
        <v>1391</v>
      </c>
      <c r="AZ270" s="94">
        <v>0</v>
      </c>
      <c r="BA270" s="94">
        <v>0</v>
      </c>
      <c r="BB270" s="94">
        <v>0</v>
      </c>
      <c r="BC270" s="94">
        <v>0</v>
      </c>
      <c r="BD270" s="94">
        <v>0</v>
      </c>
      <c r="BE270" s="94">
        <v>0</v>
      </c>
      <c r="BG270" s="92" t="s">
        <v>10</v>
      </c>
      <c r="BH270" s="93">
        <v>1391</v>
      </c>
      <c r="BI270" s="94">
        <v>0</v>
      </c>
      <c r="BJ270" s="94">
        <v>0</v>
      </c>
      <c r="BK270" s="94">
        <v>0</v>
      </c>
      <c r="BL270" s="94">
        <v>0</v>
      </c>
      <c r="BM270" s="94">
        <v>0</v>
      </c>
      <c r="BN270" s="94">
        <v>0</v>
      </c>
    </row>
    <row r="271" spans="44:66" s="37" customFormat="1" ht="24.95" hidden="1" customHeight="1" x14ac:dyDescent="0.25">
      <c r="AR271" s="37" t="str">
        <f t="shared" ref="AR271:AR297" si="52">IF($C$14&lt;=$AY270,"",IF($C$14&gt;$AY271,"",$C$14*AZ271))</f>
        <v/>
      </c>
      <c r="AS271" s="37" t="str">
        <f t="shared" ref="AS271:AS297" si="53">IF($C$14&lt;=$AY270,"",IF($C$14&gt;$AY271,"",$C$14*BA271))</f>
        <v/>
      </c>
      <c r="AT271" s="37" t="str">
        <f t="shared" ref="AT271:AT297" si="54">IF($C$14&lt;=$AY270,"",IF($C$14&gt;$AY271,"",$C$14*BB271))</f>
        <v/>
      </c>
      <c r="AU271" s="37" t="str">
        <f t="shared" ref="AU271:AU297" si="55">IF($C$14&lt;=$AY270,"",IF($C$14&gt;$AY271,"",$C$14*BC271))</f>
        <v/>
      </c>
      <c r="AV271" s="37" t="str">
        <f t="shared" ref="AV271:AV297" si="56">IF($C$14&lt;=$AY270,"",IF($C$14&gt;$AY271,"",$C$14*BD271))</f>
        <v/>
      </c>
      <c r="AW271" s="37" t="str">
        <f t="shared" ref="AW271:AW297" si="57">IF($C$14&lt;=$AY270,"",IF($C$14&gt;$AY271,"",$C$14*BE271))</f>
        <v/>
      </c>
      <c r="AX271" s="96" t="s">
        <v>10</v>
      </c>
      <c r="AY271" s="97">
        <v>1431</v>
      </c>
      <c r="AZ271" s="98">
        <v>0.02</v>
      </c>
      <c r="BA271" s="98">
        <v>0.02</v>
      </c>
      <c r="BB271" s="98">
        <v>0</v>
      </c>
      <c r="BC271" s="98">
        <v>0</v>
      </c>
      <c r="BD271" s="98">
        <v>0</v>
      </c>
      <c r="BE271" s="98">
        <v>0</v>
      </c>
      <c r="BG271" s="96" t="s">
        <v>10</v>
      </c>
      <c r="BH271" s="97">
        <v>1431</v>
      </c>
      <c r="BI271" s="98">
        <v>0.02</v>
      </c>
      <c r="BJ271" s="98">
        <v>0.02</v>
      </c>
      <c r="BK271" s="98">
        <v>0</v>
      </c>
      <c r="BL271" s="98">
        <v>0</v>
      </c>
      <c r="BM271" s="98">
        <v>0</v>
      </c>
      <c r="BN271" s="98">
        <v>0</v>
      </c>
    </row>
    <row r="272" spans="44:66" s="37" customFormat="1" ht="24.95" hidden="1" customHeight="1" x14ac:dyDescent="0.25">
      <c r="AR272" s="37" t="str">
        <f t="shared" si="52"/>
        <v/>
      </c>
      <c r="AS272" s="37" t="str">
        <f t="shared" si="53"/>
        <v/>
      </c>
      <c r="AT272" s="37" t="str">
        <f t="shared" si="54"/>
        <v/>
      </c>
      <c r="AU272" s="37" t="str">
        <f t="shared" si="55"/>
        <v/>
      </c>
      <c r="AV272" s="37" t="str">
        <f t="shared" si="56"/>
        <v/>
      </c>
      <c r="AW272" s="37" t="str">
        <f t="shared" si="57"/>
        <v/>
      </c>
      <c r="AX272" s="96" t="s">
        <v>10</v>
      </c>
      <c r="AY272" s="97">
        <v>1613</v>
      </c>
      <c r="AZ272" s="98">
        <v>0.03</v>
      </c>
      <c r="BA272" s="98">
        <v>0.03</v>
      </c>
      <c r="BB272" s="98">
        <v>0.02</v>
      </c>
      <c r="BC272" s="98">
        <v>1.4999999999999999E-2</v>
      </c>
      <c r="BD272" s="98">
        <v>1.4999999999999999E-2</v>
      </c>
      <c r="BE272" s="98">
        <v>0</v>
      </c>
      <c r="BG272" s="96" t="s">
        <v>10</v>
      </c>
      <c r="BH272" s="97">
        <v>1613</v>
      </c>
      <c r="BI272" s="98">
        <v>0.03</v>
      </c>
      <c r="BJ272" s="98">
        <v>0.03</v>
      </c>
      <c r="BK272" s="98">
        <v>0.02</v>
      </c>
      <c r="BL272" s="98">
        <v>1.4999999999999999E-2</v>
      </c>
      <c r="BM272" s="98">
        <v>1.4999999999999999E-2</v>
      </c>
      <c r="BN272" s="98">
        <v>0</v>
      </c>
    </row>
    <row r="273" spans="44:66" s="37" customFormat="1" ht="24.95" hidden="1" customHeight="1" x14ac:dyDescent="0.25">
      <c r="AR273" s="37" t="str">
        <f t="shared" si="52"/>
        <v/>
      </c>
      <c r="AS273" s="37" t="str">
        <f t="shared" si="53"/>
        <v/>
      </c>
      <c r="AT273" s="37" t="str">
        <f t="shared" si="54"/>
        <v/>
      </c>
      <c r="AU273" s="37" t="str">
        <f t="shared" si="55"/>
        <v/>
      </c>
      <c r="AV273" s="37" t="str">
        <f t="shared" si="56"/>
        <v/>
      </c>
      <c r="AW273" s="37" t="str">
        <f t="shared" si="57"/>
        <v/>
      </c>
      <c r="AX273" s="96" t="s">
        <v>10</v>
      </c>
      <c r="AY273" s="97">
        <v>1925</v>
      </c>
      <c r="AZ273" s="98">
        <v>4.4999999999999998E-2</v>
      </c>
      <c r="BA273" s="98">
        <v>4.4999999999999998E-2</v>
      </c>
      <c r="BB273" s="98">
        <v>3.5000000000000003E-2</v>
      </c>
      <c r="BC273" s="98">
        <v>3.0000000000000002E-2</v>
      </c>
      <c r="BD273" s="98">
        <v>3.0000000000000002E-2</v>
      </c>
      <c r="BE273" s="98">
        <v>0.02</v>
      </c>
      <c r="BG273" s="96" t="s">
        <v>10</v>
      </c>
      <c r="BH273" s="97">
        <v>1925</v>
      </c>
      <c r="BI273" s="98">
        <v>4.4999999999999998E-2</v>
      </c>
      <c r="BJ273" s="98">
        <v>4.4999999999999998E-2</v>
      </c>
      <c r="BK273" s="98">
        <v>3.5000000000000003E-2</v>
      </c>
      <c r="BL273" s="98">
        <v>3.0000000000000002E-2</v>
      </c>
      <c r="BM273" s="98">
        <v>3.0000000000000002E-2</v>
      </c>
      <c r="BN273" s="98">
        <v>0.02</v>
      </c>
    </row>
    <row r="274" spans="44:66" s="37" customFormat="1" ht="24.95" hidden="1" customHeight="1" x14ac:dyDescent="0.25">
      <c r="AR274" s="37" t="str">
        <f t="shared" si="52"/>
        <v/>
      </c>
      <c r="AS274" s="37" t="str">
        <f t="shared" si="53"/>
        <v/>
      </c>
      <c r="AT274" s="37" t="str">
        <f t="shared" si="54"/>
        <v/>
      </c>
      <c r="AU274" s="37" t="str">
        <f t="shared" si="55"/>
        <v/>
      </c>
      <c r="AV274" s="37" t="str">
        <f t="shared" si="56"/>
        <v/>
      </c>
      <c r="AW274" s="37" t="str">
        <f t="shared" si="57"/>
        <v/>
      </c>
      <c r="AX274" s="96" t="s">
        <v>10</v>
      </c>
      <c r="AY274" s="97">
        <v>2046</v>
      </c>
      <c r="AZ274" s="98">
        <v>0.06</v>
      </c>
      <c r="BA274" s="98">
        <v>0.06</v>
      </c>
      <c r="BB274" s="98">
        <v>0.05</v>
      </c>
      <c r="BC274" s="98">
        <v>4.5000000000000005E-2</v>
      </c>
      <c r="BD274" s="98">
        <v>4.5000000000000005E-2</v>
      </c>
      <c r="BE274" s="98">
        <v>4.5000000000000005E-2</v>
      </c>
      <c r="BG274" s="96" t="s">
        <v>10</v>
      </c>
      <c r="BH274" s="97">
        <v>2046</v>
      </c>
      <c r="BI274" s="98">
        <v>0.06</v>
      </c>
      <c r="BJ274" s="98">
        <v>0.06</v>
      </c>
      <c r="BK274" s="98">
        <v>0.05</v>
      </c>
      <c r="BL274" s="98">
        <v>4.5000000000000005E-2</v>
      </c>
      <c r="BM274" s="98">
        <v>4.5000000000000005E-2</v>
      </c>
      <c r="BN274" s="98">
        <v>4.5000000000000005E-2</v>
      </c>
    </row>
    <row r="275" spans="44:66" s="37" customFormat="1" ht="24.95" hidden="1" customHeight="1" x14ac:dyDescent="0.25">
      <c r="AR275" s="37" t="str">
        <f t="shared" si="52"/>
        <v/>
      </c>
      <c r="AS275" s="37" t="str">
        <f t="shared" si="53"/>
        <v/>
      </c>
      <c r="AT275" s="37" t="str">
        <f t="shared" si="54"/>
        <v/>
      </c>
      <c r="AU275" s="37" t="str">
        <f t="shared" si="55"/>
        <v/>
      </c>
      <c r="AV275" s="37" t="str">
        <f t="shared" si="56"/>
        <v/>
      </c>
      <c r="AW275" s="37" t="str">
        <f t="shared" si="57"/>
        <v/>
      </c>
      <c r="AX275" s="96" t="s">
        <v>10</v>
      </c>
      <c r="AY275" s="97">
        <v>2177</v>
      </c>
      <c r="AZ275" s="98">
        <v>0.08</v>
      </c>
      <c r="BA275" s="98">
        <v>7.0000000000000007E-2</v>
      </c>
      <c r="BB275" s="98">
        <v>7.0000000000000007E-2</v>
      </c>
      <c r="BC275" s="98">
        <v>6.5000000000000002E-2</v>
      </c>
      <c r="BD275" s="98">
        <v>5.5E-2</v>
      </c>
      <c r="BE275" s="98">
        <v>5.5E-2</v>
      </c>
      <c r="BG275" s="96" t="s">
        <v>10</v>
      </c>
      <c r="BH275" s="97">
        <v>2177</v>
      </c>
      <c r="BI275" s="98">
        <v>0.08</v>
      </c>
      <c r="BJ275" s="98">
        <v>7.0000000000000007E-2</v>
      </c>
      <c r="BK275" s="98">
        <v>7.0000000000000007E-2</v>
      </c>
      <c r="BL275" s="98">
        <v>6.5000000000000002E-2</v>
      </c>
      <c r="BM275" s="98">
        <v>5.5E-2</v>
      </c>
      <c r="BN275" s="98">
        <v>5.5E-2</v>
      </c>
    </row>
    <row r="276" spans="44:66" s="37" customFormat="1" ht="24.95" hidden="1" customHeight="1" x14ac:dyDescent="0.25">
      <c r="AR276" s="37" t="str">
        <f t="shared" si="52"/>
        <v/>
      </c>
      <c r="AS276" s="37" t="str">
        <f t="shared" si="53"/>
        <v/>
      </c>
      <c r="AT276" s="37" t="str">
        <f t="shared" si="54"/>
        <v/>
      </c>
      <c r="AU276" s="37" t="str">
        <f t="shared" si="55"/>
        <v/>
      </c>
      <c r="AV276" s="37" t="str">
        <f t="shared" si="56"/>
        <v/>
      </c>
      <c r="AW276" s="37" t="str">
        <f t="shared" si="57"/>
        <v/>
      </c>
      <c r="AX276" s="96" t="s">
        <v>10</v>
      </c>
      <c r="AY276" s="97">
        <v>2278</v>
      </c>
      <c r="AZ276" s="98">
        <v>0.1</v>
      </c>
      <c r="BA276" s="98">
        <v>0.09</v>
      </c>
      <c r="BB276" s="98">
        <v>0.08</v>
      </c>
      <c r="BC276" s="98">
        <v>7.4999999999999997E-2</v>
      </c>
      <c r="BD276" s="98">
        <v>7.4999999999999997E-2</v>
      </c>
      <c r="BE276" s="98">
        <v>7.4999999999999997E-2</v>
      </c>
      <c r="BG276" s="96" t="s">
        <v>10</v>
      </c>
      <c r="BH276" s="97">
        <v>2278</v>
      </c>
      <c r="BI276" s="98">
        <v>0.1</v>
      </c>
      <c r="BJ276" s="98">
        <v>0.09</v>
      </c>
      <c r="BK276" s="98">
        <v>0.08</v>
      </c>
      <c r="BL276" s="98">
        <v>7.4999999999999997E-2</v>
      </c>
      <c r="BM276" s="98">
        <v>7.4999999999999997E-2</v>
      </c>
      <c r="BN276" s="98">
        <v>7.4999999999999997E-2</v>
      </c>
    </row>
    <row r="277" spans="44:66" s="37" customFormat="1" ht="24.95" hidden="1" customHeight="1" x14ac:dyDescent="0.25">
      <c r="AR277" s="37" t="str">
        <f t="shared" si="52"/>
        <v/>
      </c>
      <c r="AS277" s="37" t="str">
        <f t="shared" si="53"/>
        <v/>
      </c>
      <c r="AT277" s="37" t="str">
        <f t="shared" si="54"/>
        <v/>
      </c>
      <c r="AU277" s="37" t="str">
        <f t="shared" si="55"/>
        <v/>
      </c>
      <c r="AV277" s="37" t="str">
        <f t="shared" si="56"/>
        <v/>
      </c>
      <c r="AW277" s="37" t="str">
        <f t="shared" si="57"/>
        <v/>
      </c>
      <c r="AX277" s="96" t="s">
        <v>10</v>
      </c>
      <c r="AY277" s="97">
        <v>2439</v>
      </c>
      <c r="AZ277" s="98">
        <v>0.12</v>
      </c>
      <c r="BA277" s="98">
        <v>0.11</v>
      </c>
      <c r="BB277" s="98">
        <v>0.1</v>
      </c>
      <c r="BC277" s="98">
        <v>9.5000000000000001E-2</v>
      </c>
      <c r="BD277" s="98">
        <v>8.4999999999999992E-2</v>
      </c>
      <c r="BE277" s="98">
        <v>8.4999999999999992E-2</v>
      </c>
      <c r="BG277" s="96" t="s">
        <v>10</v>
      </c>
      <c r="BH277" s="97">
        <v>2439</v>
      </c>
      <c r="BI277" s="98">
        <v>0.12</v>
      </c>
      <c r="BJ277" s="98">
        <v>0.11</v>
      </c>
      <c r="BK277" s="98">
        <v>0.1</v>
      </c>
      <c r="BL277" s="98">
        <v>9.5000000000000001E-2</v>
      </c>
      <c r="BM277" s="98">
        <v>8.4999999999999992E-2</v>
      </c>
      <c r="BN277" s="98">
        <v>8.4999999999999992E-2</v>
      </c>
    </row>
    <row r="278" spans="44:66" s="37" customFormat="1" ht="24.95" hidden="1" customHeight="1" x14ac:dyDescent="0.25">
      <c r="AR278" s="37" t="str">
        <f t="shared" si="52"/>
        <v/>
      </c>
      <c r="AS278" s="37" t="str">
        <f t="shared" si="53"/>
        <v/>
      </c>
      <c r="AT278" s="37" t="str">
        <f t="shared" si="54"/>
        <v/>
      </c>
      <c r="AU278" s="37" t="str">
        <f t="shared" si="55"/>
        <v/>
      </c>
      <c r="AV278" s="37" t="str">
        <f t="shared" si="56"/>
        <v/>
      </c>
      <c r="AW278" s="37" t="str">
        <f t="shared" si="57"/>
        <v/>
      </c>
      <c r="AX278" s="96" t="s">
        <v>10</v>
      </c>
      <c r="AY278" s="97">
        <v>2520</v>
      </c>
      <c r="AZ278" s="98">
        <v>0.13</v>
      </c>
      <c r="BA278" s="98">
        <v>0.12</v>
      </c>
      <c r="BB278" s="98">
        <v>0.12</v>
      </c>
      <c r="BC278" s="98">
        <v>0.11499999999999999</v>
      </c>
      <c r="BD278" s="98">
        <v>0.105</v>
      </c>
      <c r="BE278" s="98">
        <v>0.105</v>
      </c>
      <c r="BG278" s="96" t="s">
        <v>10</v>
      </c>
      <c r="BH278" s="97">
        <v>2520</v>
      </c>
      <c r="BI278" s="98">
        <v>0.13</v>
      </c>
      <c r="BJ278" s="98">
        <v>0.12</v>
      </c>
      <c r="BK278" s="98">
        <v>0.12</v>
      </c>
      <c r="BL278" s="98">
        <v>0.11499999999999999</v>
      </c>
      <c r="BM278" s="98">
        <v>0.105</v>
      </c>
      <c r="BN278" s="98">
        <v>0.105</v>
      </c>
    </row>
    <row r="279" spans="44:66" s="37" customFormat="1" ht="24.95" hidden="1" customHeight="1" x14ac:dyDescent="0.25">
      <c r="AR279" s="37" t="str">
        <f t="shared" si="52"/>
        <v/>
      </c>
      <c r="AS279" s="37" t="str">
        <f t="shared" si="53"/>
        <v/>
      </c>
      <c r="AT279" s="37" t="str">
        <f t="shared" si="54"/>
        <v/>
      </c>
      <c r="AU279" s="37" t="str">
        <f t="shared" si="55"/>
        <v/>
      </c>
      <c r="AV279" s="37" t="str">
        <f t="shared" si="56"/>
        <v/>
      </c>
      <c r="AW279" s="37" t="str">
        <f t="shared" si="57"/>
        <v/>
      </c>
      <c r="AX279" s="96" t="s">
        <v>10</v>
      </c>
      <c r="AY279" s="97">
        <v>2621</v>
      </c>
      <c r="AZ279" s="98">
        <v>0.14000000000000001</v>
      </c>
      <c r="BA279" s="98">
        <v>0.13</v>
      </c>
      <c r="BB279" s="98">
        <v>0.13</v>
      </c>
      <c r="BC279" s="98">
        <v>0.125</v>
      </c>
      <c r="BD279" s="98">
        <v>0.11499999999999999</v>
      </c>
      <c r="BE279" s="98">
        <v>0.11499999999999999</v>
      </c>
      <c r="BG279" s="96" t="s">
        <v>10</v>
      </c>
      <c r="BH279" s="97">
        <v>2621</v>
      </c>
      <c r="BI279" s="98">
        <v>0.14000000000000001</v>
      </c>
      <c r="BJ279" s="98">
        <v>0.13</v>
      </c>
      <c r="BK279" s="98">
        <v>0.13</v>
      </c>
      <c r="BL279" s="98">
        <v>0.125</v>
      </c>
      <c r="BM279" s="98">
        <v>0.11499999999999999</v>
      </c>
      <c r="BN279" s="98">
        <v>0.11499999999999999</v>
      </c>
    </row>
    <row r="280" spans="44:66" s="37" customFormat="1" ht="24.95" hidden="1" customHeight="1" x14ac:dyDescent="0.25">
      <c r="AR280" s="37" t="str">
        <f t="shared" si="52"/>
        <v/>
      </c>
      <c r="AS280" s="37" t="str">
        <f t="shared" si="53"/>
        <v/>
      </c>
      <c r="AT280" s="37" t="str">
        <f t="shared" si="54"/>
        <v/>
      </c>
      <c r="AU280" s="37" t="str">
        <f t="shared" si="55"/>
        <v/>
      </c>
      <c r="AV280" s="37" t="str">
        <f t="shared" si="56"/>
        <v/>
      </c>
      <c r="AW280" s="37" t="str">
        <f t="shared" si="57"/>
        <v/>
      </c>
      <c r="AX280" s="96" t="s">
        <v>10</v>
      </c>
      <c r="AY280" s="97">
        <v>2883</v>
      </c>
      <c r="AZ280" s="98">
        <v>0.15</v>
      </c>
      <c r="BA280" s="98">
        <v>0.14000000000000001</v>
      </c>
      <c r="BB280" s="98">
        <v>0.14000000000000001</v>
      </c>
      <c r="BC280" s="98">
        <v>0.13500000000000001</v>
      </c>
      <c r="BD280" s="98">
        <v>0.125</v>
      </c>
      <c r="BE280" s="98">
        <v>0.125</v>
      </c>
      <c r="BG280" s="96" t="s">
        <v>10</v>
      </c>
      <c r="BH280" s="97">
        <v>2883</v>
      </c>
      <c r="BI280" s="98">
        <v>0.15</v>
      </c>
      <c r="BJ280" s="98">
        <v>0.14000000000000001</v>
      </c>
      <c r="BK280" s="98">
        <v>0.14000000000000001</v>
      </c>
      <c r="BL280" s="98">
        <v>0.13500000000000001</v>
      </c>
      <c r="BM280" s="98">
        <v>0.125</v>
      </c>
      <c r="BN280" s="98">
        <v>0.125</v>
      </c>
    </row>
    <row r="281" spans="44:66" s="37" customFormat="1" ht="24.95" hidden="1" customHeight="1" x14ac:dyDescent="0.25">
      <c r="AR281" s="37" t="str">
        <f t="shared" si="52"/>
        <v/>
      </c>
      <c r="AS281" s="37" t="str">
        <f t="shared" si="53"/>
        <v/>
      </c>
      <c r="AT281" s="37" t="str">
        <f t="shared" si="54"/>
        <v/>
      </c>
      <c r="AU281" s="37" t="str">
        <f t="shared" si="55"/>
        <v/>
      </c>
      <c r="AV281" s="37" t="str">
        <f t="shared" si="56"/>
        <v/>
      </c>
      <c r="AW281" s="37" t="str">
        <f t="shared" si="57"/>
        <v/>
      </c>
      <c r="AX281" s="96" t="s">
        <v>10</v>
      </c>
      <c r="AY281" s="97">
        <v>3195</v>
      </c>
      <c r="AZ281" s="98">
        <v>0.16</v>
      </c>
      <c r="BA281" s="98">
        <v>0.15</v>
      </c>
      <c r="BB281" s="98">
        <v>0.15</v>
      </c>
      <c r="BC281" s="98">
        <v>0.14499999999999999</v>
      </c>
      <c r="BD281" s="98">
        <v>0.13500000000000001</v>
      </c>
      <c r="BE281" s="98">
        <v>0.13500000000000001</v>
      </c>
      <c r="BG281" s="96" t="s">
        <v>10</v>
      </c>
      <c r="BH281" s="97">
        <v>3195</v>
      </c>
      <c r="BI281" s="98">
        <v>0.16</v>
      </c>
      <c r="BJ281" s="98">
        <v>0.15</v>
      </c>
      <c r="BK281" s="98">
        <v>0.15</v>
      </c>
      <c r="BL281" s="98">
        <v>0.14499999999999999</v>
      </c>
      <c r="BM281" s="98">
        <v>0.13500000000000001</v>
      </c>
      <c r="BN281" s="98">
        <v>0.13500000000000001</v>
      </c>
    </row>
    <row r="282" spans="44:66" s="37" customFormat="1" ht="24.95" hidden="1" customHeight="1" x14ac:dyDescent="0.25">
      <c r="AR282" s="37" t="str">
        <f t="shared" si="52"/>
        <v/>
      </c>
      <c r="AS282" s="37" t="str">
        <f t="shared" si="53"/>
        <v/>
      </c>
      <c r="AT282" s="37" t="str">
        <f t="shared" si="54"/>
        <v/>
      </c>
      <c r="AU282" s="37" t="str">
        <f t="shared" si="55"/>
        <v/>
      </c>
      <c r="AV282" s="37" t="str">
        <f t="shared" si="56"/>
        <v/>
      </c>
      <c r="AW282" s="37" t="str">
        <f t="shared" si="57"/>
        <v/>
      </c>
      <c r="AX282" s="96" t="s">
        <v>10</v>
      </c>
      <c r="AY282" s="97">
        <v>3528</v>
      </c>
      <c r="AZ282" s="98">
        <v>0.17</v>
      </c>
      <c r="BA282" s="98">
        <v>0.16</v>
      </c>
      <c r="BB282" s="98">
        <v>0.16</v>
      </c>
      <c r="BC282" s="98">
        <v>0.155</v>
      </c>
      <c r="BD282" s="98">
        <v>0.14499999999999999</v>
      </c>
      <c r="BE282" s="98">
        <v>0.14499999999999999</v>
      </c>
      <c r="BG282" s="96" t="s">
        <v>10</v>
      </c>
      <c r="BH282" s="97">
        <v>3528</v>
      </c>
      <c r="BI282" s="98">
        <v>0.17</v>
      </c>
      <c r="BJ282" s="98">
        <v>0.16</v>
      </c>
      <c r="BK282" s="98">
        <v>0.16</v>
      </c>
      <c r="BL282" s="98">
        <v>0.155</v>
      </c>
      <c r="BM282" s="98">
        <v>0.14499999999999999</v>
      </c>
      <c r="BN282" s="98">
        <v>0.14499999999999999</v>
      </c>
    </row>
    <row r="283" spans="44:66" s="37" customFormat="1" ht="24.95" hidden="1" customHeight="1" x14ac:dyDescent="0.25">
      <c r="AR283" s="37" t="str">
        <f t="shared" si="52"/>
        <v/>
      </c>
      <c r="AS283" s="37" t="str">
        <f t="shared" si="53"/>
        <v/>
      </c>
      <c r="AT283" s="37" t="str">
        <f t="shared" si="54"/>
        <v/>
      </c>
      <c r="AU283" s="37" t="str">
        <f t="shared" si="55"/>
        <v/>
      </c>
      <c r="AV283" s="37" t="str">
        <f t="shared" si="56"/>
        <v/>
      </c>
      <c r="AW283" s="37" t="str">
        <f t="shared" si="57"/>
        <v/>
      </c>
      <c r="AX283" s="96" t="s">
        <v>10</v>
      </c>
      <c r="AY283" s="97">
        <v>3659</v>
      </c>
      <c r="AZ283" s="98">
        <v>0.18</v>
      </c>
      <c r="BA283" s="98">
        <v>0.17</v>
      </c>
      <c r="BB283" s="98">
        <v>0.17</v>
      </c>
      <c r="BC283" s="98">
        <v>0.16500000000000001</v>
      </c>
      <c r="BD283" s="98">
        <v>0.16500000000000001</v>
      </c>
      <c r="BE283" s="98">
        <v>0.155</v>
      </c>
      <c r="BG283" s="96" t="s">
        <v>10</v>
      </c>
      <c r="BH283" s="97">
        <v>3659</v>
      </c>
      <c r="BI283" s="98">
        <v>0.18</v>
      </c>
      <c r="BJ283" s="98">
        <v>0.17</v>
      </c>
      <c r="BK283" s="98">
        <v>0.17</v>
      </c>
      <c r="BL283" s="98">
        <v>0.16500000000000001</v>
      </c>
      <c r="BM283" s="98">
        <v>0.16500000000000001</v>
      </c>
      <c r="BN283" s="98">
        <v>0.155</v>
      </c>
    </row>
    <row r="284" spans="44:66" s="37" customFormat="1" ht="24.95" hidden="1" customHeight="1" x14ac:dyDescent="0.25">
      <c r="AR284" s="37" t="str">
        <f t="shared" si="52"/>
        <v/>
      </c>
      <c r="AS284" s="37" t="str">
        <f t="shared" si="53"/>
        <v/>
      </c>
      <c r="AT284" s="37" t="str">
        <f t="shared" si="54"/>
        <v/>
      </c>
      <c r="AU284" s="37" t="str">
        <f t="shared" si="55"/>
        <v/>
      </c>
      <c r="AV284" s="37" t="str">
        <f t="shared" si="56"/>
        <v/>
      </c>
      <c r="AW284" s="37" t="str">
        <f t="shared" si="57"/>
        <v/>
      </c>
      <c r="AX284" s="96" t="s">
        <v>10</v>
      </c>
      <c r="AY284" s="97">
        <v>3871</v>
      </c>
      <c r="AZ284" s="98">
        <v>0.19</v>
      </c>
      <c r="BA284" s="98">
        <v>0.18</v>
      </c>
      <c r="BB284" s="98">
        <v>0.18</v>
      </c>
      <c r="BC284" s="98">
        <v>0.17499999999999999</v>
      </c>
      <c r="BD284" s="98">
        <v>0.17499999999999999</v>
      </c>
      <c r="BE284" s="98">
        <v>0.16500000000000001</v>
      </c>
      <c r="BG284" s="96" t="s">
        <v>10</v>
      </c>
      <c r="BH284" s="97">
        <v>3871</v>
      </c>
      <c r="BI284" s="98">
        <v>0.19</v>
      </c>
      <c r="BJ284" s="98">
        <v>0.18</v>
      </c>
      <c r="BK284" s="98">
        <v>0.18</v>
      </c>
      <c r="BL284" s="98">
        <v>0.17499999999999999</v>
      </c>
      <c r="BM284" s="98">
        <v>0.17499999999999999</v>
      </c>
      <c r="BN284" s="98">
        <v>0.16500000000000001</v>
      </c>
    </row>
    <row r="285" spans="44:66" s="37" customFormat="1" ht="24.95" hidden="1" customHeight="1" x14ac:dyDescent="0.25">
      <c r="AR285" s="37" t="str">
        <f t="shared" si="52"/>
        <v/>
      </c>
      <c r="AS285" s="37" t="str">
        <f t="shared" si="53"/>
        <v/>
      </c>
      <c r="AT285" s="37" t="str">
        <f t="shared" si="54"/>
        <v/>
      </c>
      <c r="AU285" s="37" t="str">
        <f t="shared" si="55"/>
        <v/>
      </c>
      <c r="AV285" s="37" t="str">
        <f t="shared" si="56"/>
        <v/>
      </c>
      <c r="AW285" s="37" t="str">
        <f t="shared" si="57"/>
        <v/>
      </c>
      <c r="AX285" s="96" t="s">
        <v>10</v>
      </c>
      <c r="AY285" s="97">
        <v>4284</v>
      </c>
      <c r="AZ285" s="98">
        <v>0.2</v>
      </c>
      <c r="BA285" s="98">
        <v>0.19</v>
      </c>
      <c r="BB285" s="98">
        <v>0.19</v>
      </c>
      <c r="BC285" s="98">
        <v>0.185</v>
      </c>
      <c r="BD285" s="98">
        <v>0.185</v>
      </c>
      <c r="BE285" s="98">
        <v>0.17499999999999999</v>
      </c>
      <c r="BG285" s="96" t="s">
        <v>10</v>
      </c>
      <c r="BH285" s="97">
        <v>4284</v>
      </c>
      <c r="BI285" s="98">
        <v>0.2</v>
      </c>
      <c r="BJ285" s="98">
        <v>0.19</v>
      </c>
      <c r="BK285" s="98">
        <v>0.19</v>
      </c>
      <c r="BL285" s="98">
        <v>0.185</v>
      </c>
      <c r="BM285" s="98">
        <v>0.185</v>
      </c>
      <c r="BN285" s="98">
        <v>0.17499999999999999</v>
      </c>
    </row>
    <row r="286" spans="44:66" s="37" customFormat="1" ht="24.95" hidden="1" customHeight="1" x14ac:dyDescent="0.25">
      <c r="AR286" s="37" t="str">
        <f t="shared" si="52"/>
        <v/>
      </c>
      <c r="AS286" s="37" t="str">
        <f t="shared" si="53"/>
        <v/>
      </c>
      <c r="AT286" s="37" t="str">
        <f t="shared" si="54"/>
        <v/>
      </c>
      <c r="AU286" s="37" t="str">
        <f t="shared" si="55"/>
        <v/>
      </c>
      <c r="AV286" s="37" t="str">
        <f t="shared" si="56"/>
        <v/>
      </c>
      <c r="AW286" s="37" t="str">
        <f t="shared" si="57"/>
        <v/>
      </c>
      <c r="AX286" s="96" t="s">
        <v>10</v>
      </c>
      <c r="AY286" s="97">
        <v>4546</v>
      </c>
      <c r="AZ286" s="98">
        <v>0.21</v>
      </c>
      <c r="BA286" s="98">
        <v>0.2</v>
      </c>
      <c r="BB286" s="98">
        <v>0.2</v>
      </c>
      <c r="BC286" s="98">
        <v>0.19500000000000001</v>
      </c>
      <c r="BD286" s="98">
        <v>0.19500000000000001</v>
      </c>
      <c r="BE286" s="98">
        <v>0.19500000000000001</v>
      </c>
      <c r="BG286" s="96" t="s">
        <v>10</v>
      </c>
      <c r="BH286" s="97">
        <v>4546</v>
      </c>
      <c r="BI286" s="98">
        <v>0.21</v>
      </c>
      <c r="BJ286" s="98">
        <v>0.2</v>
      </c>
      <c r="BK286" s="98">
        <v>0.2</v>
      </c>
      <c r="BL286" s="98">
        <v>0.19500000000000001</v>
      </c>
      <c r="BM286" s="98">
        <v>0.19500000000000001</v>
      </c>
      <c r="BN286" s="98">
        <v>0.19500000000000001</v>
      </c>
    </row>
    <row r="287" spans="44:66" s="37" customFormat="1" ht="24.95" hidden="1" customHeight="1" x14ac:dyDescent="0.25">
      <c r="AR287" s="37" t="str">
        <f t="shared" si="52"/>
        <v/>
      </c>
      <c r="AS287" s="37" t="str">
        <f t="shared" si="53"/>
        <v/>
      </c>
      <c r="AT287" s="37" t="str">
        <f t="shared" si="54"/>
        <v/>
      </c>
      <c r="AU287" s="37" t="str">
        <f t="shared" si="55"/>
        <v/>
      </c>
      <c r="AV287" s="37" t="str">
        <f t="shared" si="56"/>
        <v/>
      </c>
      <c r="AW287" s="37" t="str">
        <f t="shared" si="57"/>
        <v/>
      </c>
      <c r="AX287" s="96" t="s">
        <v>10</v>
      </c>
      <c r="AY287" s="97">
        <v>4838</v>
      </c>
      <c r="AZ287" s="98">
        <v>0.22</v>
      </c>
      <c r="BA287" s="98">
        <v>0.21</v>
      </c>
      <c r="BB287" s="98">
        <v>0.21</v>
      </c>
      <c r="BC287" s="98">
        <v>0.20499999999999999</v>
      </c>
      <c r="BD287" s="98">
        <v>0.20499999999999999</v>
      </c>
      <c r="BE287" s="98">
        <v>0.20499999999999999</v>
      </c>
      <c r="BG287" s="96" t="s">
        <v>10</v>
      </c>
      <c r="BH287" s="97">
        <v>4838</v>
      </c>
      <c r="BI287" s="98">
        <v>0.22</v>
      </c>
      <c r="BJ287" s="98">
        <v>0.21</v>
      </c>
      <c r="BK287" s="98">
        <v>0.21</v>
      </c>
      <c r="BL287" s="98">
        <v>0.20499999999999999</v>
      </c>
      <c r="BM287" s="98">
        <v>0.20499999999999999</v>
      </c>
      <c r="BN287" s="98">
        <v>0.20499999999999999</v>
      </c>
    </row>
    <row r="288" spans="44:66" s="37" customFormat="1" ht="24.95" hidden="1" customHeight="1" x14ac:dyDescent="0.25">
      <c r="AR288" s="37" t="str">
        <f t="shared" si="52"/>
        <v/>
      </c>
      <c r="AS288" s="37" t="str">
        <f t="shared" si="53"/>
        <v/>
      </c>
      <c r="AT288" s="37" t="str">
        <f t="shared" si="54"/>
        <v/>
      </c>
      <c r="AU288" s="37" t="str">
        <f t="shared" si="55"/>
        <v/>
      </c>
      <c r="AV288" s="37" t="str">
        <f t="shared" si="56"/>
        <v/>
      </c>
      <c r="AW288" s="37" t="str">
        <f t="shared" si="57"/>
        <v/>
      </c>
      <c r="AX288" s="96" t="s">
        <v>10</v>
      </c>
      <c r="AY288" s="97">
        <v>5121</v>
      </c>
      <c r="AZ288" s="98">
        <v>0.23</v>
      </c>
      <c r="BA288" s="98">
        <v>0.22</v>
      </c>
      <c r="BB288" s="98">
        <v>0.22</v>
      </c>
      <c r="BC288" s="98">
        <v>0.215</v>
      </c>
      <c r="BD288" s="98">
        <v>0.215</v>
      </c>
      <c r="BE288" s="98">
        <v>0.215</v>
      </c>
      <c r="BG288" s="96" t="s">
        <v>10</v>
      </c>
      <c r="BH288" s="97">
        <v>5121</v>
      </c>
      <c r="BI288" s="98">
        <v>0.23</v>
      </c>
      <c r="BJ288" s="98">
        <v>0.22</v>
      </c>
      <c r="BK288" s="98">
        <v>0.22</v>
      </c>
      <c r="BL288" s="98">
        <v>0.215</v>
      </c>
      <c r="BM288" s="98">
        <v>0.215</v>
      </c>
      <c r="BN288" s="98">
        <v>0.215</v>
      </c>
    </row>
    <row r="289" spans="44:66" s="37" customFormat="1" ht="24.95" hidden="1" customHeight="1" x14ac:dyDescent="0.25">
      <c r="AR289" s="37" t="str">
        <f t="shared" si="52"/>
        <v/>
      </c>
      <c r="AS289" s="37" t="str">
        <f t="shared" si="53"/>
        <v/>
      </c>
      <c r="AT289" s="37" t="str">
        <f t="shared" si="54"/>
        <v/>
      </c>
      <c r="AU289" s="37" t="str">
        <f t="shared" si="55"/>
        <v/>
      </c>
      <c r="AV289" s="37" t="str">
        <f t="shared" si="56"/>
        <v/>
      </c>
      <c r="AW289" s="37" t="str">
        <f t="shared" si="57"/>
        <v/>
      </c>
      <c r="AX289" s="96" t="s">
        <v>10</v>
      </c>
      <c r="AY289" s="97">
        <v>5544</v>
      </c>
      <c r="AZ289" s="98">
        <v>0.24</v>
      </c>
      <c r="BA289" s="98">
        <v>0.23</v>
      </c>
      <c r="BB289" s="98">
        <v>0.23</v>
      </c>
      <c r="BC289" s="98">
        <v>0.22500000000000001</v>
      </c>
      <c r="BD289" s="98">
        <v>0.22500000000000001</v>
      </c>
      <c r="BE289" s="98">
        <v>0.22500000000000001</v>
      </c>
      <c r="BG289" s="96" t="s">
        <v>10</v>
      </c>
      <c r="BH289" s="97">
        <v>5544</v>
      </c>
      <c r="BI289" s="98">
        <v>0.24</v>
      </c>
      <c r="BJ289" s="98">
        <v>0.23</v>
      </c>
      <c r="BK289" s="98">
        <v>0.23</v>
      </c>
      <c r="BL289" s="98">
        <v>0.22500000000000001</v>
      </c>
      <c r="BM289" s="98">
        <v>0.22500000000000001</v>
      </c>
      <c r="BN289" s="98">
        <v>0.22500000000000001</v>
      </c>
    </row>
    <row r="290" spans="44:66" s="37" customFormat="1" ht="24.95" hidden="1" customHeight="1" x14ac:dyDescent="0.25">
      <c r="AR290" s="37" t="str">
        <f t="shared" si="52"/>
        <v/>
      </c>
      <c r="AS290" s="37" t="str">
        <f t="shared" si="53"/>
        <v/>
      </c>
      <c r="AT290" s="37" t="str">
        <f t="shared" si="54"/>
        <v/>
      </c>
      <c r="AU290" s="37" t="str">
        <f t="shared" si="55"/>
        <v/>
      </c>
      <c r="AV290" s="37" t="str">
        <f t="shared" si="56"/>
        <v/>
      </c>
      <c r="AW290" s="37" t="str">
        <f t="shared" si="57"/>
        <v/>
      </c>
      <c r="AX290" s="96" t="s">
        <v>10</v>
      </c>
      <c r="AY290" s="97">
        <v>5967</v>
      </c>
      <c r="AZ290" s="98">
        <v>0.255</v>
      </c>
      <c r="BA290" s="98">
        <v>0.245</v>
      </c>
      <c r="BB290" s="98">
        <v>0.245</v>
      </c>
      <c r="BC290" s="98">
        <v>0.24</v>
      </c>
      <c r="BD290" s="98">
        <v>0.24</v>
      </c>
      <c r="BE290" s="98">
        <v>0.24</v>
      </c>
      <c r="BG290" s="96" t="s">
        <v>10</v>
      </c>
      <c r="BH290" s="97">
        <v>5967</v>
      </c>
      <c r="BI290" s="98">
        <v>0.255</v>
      </c>
      <c r="BJ290" s="98">
        <v>0.245</v>
      </c>
      <c r="BK290" s="98">
        <v>0.245</v>
      </c>
      <c r="BL290" s="98">
        <v>0.24</v>
      </c>
      <c r="BM290" s="98">
        <v>0.24</v>
      </c>
      <c r="BN290" s="98">
        <v>0.24</v>
      </c>
    </row>
    <row r="291" spans="44:66" s="37" customFormat="1" ht="24.95" hidden="1" customHeight="1" x14ac:dyDescent="0.25">
      <c r="AR291" s="37" t="str">
        <f t="shared" si="52"/>
        <v/>
      </c>
      <c r="AS291" s="37" t="str">
        <f t="shared" si="53"/>
        <v/>
      </c>
      <c r="AT291" s="37" t="str">
        <f t="shared" si="54"/>
        <v/>
      </c>
      <c r="AU291" s="37" t="str">
        <f t="shared" si="55"/>
        <v/>
      </c>
      <c r="AV291" s="37" t="str">
        <f t="shared" si="56"/>
        <v/>
      </c>
      <c r="AW291" s="37" t="str">
        <f t="shared" si="57"/>
        <v/>
      </c>
      <c r="AX291" s="96" t="s">
        <v>10</v>
      </c>
      <c r="AY291" s="97">
        <v>6693</v>
      </c>
      <c r="AZ291" s="98">
        <v>0.26500000000000001</v>
      </c>
      <c r="BA291" s="98">
        <v>0.255</v>
      </c>
      <c r="BB291" s="98">
        <v>0.255</v>
      </c>
      <c r="BC291" s="98">
        <v>0.25</v>
      </c>
      <c r="BD291" s="98">
        <v>0.25</v>
      </c>
      <c r="BE291" s="98">
        <v>0.25</v>
      </c>
      <c r="BG291" s="96" t="s">
        <v>10</v>
      </c>
      <c r="BH291" s="97">
        <v>6693</v>
      </c>
      <c r="BI291" s="98">
        <v>0.26500000000000001</v>
      </c>
      <c r="BJ291" s="98">
        <v>0.255</v>
      </c>
      <c r="BK291" s="98">
        <v>0.255</v>
      </c>
      <c r="BL291" s="98">
        <v>0.25</v>
      </c>
      <c r="BM291" s="98">
        <v>0.25</v>
      </c>
      <c r="BN291" s="98">
        <v>0.25</v>
      </c>
    </row>
    <row r="292" spans="44:66" s="37" customFormat="1" ht="24.95" hidden="1" customHeight="1" x14ac:dyDescent="0.25">
      <c r="AR292" s="37" t="str">
        <f t="shared" si="52"/>
        <v/>
      </c>
      <c r="AS292" s="37" t="str">
        <f t="shared" si="53"/>
        <v/>
      </c>
      <c r="AT292" s="37" t="str">
        <f t="shared" si="54"/>
        <v/>
      </c>
      <c r="AU292" s="37" t="str">
        <f t="shared" si="55"/>
        <v/>
      </c>
      <c r="AV292" s="37" t="str">
        <f t="shared" si="56"/>
        <v/>
      </c>
      <c r="AW292" s="37" t="str">
        <f t="shared" si="57"/>
        <v/>
      </c>
      <c r="AX292" s="96" t="s">
        <v>10</v>
      </c>
      <c r="AY292" s="97">
        <v>7157</v>
      </c>
      <c r="AZ292" s="98">
        <v>0.27500000000000002</v>
      </c>
      <c r="BA292" s="98">
        <v>0.26500000000000001</v>
      </c>
      <c r="BB292" s="98">
        <v>0.26500000000000001</v>
      </c>
      <c r="BC292" s="98">
        <v>0.26</v>
      </c>
      <c r="BD292" s="98">
        <v>0.26</v>
      </c>
      <c r="BE292" s="98">
        <v>0.26</v>
      </c>
      <c r="BG292" s="96" t="s">
        <v>10</v>
      </c>
      <c r="BH292" s="97">
        <v>7157</v>
      </c>
      <c r="BI292" s="98">
        <v>0.27500000000000002</v>
      </c>
      <c r="BJ292" s="98">
        <v>0.26500000000000001</v>
      </c>
      <c r="BK292" s="98">
        <v>0.26500000000000001</v>
      </c>
      <c r="BL292" s="98">
        <v>0.26</v>
      </c>
      <c r="BM292" s="98">
        <v>0.26</v>
      </c>
      <c r="BN292" s="98">
        <v>0.26</v>
      </c>
    </row>
    <row r="293" spans="44:66" s="37" customFormat="1" ht="24.95" hidden="1" customHeight="1" x14ac:dyDescent="0.25">
      <c r="AR293" s="37" t="str">
        <f t="shared" si="52"/>
        <v/>
      </c>
      <c r="AS293" s="37" t="str">
        <f t="shared" si="53"/>
        <v/>
      </c>
      <c r="AT293" s="37" t="str">
        <f t="shared" si="54"/>
        <v/>
      </c>
      <c r="AU293" s="37" t="str">
        <f t="shared" si="55"/>
        <v/>
      </c>
      <c r="AV293" s="37" t="str">
        <f t="shared" si="56"/>
        <v/>
      </c>
      <c r="AW293" s="37" t="str">
        <f t="shared" si="57"/>
        <v/>
      </c>
      <c r="AX293" s="96" t="s">
        <v>10</v>
      </c>
      <c r="AY293" s="97">
        <v>7731</v>
      </c>
      <c r="AZ293" s="98">
        <v>0.28499999999999998</v>
      </c>
      <c r="BA293" s="98">
        <v>0.27500000000000002</v>
      </c>
      <c r="BB293" s="98">
        <v>0.27500000000000002</v>
      </c>
      <c r="BC293" s="98">
        <v>0.27</v>
      </c>
      <c r="BD293" s="98">
        <v>0.27</v>
      </c>
      <c r="BE293" s="98">
        <v>0.27</v>
      </c>
      <c r="BG293" s="96" t="s">
        <v>10</v>
      </c>
      <c r="BH293" s="97">
        <v>7731</v>
      </c>
      <c r="BI293" s="98">
        <v>0.28499999999999998</v>
      </c>
      <c r="BJ293" s="98">
        <v>0.27500000000000002</v>
      </c>
      <c r="BK293" s="98">
        <v>0.27500000000000002</v>
      </c>
      <c r="BL293" s="98">
        <v>0.27</v>
      </c>
      <c r="BM293" s="98">
        <v>0.27</v>
      </c>
      <c r="BN293" s="98">
        <v>0.27</v>
      </c>
    </row>
    <row r="294" spans="44:66" s="37" customFormat="1" ht="24.95" hidden="1" customHeight="1" x14ac:dyDescent="0.25">
      <c r="AR294" s="37" t="str">
        <f t="shared" si="52"/>
        <v/>
      </c>
      <c r="AS294" s="37" t="str">
        <f t="shared" si="53"/>
        <v/>
      </c>
      <c r="AT294" s="37" t="str">
        <f t="shared" si="54"/>
        <v/>
      </c>
      <c r="AU294" s="37" t="str">
        <f t="shared" si="55"/>
        <v/>
      </c>
      <c r="AV294" s="37" t="str">
        <f t="shared" si="56"/>
        <v/>
      </c>
      <c r="AW294" s="37" t="str">
        <f t="shared" si="57"/>
        <v/>
      </c>
      <c r="AX294" s="96" t="s">
        <v>10</v>
      </c>
      <c r="AY294" s="97">
        <v>8407</v>
      </c>
      <c r="AZ294" s="98">
        <v>0.29499999999999998</v>
      </c>
      <c r="BA294" s="98">
        <v>0.28499999999999998</v>
      </c>
      <c r="BB294" s="98">
        <v>0.28499999999999998</v>
      </c>
      <c r="BC294" s="98">
        <v>0.27999999999999997</v>
      </c>
      <c r="BD294" s="98">
        <v>0.27999999999999997</v>
      </c>
      <c r="BE294" s="98">
        <v>0.27999999999999997</v>
      </c>
      <c r="BG294" s="96" t="s">
        <v>10</v>
      </c>
      <c r="BH294" s="97">
        <v>8407</v>
      </c>
      <c r="BI294" s="98">
        <v>0.29499999999999998</v>
      </c>
      <c r="BJ294" s="98">
        <v>0.28499999999999998</v>
      </c>
      <c r="BK294" s="98">
        <v>0.28499999999999998</v>
      </c>
      <c r="BL294" s="98">
        <v>0.27999999999999997</v>
      </c>
      <c r="BM294" s="98">
        <v>0.27999999999999997</v>
      </c>
      <c r="BN294" s="98">
        <v>0.27999999999999997</v>
      </c>
    </row>
    <row r="295" spans="44:66" s="37" customFormat="1" ht="24.95" hidden="1" customHeight="1" x14ac:dyDescent="0.25">
      <c r="AR295" s="37" t="str">
        <f t="shared" si="52"/>
        <v/>
      </c>
      <c r="AS295" s="37" t="str">
        <f t="shared" si="53"/>
        <v/>
      </c>
      <c r="AT295" s="37" t="str">
        <f t="shared" si="54"/>
        <v/>
      </c>
      <c r="AU295" s="37" t="str">
        <f t="shared" si="55"/>
        <v/>
      </c>
      <c r="AV295" s="37" t="str">
        <f t="shared" si="56"/>
        <v/>
      </c>
      <c r="AW295" s="37" t="str">
        <f t="shared" si="57"/>
        <v/>
      </c>
      <c r="AX295" s="96" t="s">
        <v>10</v>
      </c>
      <c r="AY295" s="97">
        <v>9183</v>
      </c>
      <c r="AZ295" s="98">
        <v>0.30499999999999999</v>
      </c>
      <c r="BA295" s="98">
        <v>0.29499999999999998</v>
      </c>
      <c r="BB295" s="98">
        <v>0.29499999999999998</v>
      </c>
      <c r="BC295" s="98">
        <v>0.28999999999999998</v>
      </c>
      <c r="BD295" s="98">
        <v>0.28999999999999998</v>
      </c>
      <c r="BE295" s="98">
        <v>0.28999999999999998</v>
      </c>
      <c r="BG295" s="96" t="s">
        <v>10</v>
      </c>
      <c r="BH295" s="97">
        <v>9183</v>
      </c>
      <c r="BI295" s="98">
        <v>0.30499999999999999</v>
      </c>
      <c r="BJ295" s="98">
        <v>0.29499999999999998</v>
      </c>
      <c r="BK295" s="98">
        <v>0.29499999999999998</v>
      </c>
      <c r="BL295" s="98">
        <v>0.28999999999999998</v>
      </c>
      <c r="BM295" s="98">
        <v>0.28999999999999998</v>
      </c>
      <c r="BN295" s="98">
        <v>0.28999999999999998</v>
      </c>
    </row>
    <row r="296" spans="44:66" s="37" customFormat="1" ht="24.95" hidden="1" customHeight="1" x14ac:dyDescent="0.25">
      <c r="AR296" s="37" t="str">
        <f t="shared" si="52"/>
        <v/>
      </c>
      <c r="AS296" s="37" t="str">
        <f t="shared" si="53"/>
        <v/>
      </c>
      <c r="AT296" s="37" t="str">
        <f t="shared" si="54"/>
        <v/>
      </c>
      <c r="AU296" s="37" t="str">
        <f t="shared" si="55"/>
        <v/>
      </c>
      <c r="AV296" s="37" t="str">
        <f t="shared" si="56"/>
        <v/>
      </c>
      <c r="AW296" s="37" t="str">
        <f t="shared" si="57"/>
        <v/>
      </c>
      <c r="AX296" s="96" t="s">
        <v>10</v>
      </c>
      <c r="AY296" s="97">
        <v>9909</v>
      </c>
      <c r="AZ296" s="98">
        <v>0.315</v>
      </c>
      <c r="BA296" s="98">
        <v>0.30499999999999999</v>
      </c>
      <c r="BB296" s="98">
        <v>0.30499999999999999</v>
      </c>
      <c r="BC296" s="98">
        <v>0.3</v>
      </c>
      <c r="BD296" s="98">
        <v>0.3</v>
      </c>
      <c r="BE296" s="98">
        <v>0.3</v>
      </c>
      <c r="BG296" s="96" t="s">
        <v>10</v>
      </c>
      <c r="BH296" s="97">
        <v>9909</v>
      </c>
      <c r="BI296" s="98">
        <v>0.315</v>
      </c>
      <c r="BJ296" s="98">
        <v>0.30499999999999999</v>
      </c>
      <c r="BK296" s="98">
        <v>0.30499999999999999</v>
      </c>
      <c r="BL296" s="98">
        <v>0.3</v>
      </c>
      <c r="BM296" s="98">
        <v>0.3</v>
      </c>
      <c r="BN296" s="98">
        <v>0.3</v>
      </c>
    </row>
    <row r="297" spans="44:66" s="37" customFormat="1" ht="24.95" hidden="1" customHeight="1" x14ac:dyDescent="0.25">
      <c r="AR297" s="37" t="str">
        <f t="shared" si="52"/>
        <v/>
      </c>
      <c r="AS297" s="37" t="str">
        <f t="shared" si="53"/>
        <v/>
      </c>
      <c r="AT297" s="37" t="str">
        <f t="shared" si="54"/>
        <v/>
      </c>
      <c r="AU297" s="37" t="str">
        <f t="shared" si="55"/>
        <v/>
      </c>
      <c r="AV297" s="37" t="str">
        <f t="shared" si="56"/>
        <v/>
      </c>
      <c r="AW297" s="37" t="str">
        <f t="shared" si="57"/>
        <v/>
      </c>
      <c r="AX297" s="96" t="s">
        <v>10</v>
      </c>
      <c r="AY297" s="97">
        <v>12398</v>
      </c>
      <c r="AZ297" s="98">
        <v>0.32500000000000001</v>
      </c>
      <c r="BA297" s="98">
        <v>0.315</v>
      </c>
      <c r="BB297" s="98">
        <v>0.315</v>
      </c>
      <c r="BC297" s="98">
        <v>0.31</v>
      </c>
      <c r="BD297" s="98">
        <v>0.31</v>
      </c>
      <c r="BE297" s="98">
        <v>0.31</v>
      </c>
      <c r="BG297" s="96" t="s">
        <v>10</v>
      </c>
      <c r="BH297" s="97">
        <v>12398</v>
      </c>
      <c r="BI297" s="98">
        <v>0.32500000000000001</v>
      </c>
      <c r="BJ297" s="98">
        <v>0.315</v>
      </c>
      <c r="BK297" s="98">
        <v>0.315</v>
      </c>
      <c r="BL297" s="98">
        <v>0.31</v>
      </c>
      <c r="BM297" s="98">
        <v>0.31</v>
      </c>
      <c r="BN297" s="98">
        <v>0.31</v>
      </c>
    </row>
    <row r="298" spans="44:66" s="37" customFormat="1" ht="24.95" hidden="1" customHeight="1" x14ac:dyDescent="0.25">
      <c r="AR298" s="37" t="str">
        <f t="shared" ref="AR298:AW298" si="58">IF($C$14&gt;$AY$298,$C$14*AZ298,"")</f>
        <v/>
      </c>
      <c r="AS298" s="37" t="str">
        <f t="shared" si="58"/>
        <v/>
      </c>
      <c r="AT298" s="37" t="str">
        <f t="shared" si="58"/>
        <v/>
      </c>
      <c r="AU298" s="37" t="str">
        <f t="shared" si="58"/>
        <v/>
      </c>
      <c r="AV298" s="37" t="str">
        <f t="shared" si="58"/>
        <v/>
      </c>
      <c r="AW298" s="37" t="str">
        <f t="shared" si="58"/>
        <v/>
      </c>
      <c r="AX298" s="104" t="s">
        <v>11</v>
      </c>
      <c r="AY298" s="105">
        <v>12398</v>
      </c>
      <c r="AZ298" s="109">
        <v>0.33500000000000002</v>
      </c>
      <c r="BA298" s="109">
        <v>0.32500000000000001</v>
      </c>
      <c r="BB298" s="109">
        <v>0.32500000000000001</v>
      </c>
      <c r="BC298" s="109">
        <v>0.32</v>
      </c>
      <c r="BD298" s="109">
        <v>0.32</v>
      </c>
      <c r="BE298" s="109">
        <v>0.32</v>
      </c>
      <c r="BG298" s="104" t="s">
        <v>11</v>
      </c>
      <c r="BH298" s="105">
        <v>12398</v>
      </c>
      <c r="BI298" s="109">
        <v>0.33500000000000002</v>
      </c>
      <c r="BJ298" s="109">
        <v>0.32500000000000001</v>
      </c>
      <c r="BK298" s="109">
        <v>0.32500000000000001</v>
      </c>
      <c r="BL298" s="109">
        <v>0.32</v>
      </c>
      <c r="BM298" s="109">
        <v>0.32</v>
      </c>
      <c r="BN298" s="109">
        <v>0.32</v>
      </c>
    </row>
    <row r="299" spans="44:66" s="37" customFormat="1" ht="24.95" hidden="1" customHeight="1" x14ac:dyDescent="0.25"/>
    <row r="300" spans="44:66" s="37" customFormat="1" ht="24.95" hidden="1" customHeight="1" x14ac:dyDescent="0.25"/>
    <row r="301" spans="44:66" s="37" customFormat="1" ht="24.95" hidden="1" customHeight="1" x14ac:dyDescent="0.25"/>
    <row r="302" spans="44:66" s="37" customFormat="1" ht="24.95" hidden="1" customHeight="1" x14ac:dyDescent="0.25"/>
    <row r="303" spans="44:66" s="37" customFormat="1" ht="24.95" hidden="1" customHeight="1" x14ac:dyDescent="0.25"/>
    <row r="304" spans="44:66" s="37" customFormat="1" ht="24.95" hidden="1" customHeight="1" x14ac:dyDescent="0.25"/>
    <row r="305" spans="44:58" s="37" customFormat="1" ht="24.95" hidden="1" customHeight="1" x14ac:dyDescent="0.25">
      <c r="AX305" s="214"/>
      <c r="AY305" s="215"/>
      <c r="AZ305" s="215"/>
      <c r="BA305" s="215"/>
    </row>
    <row r="306" spans="44:58" s="37" customFormat="1" ht="24.95" hidden="1" customHeight="1" x14ac:dyDescent="0.25">
      <c r="AX306" s="215"/>
      <c r="AY306" s="215"/>
      <c r="AZ306" s="215"/>
      <c r="BA306" s="215"/>
    </row>
    <row r="307" spans="44:58" s="37" customFormat="1" ht="24.95" hidden="1" customHeight="1" x14ac:dyDescent="0.25">
      <c r="AX307" s="85"/>
      <c r="AY307" s="84"/>
      <c r="AZ307" s="85"/>
      <c r="BA307" s="85"/>
    </row>
    <row r="308" spans="44:58" s="37" customFormat="1" ht="24.95" hidden="1" customHeight="1" x14ac:dyDescent="0.25">
      <c r="AX308" s="112" t="s">
        <v>32</v>
      </c>
      <c r="AY308" s="87"/>
      <c r="AZ308" s="87"/>
      <c r="BA308" s="87"/>
    </row>
    <row r="309" spans="44:58" s="37" customFormat="1" ht="24.95" hidden="1" customHeight="1" x14ac:dyDescent="0.25">
      <c r="AX309" s="88"/>
      <c r="AY309" s="89"/>
      <c r="AZ309" s="88"/>
      <c r="BA309" s="90"/>
    </row>
    <row r="310" spans="44:58" s="37" customFormat="1" ht="24.95" hidden="1" customHeight="1" x14ac:dyDescent="0.25">
      <c r="AX310" s="88"/>
      <c r="AY310" s="89"/>
      <c r="AZ310" s="88"/>
      <c r="BA310" s="88"/>
    </row>
    <row r="311" spans="44:58" s="37" customFormat="1" ht="24.95" hidden="1" customHeight="1" x14ac:dyDescent="0.25">
      <c r="AX311" s="201" t="s">
        <v>9</v>
      </c>
      <c r="AY311" s="216"/>
      <c r="AZ311" s="209" t="s">
        <v>33</v>
      </c>
      <c r="BA311" s="209" t="s">
        <v>34</v>
      </c>
    </row>
    <row r="312" spans="44:58" s="37" customFormat="1" ht="24.95" hidden="1" customHeight="1" x14ac:dyDescent="0.25">
      <c r="AX312" s="203"/>
      <c r="AY312" s="217"/>
      <c r="AZ312" s="212"/>
      <c r="BA312" s="210"/>
    </row>
    <row r="313" spans="44:58" s="37" customFormat="1" ht="24.95" hidden="1" customHeight="1" x14ac:dyDescent="0.25">
      <c r="AX313" s="207"/>
      <c r="AY313" s="218"/>
      <c r="AZ313" s="213"/>
      <c r="BA313" s="211"/>
    </row>
    <row r="314" spans="44:58" s="37" customFormat="1" ht="24.95" hidden="1" customHeight="1" x14ac:dyDescent="0.25">
      <c r="AR314" s="37">
        <f>IF($C$14&lt;=$AY$314,$C$14*AZ314,"")</f>
        <v>0</v>
      </c>
      <c r="AS314" s="37">
        <f>IF($C$14&lt;=$AY$314,$C$14*BA314,"")</f>
        <v>0</v>
      </c>
      <c r="AX314" s="96" t="s">
        <v>10</v>
      </c>
      <c r="AY314" s="113">
        <v>675</v>
      </c>
      <c r="AZ314" s="114">
        <v>0</v>
      </c>
      <c r="BA314" s="98">
        <v>0</v>
      </c>
      <c r="BC314" s="96" t="s">
        <v>10</v>
      </c>
      <c r="BD314" s="113">
        <v>675</v>
      </c>
      <c r="BE314" s="114">
        <v>0</v>
      </c>
      <c r="BF314" s="98">
        <v>0</v>
      </c>
    </row>
    <row r="315" spans="44:58" s="37" customFormat="1" ht="24.95" hidden="1" customHeight="1" x14ac:dyDescent="0.25">
      <c r="AR315" s="37" t="str">
        <f t="shared" ref="AR315:AR348" si="59">IF($C$14&lt;=$AY314,"",IF($C$14&gt;$AY315,"",$C$14*AZ315))</f>
        <v/>
      </c>
      <c r="AS315" s="37" t="str">
        <f t="shared" ref="AR315:AS350" si="60">IF($C$14&lt;=$AY314,"",IF($C$14&gt;$AY315,"",$C$14*BA315))</f>
        <v/>
      </c>
      <c r="AX315" s="96" t="s">
        <v>10</v>
      </c>
      <c r="AY315" s="113">
        <v>696</v>
      </c>
      <c r="AZ315" s="114">
        <v>1.4999999999999999E-2</v>
      </c>
      <c r="BA315" s="98">
        <v>0</v>
      </c>
      <c r="BC315" s="96" t="s">
        <v>10</v>
      </c>
      <c r="BD315" s="113">
        <v>696</v>
      </c>
      <c r="BE315" s="114">
        <v>1.4999999999999999E-2</v>
      </c>
      <c r="BF315" s="98">
        <v>0</v>
      </c>
    </row>
    <row r="316" spans="44:58" s="37" customFormat="1" ht="24.95" hidden="1" customHeight="1" x14ac:dyDescent="0.25">
      <c r="AR316" s="37" t="str">
        <f t="shared" si="59"/>
        <v/>
      </c>
      <c r="AS316" s="37" t="str">
        <f t="shared" si="60"/>
        <v/>
      </c>
      <c r="AX316" s="96" t="s">
        <v>10</v>
      </c>
      <c r="AY316" s="113">
        <v>764</v>
      </c>
      <c r="AZ316" s="114">
        <v>2.5000000000000001E-2</v>
      </c>
      <c r="BA316" s="115">
        <v>5.0000000000000001E-3</v>
      </c>
      <c r="BC316" s="96" t="s">
        <v>10</v>
      </c>
      <c r="BD316" s="113">
        <v>764</v>
      </c>
      <c r="BE316" s="114">
        <v>2.5000000000000001E-2</v>
      </c>
      <c r="BF316" s="115">
        <v>5.0000000000000001E-3</v>
      </c>
    </row>
    <row r="317" spans="44:58" s="37" customFormat="1" ht="24.95" hidden="1" customHeight="1" x14ac:dyDescent="0.25">
      <c r="AR317" s="37" t="str">
        <f t="shared" si="59"/>
        <v/>
      </c>
      <c r="AS317" s="37" t="str">
        <f t="shared" si="60"/>
        <v/>
      </c>
      <c r="AX317" s="96" t="s">
        <v>10</v>
      </c>
      <c r="AY317" s="113">
        <v>847</v>
      </c>
      <c r="AZ317" s="114">
        <v>3.5000000000000003E-2</v>
      </c>
      <c r="BA317" s="115">
        <v>1.4999999999999999E-2</v>
      </c>
      <c r="BC317" s="96" t="s">
        <v>10</v>
      </c>
      <c r="BD317" s="113">
        <v>847</v>
      </c>
      <c r="BE317" s="114">
        <v>3.5000000000000003E-2</v>
      </c>
      <c r="BF317" s="115">
        <v>1.4999999999999999E-2</v>
      </c>
    </row>
    <row r="318" spans="44:58" s="37" customFormat="1" ht="24.95" hidden="1" customHeight="1" x14ac:dyDescent="0.25">
      <c r="AR318" s="37" t="str">
        <f t="shared" si="59"/>
        <v/>
      </c>
      <c r="AS318" s="37" t="str">
        <f t="shared" si="60"/>
        <v/>
      </c>
      <c r="AX318" s="96" t="s">
        <v>10</v>
      </c>
      <c r="AY318" s="113">
        <v>939</v>
      </c>
      <c r="AZ318" s="114">
        <v>0.05</v>
      </c>
      <c r="BA318" s="115">
        <v>0.03</v>
      </c>
      <c r="BC318" s="96" t="s">
        <v>10</v>
      </c>
      <c r="BD318" s="113">
        <v>939</v>
      </c>
      <c r="BE318" s="114">
        <v>0.05</v>
      </c>
      <c r="BF318" s="115">
        <v>0.03</v>
      </c>
    </row>
    <row r="319" spans="44:58" s="37" customFormat="1" ht="24.95" hidden="1" customHeight="1" x14ac:dyDescent="0.25">
      <c r="AR319" s="37" t="str">
        <f t="shared" si="59"/>
        <v/>
      </c>
      <c r="AS319" s="37" t="str">
        <f t="shared" si="60"/>
        <v/>
      </c>
      <c r="AX319" s="96" t="s">
        <v>10</v>
      </c>
      <c r="AY319" s="113">
        <v>1012</v>
      </c>
      <c r="AZ319" s="114">
        <v>0.06</v>
      </c>
      <c r="BA319" s="115">
        <v>0.03</v>
      </c>
      <c r="BC319" s="96" t="s">
        <v>10</v>
      </c>
      <c r="BD319" s="113">
        <v>1012</v>
      </c>
      <c r="BE319" s="114">
        <v>0.06</v>
      </c>
      <c r="BF319" s="115">
        <v>0.03</v>
      </c>
    </row>
    <row r="320" spans="44:58" s="37" customFormat="1" ht="24.95" hidden="1" customHeight="1" x14ac:dyDescent="0.25">
      <c r="AR320" s="37" t="str">
        <f t="shared" si="59"/>
        <v/>
      </c>
      <c r="AS320" s="37" t="str">
        <f t="shared" si="60"/>
        <v/>
      </c>
      <c r="AX320" s="96" t="s">
        <v>10</v>
      </c>
      <c r="AY320" s="113">
        <v>1094</v>
      </c>
      <c r="AZ320" s="114">
        <v>7.0000000000000007E-2</v>
      </c>
      <c r="BA320" s="115">
        <v>0.04</v>
      </c>
      <c r="BC320" s="96" t="s">
        <v>10</v>
      </c>
      <c r="BD320" s="113">
        <v>1094</v>
      </c>
      <c r="BE320" s="114">
        <v>7.0000000000000007E-2</v>
      </c>
      <c r="BF320" s="115">
        <v>0.04</v>
      </c>
    </row>
    <row r="321" spans="44:58" s="37" customFormat="1" ht="24.95" hidden="1" customHeight="1" x14ac:dyDescent="0.25">
      <c r="AR321" s="37" t="str">
        <f t="shared" si="59"/>
        <v/>
      </c>
      <c r="AS321" s="37" t="str">
        <f t="shared" si="60"/>
        <v/>
      </c>
      <c r="AX321" s="96" t="s">
        <v>10</v>
      </c>
      <c r="AY321" s="113">
        <v>1125</v>
      </c>
      <c r="AZ321" s="114">
        <v>0.08</v>
      </c>
      <c r="BA321" s="115">
        <v>0.04</v>
      </c>
      <c r="BC321" s="96" t="s">
        <v>10</v>
      </c>
      <c r="BD321" s="113">
        <v>1125</v>
      </c>
      <c r="BE321" s="114">
        <v>0.08</v>
      </c>
      <c r="BF321" s="115">
        <v>0.04</v>
      </c>
    </row>
    <row r="322" spans="44:58" s="37" customFormat="1" ht="24.95" hidden="1" customHeight="1" x14ac:dyDescent="0.25">
      <c r="AR322" s="37" t="str">
        <f t="shared" si="59"/>
        <v/>
      </c>
      <c r="AS322" s="37" t="str">
        <f t="shared" si="60"/>
        <v/>
      </c>
      <c r="AX322" s="96" t="s">
        <v>10</v>
      </c>
      <c r="AY322" s="113">
        <v>1208</v>
      </c>
      <c r="AZ322" s="114">
        <v>0.09</v>
      </c>
      <c r="BA322" s="115">
        <v>0.05</v>
      </c>
      <c r="BC322" s="96" t="s">
        <v>10</v>
      </c>
      <c r="BD322" s="113">
        <v>1208</v>
      </c>
      <c r="BE322" s="114">
        <v>0.09</v>
      </c>
      <c r="BF322" s="115">
        <v>0.05</v>
      </c>
    </row>
    <row r="323" spans="44:58" s="37" customFormat="1" ht="24.95" hidden="1" customHeight="1" x14ac:dyDescent="0.25">
      <c r="AR323" s="37" t="str">
        <f t="shared" si="59"/>
        <v/>
      </c>
      <c r="AS323" s="37" t="str">
        <f t="shared" si="60"/>
        <v/>
      </c>
      <c r="AX323" s="96" t="s">
        <v>10</v>
      </c>
      <c r="AY323" s="113">
        <v>1280</v>
      </c>
      <c r="AZ323" s="114">
        <v>0.1</v>
      </c>
      <c r="BA323" s="115">
        <v>0.05</v>
      </c>
      <c r="BC323" s="96" t="s">
        <v>10</v>
      </c>
      <c r="BD323" s="113">
        <v>1280</v>
      </c>
      <c r="BE323" s="114">
        <v>0.1</v>
      </c>
      <c r="BF323" s="115">
        <v>0.05</v>
      </c>
    </row>
    <row r="324" spans="44:58" s="37" customFormat="1" ht="24.95" hidden="1" customHeight="1" x14ac:dyDescent="0.25">
      <c r="AR324" s="37" t="str">
        <f t="shared" si="59"/>
        <v/>
      </c>
      <c r="AS324" s="37" t="str">
        <f t="shared" si="60"/>
        <v/>
      </c>
      <c r="AX324" s="96" t="s">
        <v>10</v>
      </c>
      <c r="AY324" s="113">
        <v>1383</v>
      </c>
      <c r="AZ324" s="114">
        <v>0.11</v>
      </c>
      <c r="BA324" s="115">
        <v>0.06</v>
      </c>
      <c r="BC324" s="96" t="s">
        <v>10</v>
      </c>
      <c r="BD324" s="113">
        <v>1383</v>
      </c>
      <c r="BE324" s="114">
        <v>0.11</v>
      </c>
      <c r="BF324" s="115">
        <v>0.06</v>
      </c>
    </row>
    <row r="325" spans="44:58" s="37" customFormat="1" ht="24.95" hidden="1" customHeight="1" x14ac:dyDescent="0.25">
      <c r="AR325" s="37" t="str">
        <f t="shared" si="59"/>
        <v/>
      </c>
      <c r="AS325" s="37" t="str">
        <f t="shared" si="60"/>
        <v/>
      </c>
      <c r="AX325" s="96" t="s">
        <v>10</v>
      </c>
      <c r="AY325" s="113">
        <v>1487</v>
      </c>
      <c r="AZ325" s="114">
        <v>0.12</v>
      </c>
      <c r="BA325" s="115">
        <v>7.0000000000000007E-2</v>
      </c>
      <c r="BC325" s="96" t="s">
        <v>10</v>
      </c>
      <c r="BD325" s="113">
        <v>1487</v>
      </c>
      <c r="BE325" s="114">
        <v>0.12</v>
      </c>
      <c r="BF325" s="115">
        <v>7.0000000000000007E-2</v>
      </c>
    </row>
    <row r="326" spans="44:58" s="37" customFormat="1" ht="24.95" hidden="1" customHeight="1" x14ac:dyDescent="0.25">
      <c r="AR326" s="37" t="str">
        <f t="shared" si="59"/>
        <v/>
      </c>
      <c r="AS326" s="37" t="str">
        <f t="shared" si="60"/>
        <v/>
      </c>
      <c r="AX326" s="96" t="s">
        <v>10</v>
      </c>
      <c r="AY326" s="113">
        <v>1621</v>
      </c>
      <c r="AZ326" s="114">
        <v>0.13</v>
      </c>
      <c r="BA326" s="115">
        <v>0.08</v>
      </c>
      <c r="BC326" s="96" t="s">
        <v>10</v>
      </c>
      <c r="BD326" s="113">
        <v>1621</v>
      </c>
      <c r="BE326" s="114">
        <v>0.13</v>
      </c>
      <c r="BF326" s="115">
        <v>0.08</v>
      </c>
    </row>
    <row r="327" spans="44:58" s="37" customFormat="1" ht="24.95" hidden="1" customHeight="1" x14ac:dyDescent="0.25">
      <c r="AR327" s="37" t="str">
        <f t="shared" si="59"/>
        <v/>
      </c>
      <c r="AS327" s="37" t="str">
        <f t="shared" si="60"/>
        <v/>
      </c>
      <c r="AX327" s="96" t="s">
        <v>10</v>
      </c>
      <c r="AY327" s="113">
        <v>1755</v>
      </c>
      <c r="AZ327" s="114">
        <v>0.14000000000000001</v>
      </c>
      <c r="BA327" s="115">
        <v>9.5000000000000001E-2</v>
      </c>
      <c r="BC327" s="96" t="s">
        <v>10</v>
      </c>
      <c r="BD327" s="113">
        <v>1755</v>
      </c>
      <c r="BE327" s="114">
        <v>0.14000000000000001</v>
      </c>
      <c r="BF327" s="115">
        <v>9.5000000000000001E-2</v>
      </c>
    </row>
    <row r="328" spans="44:58" s="37" customFormat="1" ht="24.95" hidden="1" customHeight="1" x14ac:dyDescent="0.25">
      <c r="AR328" s="37" t="str">
        <f t="shared" si="59"/>
        <v/>
      </c>
      <c r="AS328" s="37" t="str">
        <f t="shared" si="60"/>
        <v/>
      </c>
      <c r="AX328" s="96" t="s">
        <v>10</v>
      </c>
      <c r="AY328" s="113">
        <v>1838</v>
      </c>
      <c r="AZ328" s="114">
        <v>0.14499999999999999</v>
      </c>
      <c r="BA328" s="115">
        <v>0.105</v>
      </c>
      <c r="BC328" s="96" t="s">
        <v>10</v>
      </c>
      <c r="BD328" s="113">
        <v>1838</v>
      </c>
      <c r="BE328" s="114">
        <v>0.14499999999999999</v>
      </c>
      <c r="BF328" s="115">
        <v>0.105</v>
      </c>
    </row>
    <row r="329" spans="44:58" s="37" customFormat="1" ht="24.95" hidden="1" customHeight="1" x14ac:dyDescent="0.25">
      <c r="AR329" s="37" t="str">
        <f t="shared" si="59"/>
        <v/>
      </c>
      <c r="AS329" s="37" t="str">
        <f t="shared" si="60"/>
        <v/>
      </c>
      <c r="AX329" s="96" t="s">
        <v>10</v>
      </c>
      <c r="AY329" s="113">
        <v>1940</v>
      </c>
      <c r="AZ329" s="114">
        <v>0.155</v>
      </c>
      <c r="BA329" s="115">
        <v>0.115</v>
      </c>
      <c r="BC329" s="96" t="s">
        <v>10</v>
      </c>
      <c r="BD329" s="113">
        <v>1940</v>
      </c>
      <c r="BE329" s="114">
        <v>0.155</v>
      </c>
      <c r="BF329" s="115">
        <v>0.115</v>
      </c>
    </row>
    <row r="330" spans="44:58" s="37" customFormat="1" ht="24.95" hidden="1" customHeight="1" x14ac:dyDescent="0.25">
      <c r="AR330" s="37" t="str">
        <f t="shared" si="59"/>
        <v/>
      </c>
      <c r="AS330" s="37" t="str">
        <f t="shared" si="60"/>
        <v/>
      </c>
      <c r="AX330" s="96" t="s">
        <v>10</v>
      </c>
      <c r="AY330" s="113">
        <v>2044</v>
      </c>
      <c r="AZ330" s="114">
        <v>0.17499999999999999</v>
      </c>
      <c r="BA330" s="115">
        <v>0.125</v>
      </c>
      <c r="BC330" s="96" t="s">
        <v>10</v>
      </c>
      <c r="BD330" s="113">
        <v>2044</v>
      </c>
      <c r="BE330" s="114">
        <v>0.17499999999999999</v>
      </c>
      <c r="BF330" s="115">
        <v>0.125</v>
      </c>
    </row>
    <row r="331" spans="44:58" s="37" customFormat="1" ht="24.95" hidden="1" customHeight="1" x14ac:dyDescent="0.25">
      <c r="AR331" s="37" t="str">
        <f t="shared" si="59"/>
        <v/>
      </c>
      <c r="AS331" s="37" t="str">
        <f t="shared" si="60"/>
        <v/>
      </c>
      <c r="AX331" s="96" t="s">
        <v>10</v>
      </c>
      <c r="AY331" s="113">
        <v>2167</v>
      </c>
      <c r="AZ331" s="114">
        <v>0.185</v>
      </c>
      <c r="BA331" s="115">
        <v>0.13500000000000001</v>
      </c>
      <c r="BC331" s="96" t="s">
        <v>10</v>
      </c>
      <c r="BD331" s="113">
        <v>2167</v>
      </c>
      <c r="BE331" s="114">
        <v>0.185</v>
      </c>
      <c r="BF331" s="115">
        <v>0.13500000000000001</v>
      </c>
    </row>
    <row r="332" spans="44:58" s="37" customFormat="1" ht="24.95" hidden="1" customHeight="1" x14ac:dyDescent="0.25">
      <c r="AR332" s="37" t="str">
        <f t="shared" si="59"/>
        <v/>
      </c>
      <c r="AS332" s="37" t="str">
        <f t="shared" si="60"/>
        <v/>
      </c>
      <c r="AX332" s="96" t="s">
        <v>10</v>
      </c>
      <c r="AY332" s="113">
        <v>2302</v>
      </c>
      <c r="AZ332" s="114">
        <v>0.2</v>
      </c>
      <c r="BA332" s="115">
        <v>0.14499999999999999</v>
      </c>
      <c r="BC332" s="96" t="s">
        <v>10</v>
      </c>
      <c r="BD332" s="113">
        <v>2302</v>
      </c>
      <c r="BE332" s="114">
        <v>0.2</v>
      </c>
      <c r="BF332" s="115">
        <v>0.14499999999999999</v>
      </c>
    </row>
    <row r="333" spans="44:58" s="37" customFormat="1" ht="24.95" hidden="1" customHeight="1" x14ac:dyDescent="0.25">
      <c r="AR333" s="37" t="str">
        <f t="shared" si="59"/>
        <v/>
      </c>
      <c r="AS333" s="37" t="str">
        <f t="shared" si="60"/>
        <v/>
      </c>
      <c r="AX333" s="96" t="s">
        <v>10</v>
      </c>
      <c r="AY333" s="113">
        <v>2456</v>
      </c>
      <c r="AZ333" s="114">
        <v>0.21</v>
      </c>
      <c r="BA333" s="115">
        <v>0.15</v>
      </c>
      <c r="BC333" s="96" t="s">
        <v>10</v>
      </c>
      <c r="BD333" s="113">
        <v>2456</v>
      </c>
      <c r="BE333" s="114">
        <v>0.21</v>
      </c>
      <c r="BF333" s="115">
        <v>0.15</v>
      </c>
    </row>
    <row r="334" spans="44:58" s="37" customFormat="1" ht="24.95" hidden="1" customHeight="1" x14ac:dyDescent="0.25">
      <c r="AR334" s="37" t="str">
        <f t="shared" si="59"/>
        <v/>
      </c>
      <c r="AS334" s="37" t="str">
        <f t="shared" si="60"/>
        <v/>
      </c>
      <c r="AX334" s="96" t="s">
        <v>10</v>
      </c>
      <c r="AY334" s="113">
        <v>2591</v>
      </c>
      <c r="AZ334" s="114">
        <v>0.22</v>
      </c>
      <c r="BA334" s="115">
        <v>0.16</v>
      </c>
      <c r="BC334" s="96" t="s">
        <v>10</v>
      </c>
      <c r="BD334" s="113">
        <v>2591</v>
      </c>
      <c r="BE334" s="114">
        <v>0.22</v>
      </c>
      <c r="BF334" s="115">
        <v>0.16</v>
      </c>
    </row>
    <row r="335" spans="44:58" s="37" customFormat="1" ht="24.95" hidden="1" customHeight="1" x14ac:dyDescent="0.25">
      <c r="AR335" s="37" t="str">
        <f t="shared" si="59"/>
        <v/>
      </c>
      <c r="AS335" s="37" t="str">
        <f t="shared" si="60"/>
        <v/>
      </c>
      <c r="AX335" s="96" t="s">
        <v>10</v>
      </c>
      <c r="AY335" s="97">
        <v>2671</v>
      </c>
      <c r="AZ335" s="114">
        <v>0.23499999999999999</v>
      </c>
      <c r="BA335" s="115">
        <v>0.17</v>
      </c>
      <c r="BC335" s="96" t="s">
        <v>10</v>
      </c>
      <c r="BD335" s="97">
        <v>2671</v>
      </c>
      <c r="BE335" s="114">
        <v>0.23499999999999999</v>
      </c>
      <c r="BF335" s="115">
        <v>0.17</v>
      </c>
    </row>
    <row r="336" spans="44:58" s="37" customFormat="1" ht="24.95" hidden="1" customHeight="1" x14ac:dyDescent="0.25">
      <c r="AR336" s="37" t="str">
        <f t="shared" si="59"/>
        <v/>
      </c>
      <c r="AS336" s="37" t="str">
        <f t="shared" si="60"/>
        <v/>
      </c>
      <c r="AX336" s="96" t="s">
        <v>10</v>
      </c>
      <c r="AY336" s="97">
        <v>2822</v>
      </c>
      <c r="AZ336" s="114">
        <v>0.245</v>
      </c>
      <c r="BA336" s="115">
        <v>0.18</v>
      </c>
      <c r="BC336" s="96" t="s">
        <v>10</v>
      </c>
      <c r="BD336" s="97">
        <v>2822</v>
      </c>
      <c r="BE336" s="114">
        <v>0.245</v>
      </c>
      <c r="BF336" s="115">
        <v>0.18</v>
      </c>
    </row>
    <row r="337" spans="44:58" s="37" customFormat="1" ht="24.95" hidden="1" customHeight="1" x14ac:dyDescent="0.25">
      <c r="AR337" s="37" t="str">
        <f t="shared" si="59"/>
        <v/>
      </c>
      <c r="AS337" s="37" t="str">
        <f t="shared" si="60"/>
        <v/>
      </c>
      <c r="AX337" s="96" t="s">
        <v>10</v>
      </c>
      <c r="AY337" s="97">
        <v>2994</v>
      </c>
      <c r="AZ337" s="114">
        <v>0.255</v>
      </c>
      <c r="BA337" s="115">
        <v>0.18</v>
      </c>
      <c r="BC337" s="96" t="s">
        <v>10</v>
      </c>
      <c r="BD337" s="97">
        <v>2994</v>
      </c>
      <c r="BE337" s="114">
        <v>0.255</v>
      </c>
      <c r="BF337" s="115">
        <v>0.18</v>
      </c>
    </row>
    <row r="338" spans="44:58" s="37" customFormat="1" ht="24.95" hidden="1" customHeight="1" x14ac:dyDescent="0.25">
      <c r="AR338" s="37" t="str">
        <f t="shared" si="59"/>
        <v/>
      </c>
      <c r="AS338" s="37" t="str">
        <f t="shared" si="60"/>
        <v/>
      </c>
      <c r="AX338" s="96" t="s">
        <v>10</v>
      </c>
      <c r="AY338" s="97">
        <v>3195</v>
      </c>
      <c r="AZ338" s="114">
        <v>0.26500000000000001</v>
      </c>
      <c r="BA338" s="115">
        <v>0.2</v>
      </c>
      <c r="BC338" s="96" t="s">
        <v>10</v>
      </c>
      <c r="BD338" s="97">
        <v>3195</v>
      </c>
      <c r="BE338" s="114">
        <v>0.26500000000000001</v>
      </c>
      <c r="BF338" s="115">
        <v>0.2</v>
      </c>
    </row>
    <row r="339" spans="44:58" s="37" customFormat="1" ht="24.95" hidden="1" customHeight="1" x14ac:dyDescent="0.25">
      <c r="AR339" s="37" t="str">
        <f t="shared" si="59"/>
        <v/>
      </c>
      <c r="AS339" s="37" t="str">
        <f t="shared" si="60"/>
        <v/>
      </c>
      <c r="AX339" s="96" t="s">
        <v>10</v>
      </c>
      <c r="AY339" s="97">
        <v>3377</v>
      </c>
      <c r="AZ339" s="114">
        <v>0.27500000000000002</v>
      </c>
      <c r="BA339" s="115">
        <v>0.21</v>
      </c>
      <c r="BC339" s="96" t="s">
        <v>10</v>
      </c>
      <c r="BD339" s="97">
        <v>3377</v>
      </c>
      <c r="BE339" s="114">
        <v>0.27500000000000002</v>
      </c>
      <c r="BF339" s="115">
        <v>0.21</v>
      </c>
    </row>
    <row r="340" spans="44:58" s="37" customFormat="1" ht="24.95" hidden="1" customHeight="1" x14ac:dyDescent="0.25">
      <c r="AR340" s="37" t="str">
        <f t="shared" si="59"/>
        <v/>
      </c>
      <c r="AS340" s="37" t="str">
        <f t="shared" si="60"/>
        <v/>
      </c>
      <c r="AX340" s="96" t="s">
        <v>10</v>
      </c>
      <c r="AY340" s="97">
        <v>3588</v>
      </c>
      <c r="AZ340" s="114">
        <v>0.28499999999999998</v>
      </c>
      <c r="BA340" s="115">
        <v>0.22</v>
      </c>
      <c r="BC340" s="96" t="s">
        <v>10</v>
      </c>
      <c r="BD340" s="97">
        <v>3588</v>
      </c>
      <c r="BE340" s="114">
        <v>0.28499999999999998</v>
      </c>
      <c r="BF340" s="115">
        <v>0.22</v>
      </c>
    </row>
    <row r="341" spans="44:58" s="37" customFormat="1" ht="24.95" hidden="1" customHeight="1" x14ac:dyDescent="0.25">
      <c r="AR341" s="37" t="str">
        <f t="shared" si="59"/>
        <v/>
      </c>
      <c r="AS341" s="37" t="str">
        <f t="shared" si="60"/>
        <v/>
      </c>
      <c r="AX341" s="96" t="s">
        <v>10</v>
      </c>
      <c r="AY341" s="97">
        <v>3830</v>
      </c>
      <c r="AZ341" s="114">
        <v>0.29499999999999998</v>
      </c>
      <c r="BA341" s="115">
        <v>0.24</v>
      </c>
      <c r="BC341" s="96" t="s">
        <v>10</v>
      </c>
      <c r="BD341" s="97">
        <v>3830</v>
      </c>
      <c r="BE341" s="114">
        <v>0.29499999999999998</v>
      </c>
      <c r="BF341" s="115">
        <v>0.24</v>
      </c>
    </row>
    <row r="342" spans="44:58" s="37" customFormat="1" ht="24.95" hidden="1" customHeight="1" x14ac:dyDescent="0.25">
      <c r="AR342" s="37" t="str">
        <f t="shared" si="59"/>
        <v/>
      </c>
      <c r="AS342" s="37" t="str">
        <f t="shared" si="60"/>
        <v/>
      </c>
      <c r="AX342" s="96" t="s">
        <v>10</v>
      </c>
      <c r="AY342" s="97">
        <v>4103</v>
      </c>
      <c r="AZ342" s="114">
        <v>0.30499999999999999</v>
      </c>
      <c r="BA342" s="115">
        <v>0.25</v>
      </c>
      <c r="BC342" s="96" t="s">
        <v>10</v>
      </c>
      <c r="BD342" s="97">
        <v>4103</v>
      </c>
      <c r="BE342" s="114">
        <v>0.30499999999999999</v>
      </c>
      <c r="BF342" s="115">
        <v>0.25</v>
      </c>
    </row>
    <row r="343" spans="44:58" s="37" customFormat="1" ht="24.95" hidden="1" customHeight="1" x14ac:dyDescent="0.25">
      <c r="AR343" s="37" t="str">
        <f t="shared" si="59"/>
        <v/>
      </c>
      <c r="AS343" s="37" t="str">
        <f t="shared" si="60"/>
        <v/>
      </c>
      <c r="AX343" s="96" t="s">
        <v>10</v>
      </c>
      <c r="AY343" s="97">
        <v>4385</v>
      </c>
      <c r="AZ343" s="114">
        <v>0.315</v>
      </c>
      <c r="BA343" s="115">
        <v>0.26</v>
      </c>
      <c r="BC343" s="96" t="s">
        <v>10</v>
      </c>
      <c r="BD343" s="97">
        <v>4385</v>
      </c>
      <c r="BE343" s="114">
        <v>0.315</v>
      </c>
      <c r="BF343" s="115">
        <v>0.26</v>
      </c>
    </row>
    <row r="344" spans="44:58" s="37" customFormat="1" ht="24.95" hidden="1" customHeight="1" x14ac:dyDescent="0.25">
      <c r="AR344" s="37" t="str">
        <f t="shared" si="59"/>
        <v/>
      </c>
      <c r="AS344" s="37" t="str">
        <f t="shared" si="60"/>
        <v/>
      </c>
      <c r="AX344" s="96" t="s">
        <v>10</v>
      </c>
      <c r="AY344" s="97">
        <v>4647</v>
      </c>
      <c r="AZ344" s="114">
        <v>0.33500000000000002</v>
      </c>
      <c r="BA344" s="115">
        <v>0.27</v>
      </c>
      <c r="BC344" s="96" t="s">
        <v>10</v>
      </c>
      <c r="BD344" s="97">
        <v>4647</v>
      </c>
      <c r="BE344" s="114">
        <v>0.33500000000000002</v>
      </c>
      <c r="BF344" s="115">
        <v>0.27</v>
      </c>
    </row>
    <row r="345" spans="44:58" s="37" customFormat="1" ht="24.95" hidden="1" customHeight="1" x14ac:dyDescent="0.25">
      <c r="AR345" s="37" t="str">
        <f t="shared" si="59"/>
        <v/>
      </c>
      <c r="AS345" s="37" t="str">
        <f t="shared" si="60"/>
        <v/>
      </c>
      <c r="AX345" s="96" t="s">
        <v>10</v>
      </c>
      <c r="AY345" s="97">
        <v>4909</v>
      </c>
      <c r="AZ345" s="114">
        <v>0.34499999999999997</v>
      </c>
      <c r="BA345" s="115">
        <v>0.28000000000000003</v>
      </c>
      <c r="BC345" s="96" t="s">
        <v>10</v>
      </c>
      <c r="BD345" s="97">
        <v>4909</v>
      </c>
      <c r="BE345" s="114">
        <v>0.34499999999999997</v>
      </c>
      <c r="BF345" s="115">
        <v>0.28000000000000003</v>
      </c>
    </row>
    <row r="346" spans="44:58" s="37" customFormat="1" ht="24.95" hidden="1" customHeight="1" x14ac:dyDescent="0.25">
      <c r="AR346" s="37" t="str">
        <f t="shared" si="59"/>
        <v/>
      </c>
      <c r="AS346" s="37" t="str">
        <f t="shared" si="60"/>
        <v/>
      </c>
      <c r="AX346" s="96" t="s">
        <v>10</v>
      </c>
      <c r="AY346" s="97">
        <v>5211</v>
      </c>
      <c r="AZ346" s="114">
        <v>0.36</v>
      </c>
      <c r="BA346" s="115">
        <v>0.29499999999999998</v>
      </c>
      <c r="BC346" s="96" t="s">
        <v>10</v>
      </c>
      <c r="BD346" s="97">
        <v>5211</v>
      </c>
      <c r="BE346" s="114">
        <v>0.36</v>
      </c>
      <c r="BF346" s="115">
        <v>0.29499999999999998</v>
      </c>
    </row>
    <row r="347" spans="44:58" s="37" customFormat="1" ht="24.95" hidden="1" customHeight="1" x14ac:dyDescent="0.25">
      <c r="AR347" s="37" t="str">
        <f t="shared" si="59"/>
        <v/>
      </c>
      <c r="AS347" s="37" t="str">
        <f t="shared" si="60"/>
        <v/>
      </c>
      <c r="AX347" s="96" t="s">
        <v>10</v>
      </c>
      <c r="AY347" s="97">
        <v>5645</v>
      </c>
      <c r="AZ347" s="114">
        <v>0.37</v>
      </c>
      <c r="BA347" s="115">
        <v>0.30499999999999999</v>
      </c>
      <c r="BC347" s="96" t="s">
        <v>10</v>
      </c>
      <c r="BD347" s="97">
        <v>5645</v>
      </c>
      <c r="BE347" s="114">
        <v>0.37</v>
      </c>
      <c r="BF347" s="115">
        <v>0.30499999999999999</v>
      </c>
    </row>
    <row r="348" spans="44:58" s="37" customFormat="1" ht="24.95" hidden="1" customHeight="1" x14ac:dyDescent="0.25">
      <c r="AR348" s="37" t="str">
        <f t="shared" si="59"/>
        <v/>
      </c>
      <c r="AS348" s="37" t="str">
        <f t="shared" si="60"/>
        <v/>
      </c>
      <c r="AX348" s="96" t="s">
        <v>10</v>
      </c>
      <c r="AY348" s="97">
        <v>7661</v>
      </c>
      <c r="AZ348" s="114">
        <v>0.38</v>
      </c>
      <c r="BA348" s="115">
        <v>0.315</v>
      </c>
      <c r="BC348" s="96" t="s">
        <v>10</v>
      </c>
      <c r="BD348" s="97">
        <v>7661</v>
      </c>
      <c r="BE348" s="114">
        <v>0.38</v>
      </c>
      <c r="BF348" s="115">
        <v>0.315</v>
      </c>
    </row>
    <row r="349" spans="44:58" s="37" customFormat="1" ht="24.95" hidden="1" customHeight="1" x14ac:dyDescent="0.25">
      <c r="AR349" s="37" t="str">
        <f t="shared" si="60"/>
        <v/>
      </c>
      <c r="AS349" s="37" t="str">
        <f t="shared" si="60"/>
        <v/>
      </c>
      <c r="AX349" s="96" t="s">
        <v>10</v>
      </c>
      <c r="AY349" s="97">
        <v>8000</v>
      </c>
      <c r="AZ349" s="114">
        <v>0.39</v>
      </c>
      <c r="BA349" s="115">
        <v>0.32500000000000001</v>
      </c>
      <c r="BC349" s="96" t="s">
        <v>10</v>
      </c>
      <c r="BD349" s="97">
        <v>8000</v>
      </c>
      <c r="BE349" s="114">
        <v>0.39</v>
      </c>
      <c r="BF349" s="115">
        <v>0.32500000000000001</v>
      </c>
    </row>
    <row r="350" spans="44:58" s="37" customFormat="1" ht="24.95" hidden="1" customHeight="1" x14ac:dyDescent="0.25">
      <c r="AR350" s="37" t="str">
        <f t="shared" si="60"/>
        <v/>
      </c>
      <c r="AS350" s="37" t="str">
        <f t="shared" si="60"/>
        <v/>
      </c>
      <c r="AX350" s="96" t="s">
        <v>10</v>
      </c>
      <c r="AY350" s="97">
        <v>9200</v>
      </c>
      <c r="AZ350" s="114">
        <v>0.39</v>
      </c>
      <c r="BA350" s="115">
        <v>0.33500000000000002</v>
      </c>
      <c r="BC350" s="96" t="s">
        <v>10</v>
      </c>
      <c r="BD350" s="97">
        <v>9200</v>
      </c>
      <c r="BE350" s="114">
        <v>0.39</v>
      </c>
      <c r="BF350" s="115">
        <v>0.33500000000000002</v>
      </c>
    </row>
    <row r="351" spans="44:58" s="37" customFormat="1" ht="24.95" hidden="1" customHeight="1" x14ac:dyDescent="0.25">
      <c r="AR351" s="37" t="str">
        <f>IF($C$14&gt;$AY$351,$C$14*AZ351,"")</f>
        <v/>
      </c>
      <c r="AS351" s="37" t="str">
        <f>IF($C$14&gt;$AY$351,$C$14*BA351,"")</f>
        <v/>
      </c>
      <c r="AX351" s="104" t="s">
        <v>11</v>
      </c>
      <c r="AY351" s="105">
        <v>9200</v>
      </c>
      <c r="AZ351" s="116">
        <v>0.4</v>
      </c>
      <c r="BA351" s="117">
        <v>0.34499999999999997</v>
      </c>
      <c r="BC351" s="104" t="s">
        <v>11</v>
      </c>
      <c r="BD351" s="105">
        <v>9200</v>
      </c>
      <c r="BE351" s="116">
        <v>0.4</v>
      </c>
      <c r="BF351" s="117">
        <v>0.34499999999999997</v>
      </c>
    </row>
    <row r="352" spans="44:58" s="37" customFormat="1" ht="24.95" hidden="1" customHeight="1" x14ac:dyDescent="0.25"/>
    <row r="353" spans="44:58" s="37" customFormat="1" ht="24.95" hidden="1" customHeight="1" x14ac:dyDescent="0.25"/>
    <row r="354" spans="44:58" s="37" customFormat="1" ht="24.95" hidden="1" customHeight="1" x14ac:dyDescent="0.25">
      <c r="AX354" s="112" t="s">
        <v>43</v>
      </c>
      <c r="AY354" s="87"/>
      <c r="AZ354" s="87"/>
      <c r="BA354" s="87"/>
    </row>
    <row r="355" spans="44:58" s="37" customFormat="1" ht="24.95" hidden="1" customHeight="1" x14ac:dyDescent="0.25">
      <c r="AX355" s="86" t="s">
        <v>44</v>
      </c>
      <c r="AY355" s="87"/>
      <c r="AZ355" s="87"/>
      <c r="BA355" s="87"/>
    </row>
    <row r="356" spans="44:58" s="37" customFormat="1" ht="24.95" hidden="1" customHeight="1" x14ac:dyDescent="0.25">
      <c r="AX356" s="222"/>
      <c r="AY356" s="222"/>
      <c r="AZ356" s="222"/>
      <c r="BA356" s="222"/>
    </row>
    <row r="357" spans="44:58" s="37" customFormat="1" ht="24.95" hidden="1" customHeight="1" x14ac:dyDescent="0.25">
      <c r="AX357" s="88"/>
      <c r="AY357" s="89"/>
      <c r="AZ357" s="88"/>
      <c r="BA357" s="88"/>
    </row>
    <row r="358" spans="44:58" s="37" customFormat="1" ht="24.95" hidden="1" customHeight="1" x14ac:dyDescent="0.25">
      <c r="AX358" s="201" t="s">
        <v>9</v>
      </c>
      <c r="AY358" s="216"/>
      <c r="AZ358" s="209" t="s">
        <v>33</v>
      </c>
      <c r="BA358" s="209" t="s">
        <v>34</v>
      </c>
    </row>
    <row r="359" spans="44:58" s="37" customFormat="1" ht="24.95" hidden="1" customHeight="1" x14ac:dyDescent="0.25">
      <c r="AX359" s="203"/>
      <c r="AY359" s="217"/>
      <c r="AZ359" s="212"/>
      <c r="BA359" s="210"/>
    </row>
    <row r="360" spans="44:58" s="37" customFormat="1" ht="24.95" hidden="1" customHeight="1" x14ac:dyDescent="0.25">
      <c r="AX360" s="207"/>
      <c r="AY360" s="218"/>
      <c r="AZ360" s="213"/>
      <c r="BA360" s="211"/>
    </row>
    <row r="361" spans="44:58" s="37" customFormat="1" ht="24.95" hidden="1" customHeight="1" x14ac:dyDescent="0.25">
      <c r="AR361" s="37">
        <f>IF($C$14&lt;=$AY$361,$C$14*AZ361,"")</f>
        <v>0</v>
      </c>
      <c r="AS361" s="37">
        <f>IF($C$14&lt;=$AY$361,$C$14*BA361,"")</f>
        <v>0</v>
      </c>
      <c r="AX361" s="96" t="s">
        <v>10</v>
      </c>
      <c r="AY361" s="111">
        <v>1693</v>
      </c>
      <c r="AZ361" s="99">
        <v>0</v>
      </c>
      <c r="BA361" s="99">
        <v>0</v>
      </c>
      <c r="BC361" s="96" t="s">
        <v>10</v>
      </c>
      <c r="BD361" s="111">
        <v>1693</v>
      </c>
      <c r="BE361" s="99">
        <v>0</v>
      </c>
      <c r="BF361" s="99">
        <v>0</v>
      </c>
    </row>
    <row r="362" spans="44:58" s="37" customFormat="1" ht="24.95" hidden="1" customHeight="1" x14ac:dyDescent="0.25">
      <c r="AR362" s="37" t="str">
        <f t="shared" ref="AR362:AR380" si="61">IF($C$14&lt;=$AY361,"",IF($C$14&gt;$AY362,"",$C$14*AZ362))</f>
        <v/>
      </c>
      <c r="AS362" s="37" t="str">
        <f t="shared" ref="AS362:AS380" si="62">IF($C$14&lt;=$AY361,"",IF($C$14&gt;$AY362,"",$C$14*BA362))</f>
        <v/>
      </c>
      <c r="AX362" s="96" t="s">
        <v>10</v>
      </c>
      <c r="AY362" s="111">
        <v>1734</v>
      </c>
      <c r="AZ362" s="99">
        <v>0.02</v>
      </c>
      <c r="BA362" s="99">
        <v>0.01</v>
      </c>
      <c r="BC362" s="96" t="s">
        <v>10</v>
      </c>
      <c r="BD362" s="111">
        <v>1734</v>
      </c>
      <c r="BE362" s="99">
        <v>0.02</v>
      </c>
      <c r="BF362" s="99">
        <v>0.01</v>
      </c>
    </row>
    <row r="363" spans="44:58" s="37" customFormat="1" ht="24.95" hidden="1" customHeight="1" x14ac:dyDescent="0.25">
      <c r="AR363" s="37" t="str">
        <f t="shared" si="61"/>
        <v/>
      </c>
      <c r="AS363" s="37" t="str">
        <f t="shared" si="62"/>
        <v/>
      </c>
      <c r="AX363" s="96" t="s">
        <v>10</v>
      </c>
      <c r="AY363" s="111">
        <v>1940</v>
      </c>
      <c r="AZ363" s="99">
        <v>3.5000000000000003E-2</v>
      </c>
      <c r="BA363" s="99">
        <v>0.02</v>
      </c>
      <c r="BC363" s="96" t="s">
        <v>10</v>
      </c>
      <c r="BD363" s="111">
        <v>1940</v>
      </c>
      <c r="BE363" s="99">
        <v>3.5000000000000003E-2</v>
      </c>
      <c r="BF363" s="99">
        <v>0.02</v>
      </c>
    </row>
    <row r="364" spans="44:58" s="37" customFormat="1" ht="24.95" hidden="1" customHeight="1" x14ac:dyDescent="0.25">
      <c r="AR364" s="37" t="str">
        <f t="shared" si="61"/>
        <v/>
      </c>
      <c r="AS364" s="37" t="str">
        <f t="shared" si="62"/>
        <v/>
      </c>
      <c r="AX364" s="96" t="s">
        <v>10</v>
      </c>
      <c r="AY364" s="111">
        <v>2013</v>
      </c>
      <c r="AZ364" s="99">
        <v>5.5E-2</v>
      </c>
      <c r="BA364" s="99">
        <v>0.02</v>
      </c>
      <c r="BC364" s="96" t="s">
        <v>10</v>
      </c>
      <c r="BD364" s="111">
        <v>2013</v>
      </c>
      <c r="BE364" s="99">
        <v>5.5E-2</v>
      </c>
      <c r="BF364" s="99">
        <v>0.02</v>
      </c>
    </row>
    <row r="365" spans="44:58" s="37" customFormat="1" ht="24.95" hidden="1" customHeight="1" x14ac:dyDescent="0.25">
      <c r="AR365" s="37" t="str">
        <f t="shared" si="61"/>
        <v/>
      </c>
      <c r="AS365" s="37" t="str">
        <f t="shared" si="62"/>
        <v/>
      </c>
      <c r="AX365" s="96" t="s">
        <v>10</v>
      </c>
      <c r="AY365" s="111">
        <v>2116</v>
      </c>
      <c r="AZ365" s="99">
        <v>6.5000000000000002E-2</v>
      </c>
      <c r="BA365" s="99">
        <v>0.03</v>
      </c>
      <c r="BC365" s="96" t="s">
        <v>10</v>
      </c>
      <c r="BD365" s="111">
        <v>2116</v>
      </c>
      <c r="BE365" s="99">
        <v>6.5000000000000002E-2</v>
      </c>
      <c r="BF365" s="99">
        <v>0.03</v>
      </c>
    </row>
    <row r="366" spans="44:58" s="37" customFormat="1" ht="24.95" hidden="1" customHeight="1" x14ac:dyDescent="0.25">
      <c r="AR366" s="37" t="str">
        <f t="shared" si="61"/>
        <v/>
      </c>
      <c r="AS366" s="37" t="str">
        <f t="shared" si="62"/>
        <v/>
      </c>
      <c r="AX366" s="96" t="s">
        <v>10</v>
      </c>
      <c r="AY366" s="111">
        <v>2220</v>
      </c>
      <c r="AZ366" s="99">
        <v>7.4999999999999997E-2</v>
      </c>
      <c r="BA366" s="99">
        <v>0.04</v>
      </c>
      <c r="BC366" s="96" t="s">
        <v>10</v>
      </c>
      <c r="BD366" s="111">
        <v>2220</v>
      </c>
      <c r="BE366" s="99">
        <v>7.4999999999999997E-2</v>
      </c>
      <c r="BF366" s="99">
        <v>0.04</v>
      </c>
    </row>
    <row r="367" spans="44:58" s="37" customFormat="1" ht="24.95" hidden="1" customHeight="1" x14ac:dyDescent="0.25">
      <c r="AR367" s="37" t="str">
        <f t="shared" si="61"/>
        <v/>
      </c>
      <c r="AS367" s="37" t="str">
        <f t="shared" si="62"/>
        <v/>
      </c>
      <c r="AX367" s="96" t="s">
        <v>10</v>
      </c>
      <c r="AY367" s="111">
        <v>2374</v>
      </c>
      <c r="AZ367" s="99">
        <v>8.5000000000000006E-2</v>
      </c>
      <c r="BA367" s="99">
        <v>5.5E-2</v>
      </c>
      <c r="BC367" s="96" t="s">
        <v>10</v>
      </c>
      <c r="BD367" s="111">
        <v>2374</v>
      </c>
      <c r="BE367" s="99">
        <v>8.5000000000000006E-2</v>
      </c>
      <c r="BF367" s="99">
        <v>5.5E-2</v>
      </c>
    </row>
    <row r="368" spans="44:58" s="37" customFormat="1" ht="24.95" hidden="1" customHeight="1" x14ac:dyDescent="0.25">
      <c r="AR368" s="37" t="str">
        <f t="shared" si="61"/>
        <v/>
      </c>
      <c r="AS368" s="37" t="str">
        <f t="shared" si="62"/>
        <v/>
      </c>
      <c r="AX368" s="96" t="s">
        <v>10</v>
      </c>
      <c r="AY368" s="111">
        <v>2478</v>
      </c>
      <c r="AZ368" s="99">
        <v>9.5000000000000001E-2</v>
      </c>
      <c r="BA368" s="99">
        <v>6.5000000000000002E-2</v>
      </c>
      <c r="BC368" s="96" t="s">
        <v>10</v>
      </c>
      <c r="BD368" s="111">
        <v>2478</v>
      </c>
      <c r="BE368" s="99">
        <v>9.5000000000000001E-2</v>
      </c>
      <c r="BF368" s="99">
        <v>6.5000000000000002E-2</v>
      </c>
    </row>
    <row r="369" spans="44:58" s="37" customFormat="1" ht="24.95" hidden="1" customHeight="1" x14ac:dyDescent="0.25">
      <c r="AR369" s="37" t="str">
        <f t="shared" si="61"/>
        <v/>
      </c>
      <c r="AS369" s="37" t="str">
        <f t="shared" si="62"/>
        <v/>
      </c>
      <c r="AX369" s="96" t="s">
        <v>10</v>
      </c>
      <c r="AY369" s="111">
        <v>2580</v>
      </c>
      <c r="AZ369" s="99">
        <v>0.105</v>
      </c>
      <c r="BA369" s="99">
        <v>7.0000000000000007E-2</v>
      </c>
      <c r="BC369" s="96" t="s">
        <v>10</v>
      </c>
      <c r="BD369" s="111">
        <v>2580</v>
      </c>
      <c r="BE369" s="99">
        <v>0.105</v>
      </c>
      <c r="BF369" s="99">
        <v>7.0000000000000007E-2</v>
      </c>
    </row>
    <row r="370" spans="44:58" s="37" customFormat="1" ht="24.95" hidden="1" customHeight="1" x14ac:dyDescent="0.25">
      <c r="AR370" s="37" t="str">
        <f t="shared" si="61"/>
        <v/>
      </c>
      <c r="AS370" s="37" t="str">
        <f t="shared" si="62"/>
        <v/>
      </c>
      <c r="AX370" s="96" t="s">
        <v>10</v>
      </c>
      <c r="AY370" s="111">
        <v>2621</v>
      </c>
      <c r="AZ370" s="99">
        <v>0.12</v>
      </c>
      <c r="BA370" s="99">
        <v>7.4999999999999997E-2</v>
      </c>
      <c r="BC370" s="96" t="s">
        <v>10</v>
      </c>
      <c r="BD370" s="111">
        <v>2621</v>
      </c>
      <c r="BE370" s="99">
        <v>0.12</v>
      </c>
      <c r="BF370" s="99">
        <v>7.4999999999999997E-2</v>
      </c>
    </row>
    <row r="371" spans="44:58" s="37" customFormat="1" ht="24.95" hidden="1" customHeight="1" x14ac:dyDescent="0.25">
      <c r="AR371" s="37" t="str">
        <f t="shared" si="61"/>
        <v/>
      </c>
      <c r="AS371" s="37" t="str">
        <f t="shared" si="62"/>
        <v/>
      </c>
      <c r="AX371" s="96" t="s">
        <v>10</v>
      </c>
      <c r="AY371" s="111">
        <v>2822</v>
      </c>
      <c r="AZ371" s="99">
        <v>0.13</v>
      </c>
      <c r="BA371" s="99">
        <v>0.08</v>
      </c>
      <c r="BC371" s="96" t="s">
        <v>10</v>
      </c>
      <c r="BD371" s="111">
        <v>2822</v>
      </c>
      <c r="BE371" s="99">
        <v>0.13</v>
      </c>
      <c r="BF371" s="99">
        <v>0.08</v>
      </c>
    </row>
    <row r="372" spans="44:58" s="37" customFormat="1" ht="24.95" hidden="1" customHeight="1" x14ac:dyDescent="0.25">
      <c r="AR372" s="37" t="str">
        <f t="shared" si="61"/>
        <v/>
      </c>
      <c r="AS372" s="37" t="str">
        <f t="shared" si="62"/>
        <v/>
      </c>
      <c r="AX372" s="96" t="s">
        <v>10</v>
      </c>
      <c r="AY372" s="111">
        <v>2923</v>
      </c>
      <c r="AZ372" s="99">
        <v>0.14000000000000001</v>
      </c>
      <c r="BA372" s="99">
        <v>0.09</v>
      </c>
      <c r="BC372" s="96" t="s">
        <v>10</v>
      </c>
      <c r="BD372" s="111">
        <v>2923</v>
      </c>
      <c r="BE372" s="99">
        <v>0.14000000000000001</v>
      </c>
      <c r="BF372" s="99">
        <v>0.09</v>
      </c>
    </row>
    <row r="373" spans="44:58" s="37" customFormat="1" ht="24.95" hidden="1" customHeight="1" x14ac:dyDescent="0.25">
      <c r="AR373" s="37" t="str">
        <f t="shared" si="61"/>
        <v/>
      </c>
      <c r="AS373" s="37" t="str">
        <f t="shared" si="62"/>
        <v/>
      </c>
      <c r="AX373" s="96" t="s">
        <v>10</v>
      </c>
      <c r="AY373" s="111">
        <v>3024</v>
      </c>
      <c r="AZ373" s="99">
        <v>0.15</v>
      </c>
      <c r="BA373" s="99">
        <v>0.1</v>
      </c>
      <c r="BC373" s="96" t="s">
        <v>10</v>
      </c>
      <c r="BD373" s="111">
        <v>3024</v>
      </c>
      <c r="BE373" s="99">
        <v>0.15</v>
      </c>
      <c r="BF373" s="99">
        <v>0.1</v>
      </c>
    </row>
    <row r="374" spans="44:58" s="37" customFormat="1" ht="24.95" hidden="1" customHeight="1" x14ac:dyDescent="0.25">
      <c r="AR374" s="37" t="str">
        <f t="shared" si="61"/>
        <v/>
      </c>
      <c r="AS374" s="37" t="str">
        <f t="shared" si="62"/>
        <v/>
      </c>
      <c r="AX374" s="96" t="s">
        <v>10</v>
      </c>
      <c r="AY374" s="111">
        <v>3125</v>
      </c>
      <c r="AZ374" s="99">
        <v>0.16</v>
      </c>
      <c r="BA374" s="99">
        <v>0.105</v>
      </c>
      <c r="BC374" s="96" t="s">
        <v>10</v>
      </c>
      <c r="BD374" s="111">
        <v>3125</v>
      </c>
      <c r="BE374" s="99">
        <v>0.16</v>
      </c>
      <c r="BF374" s="99">
        <v>0.105</v>
      </c>
    </row>
    <row r="375" spans="44:58" s="37" customFormat="1" ht="24.95" hidden="1" customHeight="1" x14ac:dyDescent="0.25">
      <c r="AR375" s="37" t="str">
        <f t="shared" si="61"/>
        <v/>
      </c>
      <c r="AS375" s="37" t="str">
        <f t="shared" si="62"/>
        <v/>
      </c>
      <c r="AX375" s="96" t="s">
        <v>10</v>
      </c>
      <c r="AY375" s="111">
        <v>3226</v>
      </c>
      <c r="AZ375" s="99">
        <v>0.17</v>
      </c>
      <c r="BA375" s="99">
        <v>0.115</v>
      </c>
      <c r="BC375" s="96" t="s">
        <v>10</v>
      </c>
      <c r="BD375" s="111">
        <v>3226</v>
      </c>
      <c r="BE375" s="99">
        <v>0.17</v>
      </c>
      <c r="BF375" s="99">
        <v>0.115</v>
      </c>
    </row>
    <row r="376" spans="44:58" s="37" customFormat="1" ht="24.95" hidden="1" customHeight="1" x14ac:dyDescent="0.25">
      <c r="AR376" s="37" t="str">
        <f t="shared" si="61"/>
        <v/>
      </c>
      <c r="AS376" s="37" t="str">
        <f t="shared" si="62"/>
        <v/>
      </c>
      <c r="AX376" s="96" t="s">
        <v>10</v>
      </c>
      <c r="AY376" s="111">
        <v>3326</v>
      </c>
      <c r="AZ376" s="99">
        <v>0.18</v>
      </c>
      <c r="BA376" s="99">
        <v>0.125</v>
      </c>
      <c r="BC376" s="96" t="s">
        <v>10</v>
      </c>
      <c r="BD376" s="111">
        <v>3326</v>
      </c>
      <c r="BE376" s="99">
        <v>0.18</v>
      </c>
      <c r="BF376" s="99">
        <v>0.125</v>
      </c>
    </row>
    <row r="377" spans="44:58" s="37" customFormat="1" ht="24.95" hidden="1" customHeight="1" x14ac:dyDescent="0.25">
      <c r="AR377" s="37" t="str">
        <f t="shared" si="61"/>
        <v/>
      </c>
      <c r="AS377" s="37" t="str">
        <f t="shared" si="62"/>
        <v/>
      </c>
      <c r="AX377" s="96" t="s">
        <v>10</v>
      </c>
      <c r="AY377" s="111">
        <v>3427</v>
      </c>
      <c r="AZ377" s="99">
        <v>0.19</v>
      </c>
      <c r="BA377" s="99">
        <v>0.14000000000000001</v>
      </c>
      <c r="BC377" s="96" t="s">
        <v>10</v>
      </c>
      <c r="BD377" s="111">
        <v>3427</v>
      </c>
      <c r="BE377" s="99">
        <v>0.19</v>
      </c>
      <c r="BF377" s="99">
        <v>0.14000000000000001</v>
      </c>
    </row>
    <row r="378" spans="44:58" s="37" customFormat="1" ht="24.95" hidden="1" customHeight="1" x14ac:dyDescent="0.25">
      <c r="AR378" s="37" t="str">
        <f t="shared" si="61"/>
        <v/>
      </c>
      <c r="AS378" s="37" t="str">
        <f t="shared" si="62"/>
        <v/>
      </c>
      <c r="AX378" s="96" t="s">
        <v>10</v>
      </c>
      <c r="AY378" s="111">
        <v>3629</v>
      </c>
      <c r="AZ378" s="99">
        <v>0.2</v>
      </c>
      <c r="BA378" s="99">
        <v>0.155</v>
      </c>
      <c r="BC378" s="96" t="s">
        <v>10</v>
      </c>
      <c r="BD378" s="111">
        <v>3629</v>
      </c>
      <c r="BE378" s="99">
        <v>0.2</v>
      </c>
      <c r="BF378" s="99">
        <v>0.155</v>
      </c>
    </row>
    <row r="379" spans="44:58" s="37" customFormat="1" ht="24.95" hidden="1" customHeight="1" x14ac:dyDescent="0.25">
      <c r="AR379" s="37" t="str">
        <f t="shared" si="61"/>
        <v/>
      </c>
      <c r="AS379" s="37" t="str">
        <f t="shared" si="62"/>
        <v/>
      </c>
      <c r="AX379" s="96" t="s">
        <v>10</v>
      </c>
      <c r="AY379" s="111">
        <v>3830</v>
      </c>
      <c r="AZ379" s="99">
        <v>0.21</v>
      </c>
      <c r="BA379" s="99">
        <v>0.16500000000000001</v>
      </c>
      <c r="BC379" s="96" t="s">
        <v>10</v>
      </c>
      <c r="BD379" s="111">
        <v>3830</v>
      </c>
      <c r="BE379" s="99">
        <v>0.21</v>
      </c>
      <c r="BF379" s="99">
        <v>0.16500000000000001</v>
      </c>
    </row>
    <row r="380" spans="44:58" s="37" customFormat="1" ht="24.95" hidden="1" customHeight="1" x14ac:dyDescent="0.25">
      <c r="AR380" s="37" t="str">
        <f t="shared" si="61"/>
        <v/>
      </c>
      <c r="AS380" s="37" t="str">
        <f t="shared" si="62"/>
        <v/>
      </c>
      <c r="AX380" s="96" t="s">
        <v>10</v>
      </c>
      <c r="AY380" s="111">
        <v>4032</v>
      </c>
      <c r="AZ380" s="99">
        <v>0.22</v>
      </c>
      <c r="BA380" s="99">
        <v>0.17499999999999999</v>
      </c>
      <c r="BC380" s="96" t="s">
        <v>10</v>
      </c>
      <c r="BD380" s="111">
        <v>4032</v>
      </c>
      <c r="BE380" s="99">
        <v>0.22</v>
      </c>
      <c r="BF380" s="99">
        <v>0.17499999999999999</v>
      </c>
    </row>
    <row r="381" spans="44:58" s="37" customFormat="1" ht="24.95" hidden="1" customHeight="1" x14ac:dyDescent="0.25">
      <c r="AS381" s="37" t="str">
        <f>IF($C$14&lt;=$AY380,"",IF($C$14&gt;$AY381,"",$C$14*BA381))</f>
        <v/>
      </c>
      <c r="AX381" s="96" t="s">
        <v>10</v>
      </c>
      <c r="AY381" s="97">
        <v>4234</v>
      </c>
      <c r="AZ381" s="98">
        <v>0.23</v>
      </c>
      <c r="BA381" s="99">
        <v>0.185</v>
      </c>
      <c r="BC381" s="96" t="s">
        <v>10</v>
      </c>
      <c r="BD381" s="97">
        <v>4234</v>
      </c>
      <c r="BE381" s="98">
        <v>0.23</v>
      </c>
      <c r="BF381" s="99">
        <v>0.185</v>
      </c>
    </row>
    <row r="382" spans="44:58" s="37" customFormat="1" ht="24.95" hidden="1" customHeight="1" x14ac:dyDescent="0.25">
      <c r="AR382" s="37" t="str">
        <f>IF($C$14&gt;$AY$382,$C$14*AZ382,"")</f>
        <v/>
      </c>
      <c r="AS382" s="37" t="str">
        <f>IF($C$14&gt;$AY$382,$C$14*BA382,"")</f>
        <v/>
      </c>
      <c r="AX382" s="104" t="s">
        <v>11</v>
      </c>
      <c r="AY382" s="105">
        <v>4234</v>
      </c>
      <c r="AZ382" s="109">
        <v>0.245</v>
      </c>
      <c r="BA382" s="110">
        <v>0.2</v>
      </c>
      <c r="BC382" s="104" t="s">
        <v>11</v>
      </c>
      <c r="BD382" s="105">
        <v>4234</v>
      </c>
      <c r="BE382" s="109">
        <v>0.245</v>
      </c>
      <c r="BF382" s="110">
        <v>0.2</v>
      </c>
    </row>
    <row r="383" spans="44:58" s="37" customFormat="1" ht="24.95" hidden="1" customHeight="1" x14ac:dyDescent="0.25"/>
    <row r="384" spans="44:58" s="37" customFormat="1" ht="24.95" hidden="1" customHeight="1" x14ac:dyDescent="0.25"/>
    <row r="385" spans="44:58" s="37" customFormat="1" ht="24.95" hidden="1" customHeight="1" x14ac:dyDescent="0.25"/>
    <row r="386" spans="44:58" s="37" customFormat="1" ht="24.95" hidden="1" customHeight="1" x14ac:dyDescent="0.25"/>
    <row r="387" spans="44:58" s="37" customFormat="1" ht="24.95" hidden="1" customHeight="1" x14ac:dyDescent="0.25"/>
    <row r="388" spans="44:58" s="37" customFormat="1" ht="24.95" hidden="1" customHeight="1" x14ac:dyDescent="0.25">
      <c r="AX388" s="112" t="s">
        <v>51</v>
      </c>
      <c r="AY388" s="87"/>
      <c r="AZ388" s="87"/>
      <c r="BA388" s="87"/>
    </row>
    <row r="389" spans="44:58" s="37" customFormat="1" ht="24.95" hidden="1" customHeight="1" x14ac:dyDescent="0.25">
      <c r="AX389" s="86" t="s">
        <v>52</v>
      </c>
      <c r="AY389" s="87"/>
      <c r="AZ389" s="87"/>
      <c r="BA389" s="87"/>
    </row>
    <row r="390" spans="44:58" s="37" customFormat="1" ht="24.95" hidden="1" customHeight="1" x14ac:dyDescent="0.25">
      <c r="AX390" s="88"/>
      <c r="AY390" s="89"/>
      <c r="AZ390" s="88"/>
      <c r="BA390" s="88"/>
    </row>
    <row r="391" spans="44:58" s="37" customFormat="1" ht="24.95" hidden="1" customHeight="1" x14ac:dyDescent="0.25">
      <c r="AX391" s="201" t="s">
        <v>9</v>
      </c>
      <c r="AY391" s="202"/>
      <c r="AZ391" s="209" t="s">
        <v>33</v>
      </c>
      <c r="BA391" s="209" t="s">
        <v>34</v>
      </c>
    </row>
    <row r="392" spans="44:58" s="37" customFormat="1" ht="24.95" hidden="1" customHeight="1" x14ac:dyDescent="0.25">
      <c r="AX392" s="203"/>
      <c r="AY392" s="204"/>
      <c r="AZ392" s="212"/>
      <c r="BA392" s="210"/>
    </row>
    <row r="393" spans="44:58" s="37" customFormat="1" ht="24.95" hidden="1" customHeight="1" x14ac:dyDescent="0.25">
      <c r="AX393" s="207"/>
      <c r="AY393" s="206"/>
      <c r="AZ393" s="213"/>
      <c r="BA393" s="211"/>
    </row>
    <row r="394" spans="44:58" s="37" customFormat="1" ht="24.95" hidden="1" customHeight="1" x14ac:dyDescent="0.25">
      <c r="AR394" s="37">
        <f>IF($C$14&lt;=$AY$394,$C$14*AZ394,"")</f>
        <v>0</v>
      </c>
      <c r="AS394" s="37">
        <f>IF($C$14&lt;=$AY$394,$C$14*BA394,"")</f>
        <v>0</v>
      </c>
      <c r="AX394" s="96" t="s">
        <v>10</v>
      </c>
      <c r="AY394" s="111">
        <v>1693</v>
      </c>
      <c r="AZ394" s="98">
        <v>0</v>
      </c>
      <c r="BA394" s="99">
        <v>0</v>
      </c>
      <c r="BC394" s="96" t="s">
        <v>10</v>
      </c>
      <c r="BD394" s="111">
        <v>1693</v>
      </c>
      <c r="BE394" s="98">
        <v>0</v>
      </c>
      <c r="BF394" s="99">
        <v>0</v>
      </c>
    </row>
    <row r="395" spans="44:58" s="37" customFormat="1" ht="24.95" hidden="1" customHeight="1" x14ac:dyDescent="0.25">
      <c r="AR395" s="37" t="str">
        <f t="shared" ref="AR395:AR414" si="63">IF($C$14&lt;=$AY394,"",IF($C$14&gt;$AY395,"",$C$14*AZ395))</f>
        <v/>
      </c>
      <c r="AS395" s="37" t="str">
        <f t="shared" ref="AS395:AS414" si="64">IF($C$14&lt;=$AY394,"",IF($C$14&gt;$AY395,"",$C$14*BA395))</f>
        <v/>
      </c>
      <c r="AX395" s="96" t="s">
        <v>10</v>
      </c>
      <c r="AY395" s="111">
        <v>1734</v>
      </c>
      <c r="AZ395" s="99">
        <v>0.02</v>
      </c>
      <c r="BA395" s="99">
        <v>0.01</v>
      </c>
      <c r="BC395" s="96" t="s">
        <v>10</v>
      </c>
      <c r="BD395" s="111">
        <v>1734</v>
      </c>
      <c r="BE395" s="99">
        <v>0.02</v>
      </c>
      <c r="BF395" s="99">
        <v>0.01</v>
      </c>
    </row>
    <row r="396" spans="44:58" s="37" customFormat="1" ht="24.95" hidden="1" customHeight="1" x14ac:dyDescent="0.25">
      <c r="AR396" s="37" t="str">
        <f t="shared" si="63"/>
        <v/>
      </c>
      <c r="AS396" s="37" t="str">
        <f t="shared" si="64"/>
        <v/>
      </c>
      <c r="AX396" s="96" t="s">
        <v>10</v>
      </c>
      <c r="AY396" s="111">
        <v>1940</v>
      </c>
      <c r="AZ396" s="99">
        <v>3.5000000000000003E-2</v>
      </c>
      <c r="BA396" s="99">
        <v>0.01</v>
      </c>
      <c r="BC396" s="96" t="s">
        <v>10</v>
      </c>
      <c r="BD396" s="111">
        <v>1940</v>
      </c>
      <c r="BE396" s="99">
        <v>3.5000000000000003E-2</v>
      </c>
      <c r="BF396" s="99">
        <v>0.01</v>
      </c>
    </row>
    <row r="397" spans="44:58" s="37" customFormat="1" ht="24.95" hidden="1" customHeight="1" x14ac:dyDescent="0.25">
      <c r="AR397" s="37" t="str">
        <f t="shared" si="63"/>
        <v/>
      </c>
      <c r="AS397" s="37" t="str">
        <f t="shared" si="64"/>
        <v/>
      </c>
      <c r="AX397" s="96" t="s">
        <v>10</v>
      </c>
      <c r="AY397" s="111">
        <v>2013</v>
      </c>
      <c r="AZ397" s="99">
        <v>0.05</v>
      </c>
      <c r="BA397" s="99">
        <v>0.02</v>
      </c>
      <c r="BC397" s="96" t="s">
        <v>10</v>
      </c>
      <c r="BD397" s="111">
        <v>2013</v>
      </c>
      <c r="BE397" s="99">
        <v>0.05</v>
      </c>
      <c r="BF397" s="99">
        <v>0.02</v>
      </c>
    </row>
    <row r="398" spans="44:58" s="37" customFormat="1" ht="24.95" hidden="1" customHeight="1" x14ac:dyDescent="0.25">
      <c r="AR398" s="37" t="str">
        <f t="shared" si="63"/>
        <v/>
      </c>
      <c r="AS398" s="37" t="str">
        <f t="shared" si="64"/>
        <v/>
      </c>
      <c r="AX398" s="96" t="s">
        <v>10</v>
      </c>
      <c r="AY398" s="111">
        <v>2116</v>
      </c>
      <c r="AZ398" s="99">
        <v>0.06</v>
      </c>
      <c r="BA398" s="99">
        <v>0.02</v>
      </c>
      <c r="BC398" s="96" t="s">
        <v>10</v>
      </c>
      <c r="BD398" s="111">
        <v>2116</v>
      </c>
      <c r="BE398" s="99">
        <v>0.06</v>
      </c>
      <c r="BF398" s="99">
        <v>0.02</v>
      </c>
    </row>
    <row r="399" spans="44:58" s="37" customFormat="1" ht="24.95" hidden="1" customHeight="1" x14ac:dyDescent="0.25">
      <c r="AR399" s="37" t="str">
        <f t="shared" si="63"/>
        <v/>
      </c>
      <c r="AS399" s="37" t="str">
        <f t="shared" si="64"/>
        <v/>
      </c>
      <c r="AX399" s="96" t="s">
        <v>10</v>
      </c>
      <c r="AY399" s="111">
        <v>2220</v>
      </c>
      <c r="AZ399" s="99">
        <v>7.0000000000000007E-2</v>
      </c>
      <c r="BA399" s="99">
        <v>3.5000000000000003E-2</v>
      </c>
      <c r="BC399" s="96" t="s">
        <v>10</v>
      </c>
      <c r="BD399" s="111">
        <v>2220</v>
      </c>
      <c r="BE399" s="99">
        <v>7.0000000000000007E-2</v>
      </c>
      <c r="BF399" s="99">
        <v>3.5000000000000003E-2</v>
      </c>
    </row>
    <row r="400" spans="44:58" s="37" customFormat="1" ht="24.95" hidden="1" customHeight="1" x14ac:dyDescent="0.25">
      <c r="AR400" s="37" t="str">
        <f t="shared" si="63"/>
        <v/>
      </c>
      <c r="AS400" s="37" t="str">
        <f t="shared" si="64"/>
        <v/>
      </c>
      <c r="AX400" s="96" t="s">
        <v>10</v>
      </c>
      <c r="AY400" s="111">
        <v>2374</v>
      </c>
      <c r="AZ400" s="99">
        <v>0.08</v>
      </c>
      <c r="BA400" s="99">
        <v>4.4999999999999998E-2</v>
      </c>
      <c r="BC400" s="96" t="s">
        <v>10</v>
      </c>
      <c r="BD400" s="111">
        <v>2374</v>
      </c>
      <c r="BE400" s="99">
        <v>0.08</v>
      </c>
      <c r="BF400" s="99">
        <v>4.4999999999999998E-2</v>
      </c>
    </row>
    <row r="401" spans="44:58" s="37" customFormat="1" ht="24.95" hidden="1" customHeight="1" x14ac:dyDescent="0.25">
      <c r="AR401" s="37" t="str">
        <f t="shared" si="63"/>
        <v/>
      </c>
      <c r="AS401" s="37" t="str">
        <f t="shared" si="64"/>
        <v/>
      </c>
      <c r="AX401" s="96" t="s">
        <v>10</v>
      </c>
      <c r="AY401" s="111">
        <v>2478</v>
      </c>
      <c r="AZ401" s="99">
        <v>0.09</v>
      </c>
      <c r="BA401" s="99">
        <v>0.06</v>
      </c>
      <c r="BC401" s="96" t="s">
        <v>10</v>
      </c>
      <c r="BD401" s="111">
        <v>2478</v>
      </c>
      <c r="BE401" s="99">
        <v>0.09</v>
      </c>
      <c r="BF401" s="99">
        <v>0.06</v>
      </c>
    </row>
    <row r="402" spans="44:58" s="37" customFormat="1" ht="24.95" hidden="1" customHeight="1" x14ac:dyDescent="0.25">
      <c r="AR402" s="37" t="str">
        <f t="shared" si="63"/>
        <v/>
      </c>
      <c r="AS402" s="37" t="str">
        <f t="shared" si="64"/>
        <v/>
      </c>
      <c r="AX402" s="96" t="s">
        <v>10</v>
      </c>
      <c r="AY402" s="111">
        <v>2580</v>
      </c>
      <c r="AZ402" s="99">
        <v>0.1</v>
      </c>
      <c r="BA402" s="99">
        <v>6.5000000000000002E-2</v>
      </c>
      <c r="BC402" s="96" t="s">
        <v>10</v>
      </c>
      <c r="BD402" s="111">
        <v>2580</v>
      </c>
      <c r="BE402" s="99">
        <v>0.1</v>
      </c>
      <c r="BF402" s="99">
        <v>6.5000000000000002E-2</v>
      </c>
    </row>
    <row r="403" spans="44:58" s="37" customFormat="1" ht="24.95" hidden="1" customHeight="1" x14ac:dyDescent="0.25">
      <c r="AR403" s="37" t="str">
        <f t="shared" si="63"/>
        <v/>
      </c>
      <c r="AS403" s="37" t="str">
        <f t="shared" si="64"/>
        <v/>
      </c>
      <c r="AX403" s="96" t="s">
        <v>10</v>
      </c>
      <c r="AY403" s="111">
        <v>2621</v>
      </c>
      <c r="AZ403" s="99">
        <v>0.115</v>
      </c>
      <c r="BA403" s="99">
        <v>7.0000000000000007E-2</v>
      </c>
      <c r="BC403" s="96" t="s">
        <v>10</v>
      </c>
      <c r="BD403" s="111">
        <v>2621</v>
      </c>
      <c r="BE403" s="99">
        <v>0.115</v>
      </c>
      <c r="BF403" s="99">
        <v>7.0000000000000007E-2</v>
      </c>
    </row>
    <row r="404" spans="44:58" s="37" customFormat="1" ht="24.95" hidden="1" customHeight="1" x14ac:dyDescent="0.25">
      <c r="AR404" s="37" t="str">
        <f t="shared" si="63"/>
        <v/>
      </c>
      <c r="AS404" s="37" t="str">
        <f t="shared" si="64"/>
        <v/>
      </c>
      <c r="AX404" s="96" t="s">
        <v>10</v>
      </c>
      <c r="AY404" s="111">
        <v>2822</v>
      </c>
      <c r="AZ404" s="99">
        <v>0.125</v>
      </c>
      <c r="BA404" s="99">
        <v>7.4999999999999997E-2</v>
      </c>
      <c r="BC404" s="96" t="s">
        <v>10</v>
      </c>
      <c r="BD404" s="111">
        <v>2822</v>
      </c>
      <c r="BE404" s="99">
        <v>0.125</v>
      </c>
      <c r="BF404" s="99">
        <v>7.4999999999999997E-2</v>
      </c>
    </row>
    <row r="405" spans="44:58" s="37" customFormat="1" ht="24.95" hidden="1" customHeight="1" x14ac:dyDescent="0.25">
      <c r="AR405" s="37" t="str">
        <f t="shared" si="63"/>
        <v/>
      </c>
      <c r="AS405" s="37" t="str">
        <f t="shared" si="64"/>
        <v/>
      </c>
      <c r="AX405" s="96" t="s">
        <v>10</v>
      </c>
      <c r="AY405" s="111">
        <v>2923</v>
      </c>
      <c r="AZ405" s="99">
        <v>0.13500000000000001</v>
      </c>
      <c r="BA405" s="99">
        <v>8.5000000000000006E-2</v>
      </c>
      <c r="BC405" s="96" t="s">
        <v>10</v>
      </c>
      <c r="BD405" s="111">
        <v>2923</v>
      </c>
      <c r="BE405" s="99">
        <v>0.13500000000000001</v>
      </c>
      <c r="BF405" s="99">
        <v>8.5000000000000006E-2</v>
      </c>
    </row>
    <row r="406" spans="44:58" s="37" customFormat="1" ht="24.95" hidden="1" customHeight="1" x14ac:dyDescent="0.25">
      <c r="AR406" s="37" t="str">
        <f t="shared" si="63"/>
        <v/>
      </c>
      <c r="AS406" s="37" t="str">
        <f t="shared" si="64"/>
        <v/>
      </c>
      <c r="AX406" s="96" t="s">
        <v>10</v>
      </c>
      <c r="AY406" s="111">
        <v>3024</v>
      </c>
      <c r="AZ406" s="99">
        <v>0.14499999999999999</v>
      </c>
      <c r="BA406" s="99">
        <v>9.5000000000000001E-2</v>
      </c>
      <c r="BC406" s="96" t="s">
        <v>10</v>
      </c>
      <c r="BD406" s="111">
        <v>3024</v>
      </c>
      <c r="BE406" s="99">
        <v>0.14499999999999999</v>
      </c>
      <c r="BF406" s="99">
        <v>9.5000000000000001E-2</v>
      </c>
    </row>
    <row r="407" spans="44:58" s="37" customFormat="1" ht="24.95" hidden="1" customHeight="1" x14ac:dyDescent="0.25">
      <c r="AR407" s="37" t="str">
        <f t="shared" si="63"/>
        <v/>
      </c>
      <c r="AS407" s="37" t="str">
        <f t="shared" si="64"/>
        <v/>
      </c>
      <c r="AX407" s="96" t="s">
        <v>10</v>
      </c>
      <c r="AY407" s="111">
        <v>3125</v>
      </c>
      <c r="AZ407" s="99">
        <v>0.155</v>
      </c>
      <c r="BA407" s="99">
        <v>0.1</v>
      </c>
      <c r="BC407" s="96" t="s">
        <v>10</v>
      </c>
      <c r="BD407" s="111">
        <v>3125</v>
      </c>
      <c r="BE407" s="99">
        <v>0.155</v>
      </c>
      <c r="BF407" s="99">
        <v>0.1</v>
      </c>
    </row>
    <row r="408" spans="44:58" s="37" customFormat="1" ht="24.95" hidden="1" customHeight="1" x14ac:dyDescent="0.25">
      <c r="AR408" s="37" t="str">
        <f t="shared" si="63"/>
        <v/>
      </c>
      <c r="AS408" s="37" t="str">
        <f t="shared" si="64"/>
        <v/>
      </c>
      <c r="AX408" s="96" t="s">
        <v>10</v>
      </c>
      <c r="AY408" s="111">
        <v>3226</v>
      </c>
      <c r="AZ408" s="99">
        <v>0.16500000000000001</v>
      </c>
      <c r="BA408" s="99">
        <v>0.11</v>
      </c>
      <c r="BC408" s="96" t="s">
        <v>10</v>
      </c>
      <c r="BD408" s="111">
        <v>3226</v>
      </c>
      <c r="BE408" s="99">
        <v>0.16500000000000001</v>
      </c>
      <c r="BF408" s="99">
        <v>0.11</v>
      </c>
    </row>
    <row r="409" spans="44:58" s="37" customFormat="1" ht="24.95" hidden="1" customHeight="1" x14ac:dyDescent="0.25">
      <c r="AR409" s="37" t="str">
        <f t="shared" si="63"/>
        <v/>
      </c>
      <c r="AS409" s="37" t="str">
        <f t="shared" si="64"/>
        <v/>
      </c>
      <c r="AX409" s="96" t="s">
        <v>10</v>
      </c>
      <c r="AY409" s="111">
        <v>3326</v>
      </c>
      <c r="AZ409" s="99">
        <v>0.17499999999999999</v>
      </c>
      <c r="BA409" s="99">
        <v>0.12</v>
      </c>
      <c r="BC409" s="96" t="s">
        <v>10</v>
      </c>
      <c r="BD409" s="111">
        <v>3326</v>
      </c>
      <c r="BE409" s="99">
        <v>0.17499999999999999</v>
      </c>
      <c r="BF409" s="99">
        <v>0.12</v>
      </c>
    </row>
    <row r="410" spans="44:58" s="37" customFormat="1" ht="24.95" hidden="1" customHeight="1" x14ac:dyDescent="0.25">
      <c r="AR410" s="37" t="str">
        <f t="shared" si="63"/>
        <v/>
      </c>
      <c r="AS410" s="37" t="str">
        <f t="shared" si="64"/>
        <v/>
      </c>
      <c r="AX410" s="96" t="s">
        <v>10</v>
      </c>
      <c r="AY410" s="111">
        <v>3427</v>
      </c>
      <c r="AZ410" s="99">
        <v>0.185</v>
      </c>
      <c r="BA410" s="99">
        <v>0.13500000000000001</v>
      </c>
      <c r="BC410" s="96" t="s">
        <v>10</v>
      </c>
      <c r="BD410" s="111">
        <v>3427</v>
      </c>
      <c r="BE410" s="99">
        <v>0.185</v>
      </c>
      <c r="BF410" s="99">
        <v>0.13500000000000001</v>
      </c>
    </row>
    <row r="411" spans="44:58" s="37" customFormat="1" ht="24.95" hidden="1" customHeight="1" x14ac:dyDescent="0.25">
      <c r="AR411" s="37" t="str">
        <f t="shared" si="63"/>
        <v/>
      </c>
      <c r="AS411" s="37" t="str">
        <f t="shared" si="64"/>
        <v/>
      </c>
      <c r="AX411" s="96" t="s">
        <v>10</v>
      </c>
      <c r="AY411" s="111">
        <v>3629</v>
      </c>
      <c r="AZ411" s="99">
        <v>0.19500000000000001</v>
      </c>
      <c r="BA411" s="99">
        <v>0.15</v>
      </c>
      <c r="BC411" s="96" t="s">
        <v>10</v>
      </c>
      <c r="BD411" s="111">
        <v>3629</v>
      </c>
      <c r="BE411" s="99">
        <v>0.19500000000000001</v>
      </c>
      <c r="BF411" s="99">
        <v>0.15</v>
      </c>
    </row>
    <row r="412" spans="44:58" s="37" customFormat="1" ht="24.95" hidden="1" customHeight="1" x14ac:dyDescent="0.25">
      <c r="AR412" s="37" t="str">
        <f t="shared" si="63"/>
        <v/>
      </c>
      <c r="AS412" s="37" t="str">
        <f t="shared" si="64"/>
        <v/>
      </c>
      <c r="AX412" s="96" t="s">
        <v>10</v>
      </c>
      <c r="AY412" s="111">
        <v>3830</v>
      </c>
      <c r="AZ412" s="99">
        <v>0.20499999999999999</v>
      </c>
      <c r="BA412" s="99">
        <v>0.16</v>
      </c>
      <c r="BC412" s="96" t="s">
        <v>10</v>
      </c>
      <c r="BD412" s="111">
        <v>3830</v>
      </c>
      <c r="BE412" s="99">
        <v>0.20499999999999999</v>
      </c>
      <c r="BF412" s="99">
        <v>0.16</v>
      </c>
    </row>
    <row r="413" spans="44:58" s="37" customFormat="1" ht="24.95" hidden="1" customHeight="1" x14ac:dyDescent="0.25">
      <c r="AR413" s="37" t="str">
        <f t="shared" si="63"/>
        <v/>
      </c>
      <c r="AS413" s="37" t="str">
        <f t="shared" si="64"/>
        <v/>
      </c>
      <c r="AX413" s="96" t="s">
        <v>10</v>
      </c>
      <c r="AY413" s="111">
        <v>4234</v>
      </c>
      <c r="AZ413" s="99">
        <v>0.215</v>
      </c>
      <c r="BA413" s="99">
        <v>0.17</v>
      </c>
      <c r="BC413" s="96" t="s">
        <v>10</v>
      </c>
      <c r="BD413" s="111">
        <v>4234</v>
      </c>
      <c r="BE413" s="99">
        <v>0.215</v>
      </c>
      <c r="BF413" s="99">
        <v>0.17</v>
      </c>
    </row>
    <row r="414" spans="44:58" s="37" customFormat="1" ht="24.95" hidden="1" customHeight="1" x14ac:dyDescent="0.25">
      <c r="AR414" s="37" t="str">
        <f t="shared" si="63"/>
        <v/>
      </c>
      <c r="AS414" s="37" t="str">
        <f t="shared" si="64"/>
        <v/>
      </c>
      <c r="AX414" s="96" t="s">
        <v>10</v>
      </c>
      <c r="AY414" s="97">
        <v>4536</v>
      </c>
      <c r="AZ414" s="98">
        <v>0.23</v>
      </c>
      <c r="BA414" s="99">
        <v>0.185</v>
      </c>
      <c r="BC414" s="96" t="s">
        <v>10</v>
      </c>
      <c r="BD414" s="97">
        <v>4536</v>
      </c>
      <c r="BE414" s="98">
        <v>0.23</v>
      </c>
      <c r="BF414" s="99">
        <v>0.185</v>
      </c>
    </row>
    <row r="415" spans="44:58" s="37" customFormat="1" ht="24.95" hidden="1" customHeight="1" x14ac:dyDescent="0.25">
      <c r="AR415" s="37" t="str">
        <f>IF($C$14&gt;$AY$415,$C$14*AZ415,"")</f>
        <v/>
      </c>
      <c r="AS415" s="37" t="str">
        <f>IF($C$14&gt;$AY$415,$C$14*BA415,"")</f>
        <v/>
      </c>
      <c r="AX415" s="104" t="s">
        <v>11</v>
      </c>
      <c r="AY415" s="105">
        <v>4536</v>
      </c>
      <c r="AZ415" s="109">
        <v>0.24</v>
      </c>
      <c r="BA415" s="110">
        <v>0.19500000000000001</v>
      </c>
      <c r="BC415" s="104" t="s">
        <v>11</v>
      </c>
      <c r="BD415" s="105">
        <v>4536</v>
      </c>
      <c r="BE415" s="109">
        <v>0.24</v>
      </c>
      <c r="BF415" s="110">
        <v>0.19500000000000001</v>
      </c>
    </row>
    <row r="416" spans="44:58" s="37" customFormat="1" ht="24.95" hidden="1" customHeight="1" x14ac:dyDescent="0.25"/>
    <row r="417" spans="44:66" s="37" customFormat="1" ht="24.95" hidden="1" customHeight="1" x14ac:dyDescent="0.25"/>
    <row r="418" spans="44:66" s="37" customFormat="1" ht="24.95" hidden="1" customHeight="1" x14ac:dyDescent="0.25">
      <c r="AX418" s="86" t="s">
        <v>21</v>
      </c>
      <c r="AY418" s="87"/>
      <c r="AZ418" s="87"/>
      <c r="BA418" s="87"/>
      <c r="BB418" s="87"/>
      <c r="BC418" s="87"/>
      <c r="BD418" s="87"/>
      <c r="BE418" s="87"/>
    </row>
    <row r="419" spans="44:66" s="37" customFormat="1" ht="24.95" hidden="1" customHeight="1" x14ac:dyDescent="0.25">
      <c r="AX419" s="86" t="s">
        <v>22</v>
      </c>
      <c r="AY419" s="87"/>
      <c r="AZ419" s="87"/>
      <c r="BA419" s="87"/>
      <c r="BB419" s="87"/>
      <c r="BC419" s="87"/>
      <c r="BD419" s="87"/>
      <c r="BE419" s="87"/>
    </row>
    <row r="420" spans="44:66" s="37" customFormat="1" ht="24.95" hidden="1" customHeight="1" x14ac:dyDescent="0.25">
      <c r="AX420" s="88"/>
      <c r="AY420" s="88"/>
      <c r="AZ420" s="88"/>
      <c r="BA420" s="88"/>
      <c r="BB420" s="88"/>
      <c r="BC420" s="88"/>
      <c r="BD420" s="88"/>
      <c r="BE420" s="90"/>
    </row>
    <row r="421" spans="44:66" s="37" customFormat="1" ht="24.95" hidden="1" customHeight="1" x14ac:dyDescent="0.25">
      <c r="AX421" s="88"/>
      <c r="AY421" s="88"/>
      <c r="AZ421" s="88"/>
      <c r="BA421" s="88"/>
      <c r="BB421" s="88"/>
      <c r="BC421" s="88"/>
      <c r="BD421" s="88"/>
      <c r="BE421" s="88"/>
    </row>
    <row r="422" spans="44:66" s="37" customFormat="1" ht="24.95" hidden="1" customHeight="1" x14ac:dyDescent="0.25">
      <c r="AX422" s="201" t="s">
        <v>9</v>
      </c>
      <c r="AY422" s="202"/>
      <c r="AZ422" s="54" t="s">
        <v>7</v>
      </c>
      <c r="BA422" s="55"/>
      <c r="BB422" s="55"/>
      <c r="BC422" s="55"/>
      <c r="BD422" s="55"/>
      <c r="BE422" s="56"/>
    </row>
    <row r="423" spans="44:66" s="37" customFormat="1" ht="24.95" hidden="1" customHeight="1" x14ac:dyDescent="0.25">
      <c r="AX423" s="207"/>
      <c r="AY423" s="206"/>
      <c r="AZ423" s="60">
        <v>0</v>
      </c>
      <c r="BA423" s="91">
        <v>1</v>
      </c>
      <c r="BB423" s="91">
        <v>2</v>
      </c>
      <c r="BC423" s="91">
        <v>3</v>
      </c>
      <c r="BD423" s="91">
        <v>4</v>
      </c>
      <c r="BE423" s="62" t="s">
        <v>8</v>
      </c>
    </row>
    <row r="424" spans="44:66" s="37" customFormat="1" ht="24.95" hidden="1" customHeight="1" x14ac:dyDescent="0.25">
      <c r="AR424" s="37">
        <f t="shared" ref="AR424:AW424" si="65">IF($C$14&lt;=$AY$424,$C$14*AZ424,"")</f>
        <v>0</v>
      </c>
      <c r="AS424" s="37">
        <f t="shared" si="65"/>
        <v>0</v>
      </c>
      <c r="AT424" s="37">
        <f t="shared" si="65"/>
        <v>0</v>
      </c>
      <c r="AU424" s="37">
        <f t="shared" si="65"/>
        <v>0</v>
      </c>
      <c r="AV424" s="37">
        <f t="shared" si="65"/>
        <v>0</v>
      </c>
      <c r="AW424" s="37">
        <f t="shared" si="65"/>
        <v>0</v>
      </c>
      <c r="AX424" s="118" t="s">
        <v>10</v>
      </c>
      <c r="AY424" s="119">
        <v>575</v>
      </c>
      <c r="AZ424" s="120">
        <v>0</v>
      </c>
      <c r="BA424" s="120">
        <v>0</v>
      </c>
      <c r="BB424" s="120">
        <v>0</v>
      </c>
      <c r="BC424" s="120">
        <v>0</v>
      </c>
      <c r="BD424" s="120">
        <v>0</v>
      </c>
      <c r="BE424" s="120">
        <v>0</v>
      </c>
      <c r="BG424" s="118" t="s">
        <v>10</v>
      </c>
      <c r="BH424" s="119">
        <v>575</v>
      </c>
      <c r="BI424" s="120">
        <v>0</v>
      </c>
      <c r="BJ424" s="120">
        <v>0</v>
      </c>
      <c r="BK424" s="120">
        <v>0</v>
      </c>
      <c r="BL424" s="120">
        <v>0</v>
      </c>
      <c r="BM424" s="120">
        <v>0</v>
      </c>
      <c r="BN424" s="120">
        <v>0</v>
      </c>
    </row>
    <row r="425" spans="44:66" s="37" customFormat="1" ht="24.95" hidden="1" customHeight="1" x14ac:dyDescent="0.25">
      <c r="AR425" s="37" t="str">
        <f t="shared" ref="AR425:AR460" si="66">IF($C$14&lt;=$AY424,"",IF($C$14&gt;$AY425,"",$C$14*AZ425))</f>
        <v/>
      </c>
      <c r="AS425" s="37" t="str">
        <f t="shared" ref="AS425:AS460" si="67">IF($C$14&lt;=$AY424,"",IF($C$14&gt;$AY425,"",$C$14*BA425))</f>
        <v/>
      </c>
      <c r="AT425" s="37" t="str">
        <f t="shared" ref="AT425:AT460" si="68">IF($C$14&lt;=$AY424,"",IF($C$14&gt;$AY425,"",$C$14*BB425))</f>
        <v/>
      </c>
      <c r="AU425" s="37" t="str">
        <f t="shared" ref="AU425:AU460" si="69">IF($C$14&lt;=$AY424,"",IF($C$14&gt;$AY425,"",$C$14*BC425))</f>
        <v/>
      </c>
      <c r="AV425" s="37" t="str">
        <f t="shared" ref="AV425:AV460" si="70">IF($C$14&lt;=$AY424,"",IF($C$14&gt;$AY425,"",$C$14*BD425))</f>
        <v/>
      </c>
      <c r="AW425" s="37" t="str">
        <f t="shared" ref="AW425:AW460" si="71">IF($C$14&lt;=$AY424,"",IF($C$14&gt;$AY425,"",$C$14*BE425))</f>
        <v/>
      </c>
      <c r="AX425" s="121" t="s">
        <v>10</v>
      </c>
      <c r="AY425" s="122">
        <v>580</v>
      </c>
      <c r="AZ425" s="123">
        <v>0.01</v>
      </c>
      <c r="BA425" s="123">
        <v>0</v>
      </c>
      <c r="BB425" s="123">
        <v>0</v>
      </c>
      <c r="BC425" s="123">
        <v>0</v>
      </c>
      <c r="BD425" s="123">
        <v>0</v>
      </c>
      <c r="BE425" s="123">
        <v>0</v>
      </c>
      <c r="BG425" s="121" t="s">
        <v>10</v>
      </c>
      <c r="BH425" s="122">
        <v>580</v>
      </c>
      <c r="BI425" s="123">
        <v>0.01</v>
      </c>
      <c r="BJ425" s="123">
        <v>0</v>
      </c>
      <c r="BK425" s="123">
        <v>0</v>
      </c>
      <c r="BL425" s="123">
        <v>0</v>
      </c>
      <c r="BM425" s="123">
        <v>0</v>
      </c>
      <c r="BN425" s="123">
        <v>0</v>
      </c>
    </row>
    <row r="426" spans="44:66" s="37" customFormat="1" ht="24.95" hidden="1" customHeight="1" x14ac:dyDescent="0.25">
      <c r="AR426" s="37" t="str">
        <f t="shared" si="66"/>
        <v/>
      </c>
      <c r="AS426" s="37" t="str">
        <f t="shared" si="67"/>
        <v/>
      </c>
      <c r="AT426" s="37" t="str">
        <f t="shared" si="68"/>
        <v/>
      </c>
      <c r="AU426" s="37" t="str">
        <f t="shared" si="69"/>
        <v/>
      </c>
      <c r="AV426" s="37" t="str">
        <f t="shared" si="70"/>
        <v/>
      </c>
      <c r="AW426" s="37" t="str">
        <f t="shared" si="71"/>
        <v/>
      </c>
      <c r="AX426" s="121" t="s">
        <v>10</v>
      </c>
      <c r="AY426" s="122">
        <v>587</v>
      </c>
      <c r="AZ426" s="123">
        <v>0.02</v>
      </c>
      <c r="BA426" s="123">
        <v>0.01</v>
      </c>
      <c r="BB426" s="123">
        <v>0</v>
      </c>
      <c r="BC426" s="123">
        <v>0</v>
      </c>
      <c r="BD426" s="123">
        <v>0</v>
      </c>
      <c r="BE426" s="123">
        <v>0</v>
      </c>
      <c r="BG426" s="121" t="s">
        <v>10</v>
      </c>
      <c r="BH426" s="122">
        <v>587</v>
      </c>
      <c r="BI426" s="123">
        <v>0.02</v>
      </c>
      <c r="BJ426" s="123">
        <v>0.01</v>
      </c>
      <c r="BK426" s="123">
        <v>0</v>
      </c>
      <c r="BL426" s="123">
        <v>0</v>
      </c>
      <c r="BM426" s="123">
        <v>0</v>
      </c>
      <c r="BN426" s="123">
        <v>0</v>
      </c>
    </row>
    <row r="427" spans="44:66" s="37" customFormat="1" ht="24.95" hidden="1" customHeight="1" x14ac:dyDescent="0.25">
      <c r="AR427" s="37" t="str">
        <f t="shared" si="66"/>
        <v/>
      </c>
      <c r="AS427" s="37" t="str">
        <f t="shared" si="67"/>
        <v/>
      </c>
      <c r="AT427" s="37" t="str">
        <f t="shared" si="68"/>
        <v/>
      </c>
      <c r="AU427" s="37" t="str">
        <f t="shared" si="69"/>
        <v/>
      </c>
      <c r="AV427" s="37" t="str">
        <f t="shared" si="70"/>
        <v/>
      </c>
      <c r="AW427" s="37" t="str">
        <f t="shared" si="71"/>
        <v/>
      </c>
      <c r="AX427" s="121" t="s">
        <v>10</v>
      </c>
      <c r="AY427" s="122">
        <v>633</v>
      </c>
      <c r="AZ427" s="123">
        <v>0.03</v>
      </c>
      <c r="BA427" s="123">
        <v>0.02</v>
      </c>
      <c r="BB427" s="123">
        <v>0.01</v>
      </c>
      <c r="BC427" s="123">
        <v>0</v>
      </c>
      <c r="BD427" s="123">
        <v>0</v>
      </c>
      <c r="BE427" s="123">
        <v>0</v>
      </c>
      <c r="BG427" s="121" t="s">
        <v>10</v>
      </c>
      <c r="BH427" s="122">
        <v>633</v>
      </c>
      <c r="BI427" s="123">
        <v>0.03</v>
      </c>
      <c r="BJ427" s="123">
        <v>0.02</v>
      </c>
      <c r="BK427" s="123">
        <v>0.01</v>
      </c>
      <c r="BL427" s="123">
        <v>0</v>
      </c>
      <c r="BM427" s="123">
        <v>0</v>
      </c>
      <c r="BN427" s="123">
        <v>0</v>
      </c>
    </row>
    <row r="428" spans="44:66" s="37" customFormat="1" ht="24.95" hidden="1" customHeight="1" x14ac:dyDescent="0.25">
      <c r="AR428" s="37" t="str">
        <f t="shared" si="66"/>
        <v/>
      </c>
      <c r="AS428" s="37" t="str">
        <f t="shared" si="67"/>
        <v/>
      </c>
      <c r="AT428" s="37" t="str">
        <f t="shared" si="68"/>
        <v/>
      </c>
      <c r="AU428" s="37" t="str">
        <f t="shared" si="69"/>
        <v/>
      </c>
      <c r="AV428" s="37" t="str">
        <f t="shared" si="70"/>
        <v/>
      </c>
      <c r="AW428" s="37" t="str">
        <f t="shared" si="71"/>
        <v/>
      </c>
      <c r="AX428" s="121" t="s">
        <v>10</v>
      </c>
      <c r="AY428" s="122">
        <v>675</v>
      </c>
      <c r="AZ428" s="123">
        <v>0.04</v>
      </c>
      <c r="BA428" s="123">
        <v>0.03</v>
      </c>
      <c r="BB428" s="123">
        <v>0.02</v>
      </c>
      <c r="BC428" s="123">
        <v>0.01</v>
      </c>
      <c r="BD428" s="123">
        <v>0.01</v>
      </c>
      <c r="BE428" s="123">
        <v>0</v>
      </c>
      <c r="BG428" s="121" t="s">
        <v>10</v>
      </c>
      <c r="BH428" s="122">
        <v>675</v>
      </c>
      <c r="BI428" s="123">
        <v>0.04</v>
      </c>
      <c r="BJ428" s="123">
        <v>0.03</v>
      </c>
      <c r="BK428" s="123">
        <v>0.02</v>
      </c>
      <c r="BL428" s="123">
        <v>0.01</v>
      </c>
      <c r="BM428" s="123">
        <v>0.01</v>
      </c>
      <c r="BN428" s="123">
        <v>0</v>
      </c>
    </row>
    <row r="429" spans="44:66" s="37" customFormat="1" ht="24.95" hidden="1" customHeight="1" x14ac:dyDescent="0.25">
      <c r="AR429" s="37" t="str">
        <f t="shared" si="66"/>
        <v/>
      </c>
      <c r="AS429" s="37" t="str">
        <f t="shared" si="67"/>
        <v/>
      </c>
      <c r="AT429" s="37" t="str">
        <f t="shared" si="68"/>
        <v/>
      </c>
      <c r="AU429" s="37" t="str">
        <f t="shared" si="69"/>
        <v/>
      </c>
      <c r="AV429" s="37" t="str">
        <f t="shared" si="70"/>
        <v/>
      </c>
      <c r="AW429" s="37" t="str">
        <f t="shared" si="71"/>
        <v/>
      </c>
      <c r="AX429" s="121" t="s">
        <v>10</v>
      </c>
      <c r="AY429" s="122">
        <v>726</v>
      </c>
      <c r="AZ429" s="123">
        <v>0.05</v>
      </c>
      <c r="BA429" s="123">
        <v>0.04</v>
      </c>
      <c r="BB429" s="123">
        <v>0.03</v>
      </c>
      <c r="BC429" s="123">
        <v>0.02</v>
      </c>
      <c r="BD429" s="123">
        <v>0.02</v>
      </c>
      <c r="BE429" s="123">
        <v>0.01</v>
      </c>
      <c r="BG429" s="121" t="s">
        <v>10</v>
      </c>
      <c r="BH429" s="122">
        <v>726</v>
      </c>
      <c r="BI429" s="123">
        <v>0.05</v>
      </c>
      <c r="BJ429" s="123">
        <v>0.04</v>
      </c>
      <c r="BK429" s="123">
        <v>0.03</v>
      </c>
      <c r="BL429" s="123">
        <v>0.02</v>
      </c>
      <c r="BM429" s="123">
        <v>0.02</v>
      </c>
      <c r="BN429" s="123">
        <v>0.01</v>
      </c>
    </row>
    <row r="430" spans="44:66" s="37" customFormat="1" ht="24.95" hidden="1" customHeight="1" x14ac:dyDescent="0.25">
      <c r="AR430" s="37" t="str">
        <f t="shared" si="66"/>
        <v/>
      </c>
      <c r="AS430" s="37" t="str">
        <f t="shared" si="67"/>
        <v/>
      </c>
      <c r="AT430" s="37" t="str">
        <f t="shared" si="68"/>
        <v/>
      </c>
      <c r="AU430" s="37" t="str">
        <f t="shared" si="69"/>
        <v/>
      </c>
      <c r="AV430" s="37" t="str">
        <f t="shared" si="70"/>
        <v/>
      </c>
      <c r="AW430" s="37" t="str">
        <f t="shared" si="71"/>
        <v/>
      </c>
      <c r="AX430" s="121" t="s">
        <v>10</v>
      </c>
      <c r="AY430" s="122">
        <v>801</v>
      </c>
      <c r="AZ430" s="123">
        <v>0.06</v>
      </c>
      <c r="BA430" s="123">
        <v>0.05</v>
      </c>
      <c r="BB430" s="123">
        <v>0.04</v>
      </c>
      <c r="BC430" s="123">
        <v>0.04</v>
      </c>
      <c r="BD430" s="123">
        <v>0.03</v>
      </c>
      <c r="BE430" s="123">
        <v>0.02</v>
      </c>
      <c r="BG430" s="121" t="s">
        <v>10</v>
      </c>
      <c r="BH430" s="122">
        <v>801</v>
      </c>
      <c r="BI430" s="123">
        <v>0.06</v>
      </c>
      <c r="BJ430" s="123">
        <v>0.05</v>
      </c>
      <c r="BK430" s="123">
        <v>0.04</v>
      </c>
      <c r="BL430" s="123">
        <v>0.04</v>
      </c>
      <c r="BM430" s="123">
        <v>0.03</v>
      </c>
      <c r="BN430" s="123">
        <v>0.02</v>
      </c>
    </row>
    <row r="431" spans="44:66" s="37" customFormat="1" ht="24.95" hidden="1" customHeight="1" x14ac:dyDescent="0.25">
      <c r="AR431" s="37" t="str">
        <f t="shared" si="66"/>
        <v/>
      </c>
      <c r="AS431" s="37" t="str">
        <f t="shared" si="67"/>
        <v/>
      </c>
      <c r="AT431" s="37" t="str">
        <f t="shared" si="68"/>
        <v/>
      </c>
      <c r="AU431" s="37" t="str">
        <f t="shared" si="69"/>
        <v/>
      </c>
      <c r="AV431" s="37" t="str">
        <f t="shared" si="70"/>
        <v/>
      </c>
      <c r="AW431" s="37" t="str">
        <f t="shared" si="71"/>
        <v/>
      </c>
      <c r="AX431" s="121" t="s">
        <v>10</v>
      </c>
      <c r="AY431" s="122">
        <v>907</v>
      </c>
      <c r="AZ431" s="123">
        <v>7.0000000000000007E-2</v>
      </c>
      <c r="BA431" s="123">
        <v>0.06</v>
      </c>
      <c r="BB431" s="123">
        <v>0.06</v>
      </c>
      <c r="BC431" s="123">
        <v>0.05</v>
      </c>
      <c r="BD431" s="123">
        <v>0.04</v>
      </c>
      <c r="BE431" s="123">
        <v>0.03</v>
      </c>
      <c r="BG431" s="121" t="s">
        <v>10</v>
      </c>
      <c r="BH431" s="122">
        <v>907</v>
      </c>
      <c r="BI431" s="123">
        <v>7.0000000000000007E-2</v>
      </c>
      <c r="BJ431" s="123">
        <v>0.06</v>
      </c>
      <c r="BK431" s="123">
        <v>0.06</v>
      </c>
      <c r="BL431" s="123">
        <v>0.05</v>
      </c>
      <c r="BM431" s="123">
        <v>0.04</v>
      </c>
      <c r="BN431" s="123">
        <v>0.03</v>
      </c>
    </row>
    <row r="432" spans="44:66" s="37" customFormat="1" ht="24.95" hidden="1" customHeight="1" x14ac:dyDescent="0.25">
      <c r="AR432" s="37" t="str">
        <f t="shared" si="66"/>
        <v/>
      </c>
      <c r="AS432" s="37" t="str">
        <f t="shared" si="67"/>
        <v/>
      </c>
      <c r="AT432" s="37" t="str">
        <f t="shared" si="68"/>
        <v/>
      </c>
      <c r="AU432" s="37" t="str">
        <f t="shared" si="69"/>
        <v/>
      </c>
      <c r="AV432" s="37" t="str">
        <f t="shared" si="70"/>
        <v/>
      </c>
      <c r="AW432" s="37" t="str">
        <f t="shared" si="71"/>
        <v/>
      </c>
      <c r="AX432" s="121" t="s">
        <v>10</v>
      </c>
      <c r="AY432" s="122">
        <v>988</v>
      </c>
      <c r="AZ432" s="123">
        <v>0.08</v>
      </c>
      <c r="BA432" s="123">
        <v>7.0000000000000007E-2</v>
      </c>
      <c r="BB432" s="123">
        <v>7.0000000000000007E-2</v>
      </c>
      <c r="BC432" s="123">
        <v>0.06</v>
      </c>
      <c r="BD432" s="123">
        <v>0.05</v>
      </c>
      <c r="BE432" s="123">
        <v>0.05</v>
      </c>
      <c r="BG432" s="121" t="s">
        <v>10</v>
      </c>
      <c r="BH432" s="122">
        <v>988</v>
      </c>
      <c r="BI432" s="123">
        <v>0.08</v>
      </c>
      <c r="BJ432" s="123">
        <v>7.0000000000000007E-2</v>
      </c>
      <c r="BK432" s="123">
        <v>7.0000000000000007E-2</v>
      </c>
      <c r="BL432" s="123">
        <v>0.06</v>
      </c>
      <c r="BM432" s="123">
        <v>0.05</v>
      </c>
      <c r="BN432" s="123">
        <v>0.05</v>
      </c>
    </row>
    <row r="433" spans="44:66" s="37" customFormat="1" ht="24.95" hidden="1" customHeight="1" x14ac:dyDescent="0.25">
      <c r="AR433" s="37" t="str">
        <f t="shared" si="66"/>
        <v/>
      </c>
      <c r="AS433" s="37" t="str">
        <f t="shared" si="67"/>
        <v/>
      </c>
      <c r="AT433" s="37" t="str">
        <f t="shared" si="68"/>
        <v/>
      </c>
      <c r="AU433" s="37" t="str">
        <f t="shared" si="69"/>
        <v/>
      </c>
      <c r="AV433" s="37" t="str">
        <f t="shared" si="70"/>
        <v/>
      </c>
      <c r="AW433" s="37" t="str">
        <f t="shared" si="71"/>
        <v/>
      </c>
      <c r="AX433" s="121" t="s">
        <v>10</v>
      </c>
      <c r="AY433" s="122">
        <v>1048</v>
      </c>
      <c r="AZ433" s="123">
        <v>0.09</v>
      </c>
      <c r="BA433" s="123">
        <v>0.08</v>
      </c>
      <c r="BB433" s="123">
        <v>0.08</v>
      </c>
      <c r="BC433" s="123">
        <v>7.0000000000000007E-2</v>
      </c>
      <c r="BD433" s="123">
        <v>0.06</v>
      </c>
      <c r="BE433" s="123">
        <v>0.06</v>
      </c>
      <c r="BG433" s="121" t="s">
        <v>10</v>
      </c>
      <c r="BH433" s="122">
        <v>1048</v>
      </c>
      <c r="BI433" s="123">
        <v>0.09</v>
      </c>
      <c r="BJ433" s="123">
        <v>0.08</v>
      </c>
      <c r="BK433" s="123">
        <v>0.08</v>
      </c>
      <c r="BL433" s="123">
        <v>7.0000000000000007E-2</v>
      </c>
      <c r="BM433" s="123">
        <v>0.06</v>
      </c>
      <c r="BN433" s="123">
        <v>0.06</v>
      </c>
    </row>
    <row r="434" spans="44:66" s="37" customFormat="1" ht="24.95" hidden="1" customHeight="1" x14ac:dyDescent="0.25">
      <c r="AR434" s="37" t="str">
        <f t="shared" si="66"/>
        <v/>
      </c>
      <c r="AS434" s="37" t="str">
        <f t="shared" si="67"/>
        <v/>
      </c>
      <c r="AT434" s="37" t="str">
        <f t="shared" si="68"/>
        <v/>
      </c>
      <c r="AU434" s="37" t="str">
        <f t="shared" si="69"/>
        <v/>
      </c>
      <c r="AV434" s="37" t="str">
        <f t="shared" si="70"/>
        <v/>
      </c>
      <c r="AW434" s="37" t="str">
        <f t="shared" si="71"/>
        <v/>
      </c>
      <c r="AX434" s="121" t="s">
        <v>10</v>
      </c>
      <c r="AY434" s="122">
        <v>1124</v>
      </c>
      <c r="AZ434" s="123">
        <v>0.1</v>
      </c>
      <c r="BA434" s="123">
        <v>0.09</v>
      </c>
      <c r="BB434" s="123">
        <v>0.09</v>
      </c>
      <c r="BC434" s="123">
        <v>0.08</v>
      </c>
      <c r="BD434" s="123">
        <v>0.08</v>
      </c>
      <c r="BE434" s="123">
        <v>7.0000000000000007E-2</v>
      </c>
      <c r="BG434" s="121" t="s">
        <v>10</v>
      </c>
      <c r="BH434" s="122">
        <v>1124</v>
      </c>
      <c r="BI434" s="123">
        <v>0.1</v>
      </c>
      <c r="BJ434" s="123">
        <v>0.09</v>
      </c>
      <c r="BK434" s="123">
        <v>0.09</v>
      </c>
      <c r="BL434" s="123">
        <v>0.08</v>
      </c>
      <c r="BM434" s="123">
        <v>0.08</v>
      </c>
      <c r="BN434" s="123">
        <v>7.0000000000000007E-2</v>
      </c>
    </row>
    <row r="435" spans="44:66" s="37" customFormat="1" ht="24.95" hidden="1" customHeight="1" x14ac:dyDescent="0.25">
      <c r="AR435" s="37" t="str">
        <f t="shared" si="66"/>
        <v/>
      </c>
      <c r="AS435" s="37" t="str">
        <f t="shared" si="67"/>
        <v/>
      </c>
      <c r="AT435" s="37" t="str">
        <f t="shared" si="68"/>
        <v/>
      </c>
      <c r="AU435" s="37" t="str">
        <f t="shared" si="69"/>
        <v/>
      </c>
      <c r="AV435" s="37" t="str">
        <f t="shared" si="70"/>
        <v/>
      </c>
      <c r="AW435" s="37" t="str">
        <f t="shared" si="71"/>
        <v/>
      </c>
      <c r="AX435" s="121" t="s">
        <v>10</v>
      </c>
      <c r="AY435" s="122">
        <v>1205</v>
      </c>
      <c r="AZ435" s="123">
        <v>0.11</v>
      </c>
      <c r="BA435" s="123">
        <v>0.1</v>
      </c>
      <c r="BB435" s="123">
        <v>0.1</v>
      </c>
      <c r="BC435" s="123">
        <v>0.09</v>
      </c>
      <c r="BD435" s="123">
        <v>0.09</v>
      </c>
      <c r="BE435" s="123">
        <v>0.08</v>
      </c>
      <c r="BG435" s="121" t="s">
        <v>10</v>
      </c>
      <c r="BH435" s="122">
        <v>1205</v>
      </c>
      <c r="BI435" s="123">
        <v>0.11</v>
      </c>
      <c r="BJ435" s="123">
        <v>0.1</v>
      </c>
      <c r="BK435" s="123">
        <v>0.1</v>
      </c>
      <c r="BL435" s="123">
        <v>0.09</v>
      </c>
      <c r="BM435" s="123">
        <v>0.09</v>
      </c>
      <c r="BN435" s="123">
        <v>0.08</v>
      </c>
    </row>
    <row r="436" spans="44:66" s="37" customFormat="1" ht="24.95" hidden="1" customHeight="1" x14ac:dyDescent="0.25">
      <c r="AR436" s="37" t="str">
        <f t="shared" si="66"/>
        <v/>
      </c>
      <c r="AS436" s="37" t="str">
        <f t="shared" si="67"/>
        <v/>
      </c>
      <c r="AT436" s="37" t="str">
        <f t="shared" si="68"/>
        <v/>
      </c>
      <c r="AU436" s="37" t="str">
        <f t="shared" si="69"/>
        <v/>
      </c>
      <c r="AV436" s="37" t="str">
        <f t="shared" si="70"/>
        <v/>
      </c>
      <c r="AW436" s="37" t="str">
        <f t="shared" si="71"/>
        <v/>
      </c>
      <c r="AX436" s="121" t="s">
        <v>10</v>
      </c>
      <c r="AY436" s="122">
        <v>1300</v>
      </c>
      <c r="AZ436" s="123">
        <v>0.12</v>
      </c>
      <c r="BA436" s="123">
        <v>0.12</v>
      </c>
      <c r="BB436" s="123">
        <v>0.11</v>
      </c>
      <c r="BC436" s="123">
        <v>0.11</v>
      </c>
      <c r="BD436" s="123">
        <v>0.1</v>
      </c>
      <c r="BE436" s="123">
        <v>0.1</v>
      </c>
      <c r="BG436" s="121" t="s">
        <v>10</v>
      </c>
      <c r="BH436" s="122">
        <v>1300</v>
      </c>
      <c r="BI436" s="123">
        <v>0.12</v>
      </c>
      <c r="BJ436" s="123">
        <v>0.12</v>
      </c>
      <c r="BK436" s="123">
        <v>0.11</v>
      </c>
      <c r="BL436" s="123">
        <v>0.11</v>
      </c>
      <c r="BM436" s="123">
        <v>0.1</v>
      </c>
      <c r="BN436" s="123">
        <v>0.1</v>
      </c>
    </row>
    <row r="437" spans="44:66" s="37" customFormat="1" ht="24.95" hidden="1" customHeight="1" x14ac:dyDescent="0.25">
      <c r="AR437" s="37" t="str">
        <f t="shared" si="66"/>
        <v/>
      </c>
      <c r="AS437" s="37" t="str">
        <f t="shared" si="67"/>
        <v/>
      </c>
      <c r="AT437" s="37" t="str">
        <f t="shared" si="68"/>
        <v/>
      </c>
      <c r="AU437" s="37" t="str">
        <f t="shared" si="69"/>
        <v/>
      </c>
      <c r="AV437" s="37" t="str">
        <f t="shared" si="70"/>
        <v/>
      </c>
      <c r="AW437" s="37" t="str">
        <f t="shared" si="71"/>
        <v/>
      </c>
      <c r="AX437" s="121" t="s">
        <v>10</v>
      </c>
      <c r="AY437" s="122">
        <v>1401</v>
      </c>
      <c r="AZ437" s="123">
        <v>0.13</v>
      </c>
      <c r="BA437" s="123">
        <v>0.13</v>
      </c>
      <c r="BB437" s="123">
        <v>0.12</v>
      </c>
      <c r="BC437" s="123">
        <v>0.12</v>
      </c>
      <c r="BD437" s="123">
        <v>0.11</v>
      </c>
      <c r="BE437" s="123">
        <v>0.11</v>
      </c>
      <c r="BG437" s="121" t="s">
        <v>10</v>
      </c>
      <c r="BH437" s="122">
        <v>1401</v>
      </c>
      <c r="BI437" s="123">
        <v>0.13</v>
      </c>
      <c r="BJ437" s="123">
        <v>0.13</v>
      </c>
      <c r="BK437" s="123">
        <v>0.12</v>
      </c>
      <c r="BL437" s="123">
        <v>0.12</v>
      </c>
      <c r="BM437" s="123">
        <v>0.11</v>
      </c>
      <c r="BN437" s="123">
        <v>0.11</v>
      </c>
    </row>
    <row r="438" spans="44:66" s="37" customFormat="1" ht="24.95" hidden="1" customHeight="1" x14ac:dyDescent="0.25">
      <c r="AR438" s="37" t="str">
        <f t="shared" si="66"/>
        <v/>
      </c>
      <c r="AS438" s="37" t="str">
        <f t="shared" si="67"/>
        <v/>
      </c>
      <c r="AT438" s="37" t="str">
        <f t="shared" si="68"/>
        <v/>
      </c>
      <c r="AU438" s="37" t="str">
        <f t="shared" si="69"/>
        <v/>
      </c>
      <c r="AV438" s="37" t="str">
        <f t="shared" si="70"/>
        <v/>
      </c>
      <c r="AW438" s="37" t="str">
        <f t="shared" si="71"/>
        <v/>
      </c>
      <c r="AX438" s="121" t="s">
        <v>10</v>
      </c>
      <c r="AY438" s="122">
        <v>1537</v>
      </c>
      <c r="AZ438" s="123">
        <v>0.14000000000000001</v>
      </c>
      <c r="BA438" s="123">
        <v>0.14000000000000001</v>
      </c>
      <c r="BB438" s="123">
        <v>0.13</v>
      </c>
      <c r="BC438" s="123">
        <v>0.13</v>
      </c>
      <c r="BD438" s="123">
        <v>0.12</v>
      </c>
      <c r="BE438" s="123">
        <v>0.12</v>
      </c>
      <c r="BG438" s="121" t="s">
        <v>10</v>
      </c>
      <c r="BH438" s="122">
        <v>1537</v>
      </c>
      <c r="BI438" s="123">
        <v>0.14000000000000001</v>
      </c>
      <c r="BJ438" s="123">
        <v>0.14000000000000001</v>
      </c>
      <c r="BK438" s="123">
        <v>0.13</v>
      </c>
      <c r="BL438" s="123">
        <v>0.13</v>
      </c>
      <c r="BM438" s="123">
        <v>0.12</v>
      </c>
      <c r="BN438" s="123">
        <v>0.12</v>
      </c>
    </row>
    <row r="439" spans="44:66" s="37" customFormat="1" ht="24.95" hidden="1" customHeight="1" x14ac:dyDescent="0.25">
      <c r="AR439" s="37" t="str">
        <f t="shared" si="66"/>
        <v/>
      </c>
      <c r="AS439" s="37" t="str">
        <f t="shared" si="67"/>
        <v/>
      </c>
      <c r="AT439" s="37" t="str">
        <f t="shared" si="68"/>
        <v/>
      </c>
      <c r="AU439" s="37" t="str">
        <f t="shared" si="69"/>
        <v/>
      </c>
      <c r="AV439" s="37" t="str">
        <f t="shared" si="70"/>
        <v/>
      </c>
      <c r="AW439" s="37" t="str">
        <f t="shared" si="71"/>
        <v/>
      </c>
      <c r="AX439" s="121" t="s">
        <v>10</v>
      </c>
      <c r="AY439" s="122">
        <v>1683</v>
      </c>
      <c r="AZ439" s="123">
        <v>0.155</v>
      </c>
      <c r="BA439" s="123">
        <v>0.155</v>
      </c>
      <c r="BB439" s="123">
        <v>0.14499999999999999</v>
      </c>
      <c r="BC439" s="123">
        <v>0.14499999999999999</v>
      </c>
      <c r="BD439" s="123">
        <v>0.14499999999999999</v>
      </c>
      <c r="BE439" s="123">
        <v>0.13500000000000001</v>
      </c>
      <c r="BG439" s="121" t="s">
        <v>10</v>
      </c>
      <c r="BH439" s="122">
        <v>1683</v>
      </c>
      <c r="BI439" s="123">
        <v>0.155</v>
      </c>
      <c r="BJ439" s="123">
        <v>0.155</v>
      </c>
      <c r="BK439" s="123">
        <v>0.14499999999999999</v>
      </c>
      <c r="BL439" s="123">
        <v>0.14499999999999999</v>
      </c>
      <c r="BM439" s="123">
        <v>0.14499999999999999</v>
      </c>
      <c r="BN439" s="123">
        <v>0.13500000000000001</v>
      </c>
    </row>
    <row r="440" spans="44:66" s="37" customFormat="1" ht="24.95" hidden="1" customHeight="1" x14ac:dyDescent="0.25">
      <c r="AR440" s="37" t="str">
        <f t="shared" si="66"/>
        <v/>
      </c>
      <c r="AS440" s="37" t="str">
        <f t="shared" si="67"/>
        <v/>
      </c>
      <c r="AT440" s="37" t="str">
        <f t="shared" si="68"/>
        <v/>
      </c>
      <c r="AU440" s="37" t="str">
        <f t="shared" si="69"/>
        <v/>
      </c>
      <c r="AV440" s="37" t="str">
        <f t="shared" si="70"/>
        <v/>
      </c>
      <c r="AW440" s="37" t="str">
        <f t="shared" si="71"/>
        <v/>
      </c>
      <c r="AX440" s="121" t="s">
        <v>10</v>
      </c>
      <c r="AY440" s="122">
        <v>1840</v>
      </c>
      <c r="AZ440" s="123">
        <v>0.16500000000000001</v>
      </c>
      <c r="BA440" s="123">
        <v>0.16500000000000001</v>
      </c>
      <c r="BB440" s="123">
        <v>0.155</v>
      </c>
      <c r="BC440" s="123">
        <v>0.155</v>
      </c>
      <c r="BD440" s="123">
        <v>0.155</v>
      </c>
      <c r="BE440" s="123">
        <v>0.14499999999999999</v>
      </c>
      <c r="BG440" s="121" t="s">
        <v>10</v>
      </c>
      <c r="BH440" s="122">
        <v>1840</v>
      </c>
      <c r="BI440" s="123">
        <v>0.16500000000000001</v>
      </c>
      <c r="BJ440" s="123">
        <v>0.16500000000000001</v>
      </c>
      <c r="BK440" s="123">
        <v>0.155</v>
      </c>
      <c r="BL440" s="123">
        <v>0.155</v>
      </c>
      <c r="BM440" s="123">
        <v>0.155</v>
      </c>
      <c r="BN440" s="123">
        <v>0.14499999999999999</v>
      </c>
    </row>
    <row r="441" spans="44:66" s="37" customFormat="1" ht="24.95" hidden="1" customHeight="1" x14ac:dyDescent="0.25">
      <c r="AR441" s="37" t="str">
        <f t="shared" si="66"/>
        <v/>
      </c>
      <c r="AS441" s="37" t="str">
        <f t="shared" si="67"/>
        <v/>
      </c>
      <c r="AT441" s="37" t="str">
        <f t="shared" si="68"/>
        <v/>
      </c>
      <c r="AU441" s="37" t="str">
        <f t="shared" si="69"/>
        <v/>
      </c>
      <c r="AV441" s="37" t="str">
        <f t="shared" si="70"/>
        <v/>
      </c>
      <c r="AW441" s="37" t="str">
        <f t="shared" si="71"/>
        <v/>
      </c>
      <c r="AX441" s="121" t="s">
        <v>10</v>
      </c>
      <c r="AY441" s="122">
        <v>1945</v>
      </c>
      <c r="AZ441" s="123">
        <v>0.17499999999999999</v>
      </c>
      <c r="BA441" s="123">
        <v>0.17499999999999999</v>
      </c>
      <c r="BB441" s="123">
        <v>0.16500000000000001</v>
      </c>
      <c r="BC441" s="123">
        <v>0.16500000000000001</v>
      </c>
      <c r="BD441" s="123">
        <v>0.16500000000000001</v>
      </c>
      <c r="BE441" s="123">
        <v>0.155</v>
      </c>
      <c r="BG441" s="121" t="s">
        <v>10</v>
      </c>
      <c r="BH441" s="122">
        <v>1945</v>
      </c>
      <c r="BI441" s="123">
        <v>0.17499999999999999</v>
      </c>
      <c r="BJ441" s="123">
        <v>0.17499999999999999</v>
      </c>
      <c r="BK441" s="123">
        <v>0.16500000000000001</v>
      </c>
      <c r="BL441" s="123">
        <v>0.16500000000000001</v>
      </c>
      <c r="BM441" s="123">
        <v>0.16500000000000001</v>
      </c>
      <c r="BN441" s="123">
        <v>0.155</v>
      </c>
    </row>
    <row r="442" spans="44:66" s="37" customFormat="1" ht="24.95" hidden="1" customHeight="1" x14ac:dyDescent="0.25">
      <c r="AR442" s="37" t="str">
        <f t="shared" si="66"/>
        <v/>
      </c>
      <c r="AS442" s="37" t="str">
        <f t="shared" si="67"/>
        <v/>
      </c>
      <c r="AT442" s="37" t="str">
        <f t="shared" si="68"/>
        <v/>
      </c>
      <c r="AU442" s="37" t="str">
        <f t="shared" si="69"/>
        <v/>
      </c>
      <c r="AV442" s="37" t="str">
        <f t="shared" si="70"/>
        <v/>
      </c>
      <c r="AW442" s="37" t="str">
        <f t="shared" si="71"/>
        <v/>
      </c>
      <c r="AX442" s="121" t="s">
        <v>10</v>
      </c>
      <c r="AY442" s="122">
        <v>2056</v>
      </c>
      <c r="AZ442" s="123">
        <v>0.185</v>
      </c>
      <c r="BA442" s="123">
        <v>0.185</v>
      </c>
      <c r="BB442" s="123">
        <v>0.17499999999999999</v>
      </c>
      <c r="BC442" s="123">
        <v>0.17499999999999999</v>
      </c>
      <c r="BD442" s="123">
        <v>0.17499999999999999</v>
      </c>
      <c r="BE442" s="123">
        <v>0.17499999999999999</v>
      </c>
      <c r="BG442" s="121" t="s">
        <v>10</v>
      </c>
      <c r="BH442" s="122">
        <v>2056</v>
      </c>
      <c r="BI442" s="123">
        <v>0.185</v>
      </c>
      <c r="BJ442" s="123">
        <v>0.185</v>
      </c>
      <c r="BK442" s="123">
        <v>0.17499999999999999</v>
      </c>
      <c r="BL442" s="123">
        <v>0.17499999999999999</v>
      </c>
      <c r="BM442" s="123">
        <v>0.17499999999999999</v>
      </c>
      <c r="BN442" s="123">
        <v>0.17499999999999999</v>
      </c>
    </row>
    <row r="443" spans="44:66" s="37" customFormat="1" ht="24.95" hidden="1" customHeight="1" x14ac:dyDescent="0.25">
      <c r="AR443" s="37" t="str">
        <f t="shared" si="66"/>
        <v/>
      </c>
      <c r="AS443" s="37" t="str">
        <f t="shared" si="67"/>
        <v/>
      </c>
      <c r="AT443" s="37" t="str">
        <f t="shared" si="68"/>
        <v/>
      </c>
      <c r="AU443" s="37" t="str">
        <f t="shared" si="69"/>
        <v/>
      </c>
      <c r="AV443" s="37" t="str">
        <f t="shared" si="70"/>
        <v/>
      </c>
      <c r="AW443" s="37" t="str">
        <f t="shared" si="71"/>
        <v/>
      </c>
      <c r="AX443" s="121" t="s">
        <v>10</v>
      </c>
      <c r="AY443" s="122">
        <v>2182</v>
      </c>
      <c r="AZ443" s="123">
        <v>0.19500000000000001</v>
      </c>
      <c r="BA443" s="123">
        <v>0.19500000000000001</v>
      </c>
      <c r="BB443" s="123">
        <v>0.185</v>
      </c>
      <c r="BC443" s="123">
        <v>0.185</v>
      </c>
      <c r="BD443" s="123">
        <v>0.185</v>
      </c>
      <c r="BE443" s="123">
        <v>0.185</v>
      </c>
      <c r="BG443" s="121" t="s">
        <v>10</v>
      </c>
      <c r="BH443" s="122">
        <v>2182</v>
      </c>
      <c r="BI443" s="123">
        <v>0.19500000000000001</v>
      </c>
      <c r="BJ443" s="123">
        <v>0.19500000000000001</v>
      </c>
      <c r="BK443" s="123">
        <v>0.185</v>
      </c>
      <c r="BL443" s="123">
        <v>0.185</v>
      </c>
      <c r="BM443" s="123">
        <v>0.185</v>
      </c>
      <c r="BN443" s="123">
        <v>0.185</v>
      </c>
    </row>
    <row r="444" spans="44:66" s="37" customFormat="1" ht="24.95" hidden="1" customHeight="1" x14ac:dyDescent="0.25">
      <c r="AR444" s="37" t="str">
        <f t="shared" si="66"/>
        <v/>
      </c>
      <c r="AS444" s="37" t="str">
        <f t="shared" si="67"/>
        <v/>
      </c>
      <c r="AT444" s="37" t="str">
        <f t="shared" si="68"/>
        <v/>
      </c>
      <c r="AU444" s="37" t="str">
        <f t="shared" si="69"/>
        <v/>
      </c>
      <c r="AV444" s="37" t="str">
        <f t="shared" si="70"/>
        <v/>
      </c>
      <c r="AW444" s="37" t="str">
        <f t="shared" si="71"/>
        <v/>
      </c>
      <c r="AX444" s="121" t="s">
        <v>10</v>
      </c>
      <c r="AY444" s="122">
        <v>2328</v>
      </c>
      <c r="AZ444" s="123">
        <v>0.20499999999999999</v>
      </c>
      <c r="BA444" s="123">
        <v>0.20499999999999999</v>
      </c>
      <c r="BB444" s="123">
        <v>0.20499999999999999</v>
      </c>
      <c r="BC444" s="123">
        <v>0.19500000000000001</v>
      </c>
      <c r="BD444" s="123">
        <v>0.19500000000000001</v>
      </c>
      <c r="BE444" s="123">
        <v>0.19500000000000001</v>
      </c>
      <c r="BG444" s="121" t="s">
        <v>10</v>
      </c>
      <c r="BH444" s="122">
        <v>2328</v>
      </c>
      <c r="BI444" s="123">
        <v>0.20499999999999999</v>
      </c>
      <c r="BJ444" s="123">
        <v>0.20499999999999999</v>
      </c>
      <c r="BK444" s="123">
        <v>0.20499999999999999</v>
      </c>
      <c r="BL444" s="123">
        <v>0.19500000000000001</v>
      </c>
      <c r="BM444" s="123">
        <v>0.19500000000000001</v>
      </c>
      <c r="BN444" s="123">
        <v>0.19500000000000001</v>
      </c>
    </row>
    <row r="445" spans="44:66" s="37" customFormat="1" ht="24.95" hidden="1" customHeight="1" x14ac:dyDescent="0.25">
      <c r="AR445" s="37" t="str">
        <f t="shared" si="66"/>
        <v/>
      </c>
      <c r="AS445" s="37" t="str">
        <f t="shared" si="67"/>
        <v/>
      </c>
      <c r="AT445" s="37" t="str">
        <f t="shared" si="68"/>
        <v/>
      </c>
      <c r="AU445" s="37" t="str">
        <f t="shared" si="69"/>
        <v/>
      </c>
      <c r="AV445" s="37" t="str">
        <f t="shared" si="70"/>
        <v/>
      </c>
      <c r="AW445" s="37" t="str">
        <f t="shared" si="71"/>
        <v/>
      </c>
      <c r="AX445" s="121" t="s">
        <v>10</v>
      </c>
      <c r="AY445" s="122">
        <v>2495</v>
      </c>
      <c r="AZ445" s="123">
        <v>0.215</v>
      </c>
      <c r="BA445" s="123">
        <v>0.215</v>
      </c>
      <c r="BB445" s="123">
        <v>0.215</v>
      </c>
      <c r="BC445" s="123">
        <v>0.20499999999999999</v>
      </c>
      <c r="BD445" s="123">
        <v>0.20499999999999999</v>
      </c>
      <c r="BE445" s="123">
        <v>0.20499999999999999</v>
      </c>
      <c r="BG445" s="121" t="s">
        <v>10</v>
      </c>
      <c r="BH445" s="122">
        <v>2495</v>
      </c>
      <c r="BI445" s="123">
        <v>0.215</v>
      </c>
      <c r="BJ445" s="123">
        <v>0.215</v>
      </c>
      <c r="BK445" s="123">
        <v>0.215</v>
      </c>
      <c r="BL445" s="123">
        <v>0.20499999999999999</v>
      </c>
      <c r="BM445" s="123">
        <v>0.20499999999999999</v>
      </c>
      <c r="BN445" s="123">
        <v>0.20499999999999999</v>
      </c>
    </row>
    <row r="446" spans="44:66" s="37" customFormat="1" ht="24.95" hidden="1" customHeight="1" x14ac:dyDescent="0.25">
      <c r="AR446" s="37" t="str">
        <f t="shared" si="66"/>
        <v/>
      </c>
      <c r="AS446" s="37" t="str">
        <f t="shared" si="67"/>
        <v/>
      </c>
      <c r="AT446" s="37" t="str">
        <f t="shared" si="68"/>
        <v/>
      </c>
      <c r="AU446" s="37" t="str">
        <f t="shared" si="69"/>
        <v/>
      </c>
      <c r="AV446" s="37" t="str">
        <f t="shared" si="70"/>
        <v/>
      </c>
      <c r="AW446" s="37" t="str">
        <f t="shared" si="71"/>
        <v/>
      </c>
      <c r="AX446" s="121" t="s">
        <v>10</v>
      </c>
      <c r="AY446" s="122">
        <v>2722</v>
      </c>
      <c r="AZ446" s="123">
        <v>0.22500000000000001</v>
      </c>
      <c r="BA446" s="123">
        <v>0.22500000000000001</v>
      </c>
      <c r="BB446" s="123">
        <v>0.22500000000000001</v>
      </c>
      <c r="BC446" s="123">
        <v>0.215</v>
      </c>
      <c r="BD446" s="123">
        <v>0.215</v>
      </c>
      <c r="BE446" s="123">
        <v>0.215</v>
      </c>
      <c r="BG446" s="121" t="s">
        <v>10</v>
      </c>
      <c r="BH446" s="122">
        <v>2722</v>
      </c>
      <c r="BI446" s="123">
        <v>0.22500000000000001</v>
      </c>
      <c r="BJ446" s="123">
        <v>0.22500000000000001</v>
      </c>
      <c r="BK446" s="123">
        <v>0.22500000000000001</v>
      </c>
      <c r="BL446" s="123">
        <v>0.215</v>
      </c>
      <c r="BM446" s="123">
        <v>0.215</v>
      </c>
      <c r="BN446" s="123">
        <v>0.215</v>
      </c>
    </row>
    <row r="447" spans="44:66" s="37" customFormat="1" ht="24.95" hidden="1" customHeight="1" x14ac:dyDescent="0.25">
      <c r="AR447" s="37" t="str">
        <f t="shared" si="66"/>
        <v/>
      </c>
      <c r="AS447" s="37" t="str">
        <f t="shared" si="67"/>
        <v/>
      </c>
      <c r="AT447" s="37" t="str">
        <f t="shared" si="68"/>
        <v/>
      </c>
      <c r="AU447" s="37" t="str">
        <f t="shared" si="69"/>
        <v/>
      </c>
      <c r="AV447" s="37" t="str">
        <f t="shared" si="70"/>
        <v/>
      </c>
      <c r="AW447" s="37" t="str">
        <f t="shared" si="71"/>
        <v/>
      </c>
      <c r="AX447" s="121" t="s">
        <v>10</v>
      </c>
      <c r="AY447" s="122">
        <v>3054</v>
      </c>
      <c r="AZ447" s="123">
        <v>0.23499999999999999</v>
      </c>
      <c r="BA447" s="123">
        <v>0.23499999999999999</v>
      </c>
      <c r="BB447" s="123">
        <v>0.23499999999999999</v>
      </c>
      <c r="BC447" s="123">
        <v>0.22500000000000001</v>
      </c>
      <c r="BD447" s="123">
        <v>0.22500000000000001</v>
      </c>
      <c r="BE447" s="123">
        <v>0.22500000000000001</v>
      </c>
      <c r="BG447" s="121" t="s">
        <v>10</v>
      </c>
      <c r="BH447" s="122">
        <v>3054</v>
      </c>
      <c r="BI447" s="123">
        <v>0.23499999999999999</v>
      </c>
      <c r="BJ447" s="123">
        <v>0.23499999999999999</v>
      </c>
      <c r="BK447" s="123">
        <v>0.23499999999999999</v>
      </c>
      <c r="BL447" s="123">
        <v>0.22500000000000001</v>
      </c>
      <c r="BM447" s="123">
        <v>0.22500000000000001</v>
      </c>
      <c r="BN447" s="123">
        <v>0.22500000000000001</v>
      </c>
    </row>
    <row r="448" spans="44:66" s="37" customFormat="1" ht="24.95" hidden="1" customHeight="1" x14ac:dyDescent="0.25">
      <c r="AR448" s="37" t="str">
        <f t="shared" si="66"/>
        <v/>
      </c>
      <c r="AS448" s="37" t="str">
        <f t="shared" si="67"/>
        <v/>
      </c>
      <c r="AT448" s="37" t="str">
        <f t="shared" si="68"/>
        <v/>
      </c>
      <c r="AU448" s="37" t="str">
        <f t="shared" si="69"/>
        <v/>
      </c>
      <c r="AV448" s="37" t="str">
        <f t="shared" si="70"/>
        <v/>
      </c>
      <c r="AW448" s="37" t="str">
        <f t="shared" si="71"/>
        <v/>
      </c>
      <c r="AX448" s="121" t="s">
        <v>10</v>
      </c>
      <c r="AY448" s="122">
        <v>3478</v>
      </c>
      <c r="AZ448" s="123">
        <v>0.245</v>
      </c>
      <c r="BA448" s="123">
        <v>0.245</v>
      </c>
      <c r="BB448" s="123">
        <v>0.245</v>
      </c>
      <c r="BC448" s="123">
        <v>0.23499999999999999</v>
      </c>
      <c r="BD448" s="123">
        <v>0.23499999999999999</v>
      </c>
      <c r="BE448" s="123">
        <v>0.23499999999999999</v>
      </c>
      <c r="BG448" s="121" t="s">
        <v>10</v>
      </c>
      <c r="BH448" s="122">
        <v>3478</v>
      </c>
      <c r="BI448" s="123">
        <v>0.245</v>
      </c>
      <c r="BJ448" s="123">
        <v>0.245</v>
      </c>
      <c r="BK448" s="123">
        <v>0.245</v>
      </c>
      <c r="BL448" s="123">
        <v>0.23499999999999999</v>
      </c>
      <c r="BM448" s="123">
        <v>0.23499999999999999</v>
      </c>
      <c r="BN448" s="123">
        <v>0.23499999999999999</v>
      </c>
    </row>
    <row r="449" spans="44:66" s="37" customFormat="1" ht="24.95" hidden="1" customHeight="1" x14ac:dyDescent="0.25">
      <c r="AR449" s="37" t="str">
        <f t="shared" si="66"/>
        <v/>
      </c>
      <c r="AS449" s="37" t="str">
        <f t="shared" si="67"/>
        <v/>
      </c>
      <c r="AT449" s="37" t="str">
        <f t="shared" si="68"/>
        <v/>
      </c>
      <c r="AU449" s="37" t="str">
        <f t="shared" si="69"/>
        <v/>
      </c>
      <c r="AV449" s="37" t="str">
        <f t="shared" si="70"/>
        <v/>
      </c>
      <c r="AW449" s="37" t="str">
        <f t="shared" si="71"/>
        <v/>
      </c>
      <c r="AX449" s="121" t="s">
        <v>10</v>
      </c>
      <c r="AY449" s="122">
        <v>4052</v>
      </c>
      <c r="AZ449" s="123">
        <v>0.255</v>
      </c>
      <c r="BA449" s="123">
        <v>0.255</v>
      </c>
      <c r="BB449" s="123">
        <v>0.255</v>
      </c>
      <c r="BC449" s="123">
        <v>0.255</v>
      </c>
      <c r="BD449" s="123">
        <v>0.245</v>
      </c>
      <c r="BE449" s="123">
        <v>0.245</v>
      </c>
      <c r="BG449" s="121" t="s">
        <v>10</v>
      </c>
      <c r="BH449" s="122">
        <v>4052</v>
      </c>
      <c r="BI449" s="123">
        <v>0.255</v>
      </c>
      <c r="BJ449" s="123">
        <v>0.255</v>
      </c>
      <c r="BK449" s="123">
        <v>0.255</v>
      </c>
      <c r="BL449" s="123">
        <v>0.255</v>
      </c>
      <c r="BM449" s="123">
        <v>0.245</v>
      </c>
      <c r="BN449" s="123">
        <v>0.245</v>
      </c>
    </row>
    <row r="450" spans="44:66" s="37" customFormat="1" ht="24.95" hidden="1" customHeight="1" x14ac:dyDescent="0.25">
      <c r="AR450" s="37" t="str">
        <f t="shared" si="66"/>
        <v/>
      </c>
      <c r="AS450" s="37" t="str">
        <f t="shared" si="67"/>
        <v/>
      </c>
      <c r="AT450" s="37" t="str">
        <f t="shared" si="68"/>
        <v/>
      </c>
      <c r="AU450" s="37" t="str">
        <f t="shared" si="69"/>
        <v/>
      </c>
      <c r="AV450" s="37" t="str">
        <f t="shared" si="70"/>
        <v/>
      </c>
      <c r="AW450" s="37" t="str">
        <f t="shared" si="71"/>
        <v/>
      </c>
      <c r="AX450" s="121" t="s">
        <v>10</v>
      </c>
      <c r="AY450" s="122">
        <v>4576</v>
      </c>
      <c r="AZ450" s="123">
        <v>0.27</v>
      </c>
      <c r="BA450" s="123">
        <v>0.26500000000000001</v>
      </c>
      <c r="BB450" s="123">
        <v>0.26500000000000001</v>
      </c>
      <c r="BC450" s="123">
        <v>0.26500000000000001</v>
      </c>
      <c r="BD450" s="123">
        <v>0.255</v>
      </c>
      <c r="BE450" s="123">
        <v>0.255</v>
      </c>
      <c r="BG450" s="121" t="s">
        <v>10</v>
      </c>
      <c r="BH450" s="122">
        <v>4576</v>
      </c>
      <c r="BI450" s="123">
        <v>0.27</v>
      </c>
      <c r="BJ450" s="123">
        <v>0.26500000000000001</v>
      </c>
      <c r="BK450" s="123">
        <v>0.26500000000000001</v>
      </c>
      <c r="BL450" s="123">
        <v>0.26500000000000001</v>
      </c>
      <c r="BM450" s="123">
        <v>0.255</v>
      </c>
      <c r="BN450" s="123">
        <v>0.255</v>
      </c>
    </row>
    <row r="451" spans="44:66" s="37" customFormat="1" ht="24.95" hidden="1" customHeight="1" x14ac:dyDescent="0.25">
      <c r="AR451" s="37" t="str">
        <f t="shared" si="66"/>
        <v/>
      </c>
      <c r="AS451" s="37" t="str">
        <f t="shared" si="67"/>
        <v/>
      </c>
      <c r="AT451" s="37" t="str">
        <f t="shared" si="68"/>
        <v/>
      </c>
      <c r="AU451" s="37" t="str">
        <f t="shared" si="69"/>
        <v/>
      </c>
      <c r="AV451" s="37" t="str">
        <f t="shared" si="70"/>
        <v/>
      </c>
      <c r="AW451" s="37" t="str">
        <f t="shared" si="71"/>
        <v/>
      </c>
      <c r="AX451" s="121" t="s">
        <v>10</v>
      </c>
      <c r="AY451" s="122">
        <v>5111</v>
      </c>
      <c r="AZ451" s="123">
        <v>0.28000000000000003</v>
      </c>
      <c r="BA451" s="123">
        <v>0.27500000000000002</v>
      </c>
      <c r="BB451" s="123">
        <v>0.27500000000000002</v>
      </c>
      <c r="BC451" s="123">
        <v>0.27500000000000002</v>
      </c>
      <c r="BD451" s="123">
        <v>0.27500000000000002</v>
      </c>
      <c r="BE451" s="123">
        <v>0.26500000000000001</v>
      </c>
      <c r="BG451" s="121" t="s">
        <v>10</v>
      </c>
      <c r="BH451" s="122">
        <v>5111</v>
      </c>
      <c r="BI451" s="123">
        <v>0.28000000000000003</v>
      </c>
      <c r="BJ451" s="123">
        <v>0.27500000000000002</v>
      </c>
      <c r="BK451" s="123">
        <v>0.27500000000000002</v>
      </c>
      <c r="BL451" s="123">
        <v>0.27500000000000002</v>
      </c>
      <c r="BM451" s="123">
        <v>0.27500000000000002</v>
      </c>
      <c r="BN451" s="123">
        <v>0.26500000000000001</v>
      </c>
    </row>
    <row r="452" spans="44:66" s="37" customFormat="1" ht="24.95" hidden="1" customHeight="1" x14ac:dyDescent="0.25">
      <c r="AR452" s="37" t="str">
        <f t="shared" si="66"/>
        <v/>
      </c>
      <c r="AS452" s="37" t="str">
        <f t="shared" si="67"/>
        <v/>
      </c>
      <c r="AT452" s="37" t="str">
        <f t="shared" si="68"/>
        <v/>
      </c>
      <c r="AU452" s="37" t="str">
        <f t="shared" si="69"/>
        <v/>
      </c>
      <c r="AV452" s="37" t="str">
        <f t="shared" si="70"/>
        <v/>
      </c>
      <c r="AW452" s="37" t="str">
        <f t="shared" si="71"/>
        <v/>
      </c>
      <c r="AX452" s="121" t="s">
        <v>10</v>
      </c>
      <c r="AY452" s="122">
        <v>5786</v>
      </c>
      <c r="AZ452" s="123">
        <v>0.28999999999999998</v>
      </c>
      <c r="BA452" s="123">
        <v>0.28499999999999998</v>
      </c>
      <c r="BB452" s="123">
        <v>0.28499999999999998</v>
      </c>
      <c r="BC452" s="123">
        <v>0.28499999999999998</v>
      </c>
      <c r="BD452" s="123">
        <v>0.28499999999999998</v>
      </c>
      <c r="BE452" s="123">
        <v>0.27500000000000002</v>
      </c>
      <c r="BG452" s="121" t="s">
        <v>10</v>
      </c>
      <c r="BH452" s="122">
        <v>5786</v>
      </c>
      <c r="BI452" s="123">
        <v>0.28999999999999998</v>
      </c>
      <c r="BJ452" s="123">
        <v>0.28499999999999998</v>
      </c>
      <c r="BK452" s="123">
        <v>0.28499999999999998</v>
      </c>
      <c r="BL452" s="123">
        <v>0.28499999999999998</v>
      </c>
      <c r="BM452" s="123">
        <v>0.28499999999999998</v>
      </c>
      <c r="BN452" s="123">
        <v>0.27500000000000002</v>
      </c>
    </row>
    <row r="453" spans="44:66" s="37" customFormat="1" ht="24.95" hidden="1" customHeight="1" x14ac:dyDescent="0.25">
      <c r="AR453" s="37" t="str">
        <f t="shared" si="66"/>
        <v/>
      </c>
      <c r="AS453" s="37" t="str">
        <f t="shared" si="67"/>
        <v/>
      </c>
      <c r="AT453" s="37" t="str">
        <f t="shared" si="68"/>
        <v/>
      </c>
      <c r="AU453" s="37" t="str">
        <f t="shared" si="69"/>
        <v/>
      </c>
      <c r="AV453" s="37" t="str">
        <f t="shared" si="70"/>
        <v/>
      </c>
      <c r="AW453" s="37" t="str">
        <f t="shared" si="71"/>
        <v/>
      </c>
      <c r="AX453" s="121" t="s">
        <v>10</v>
      </c>
      <c r="AY453" s="122">
        <v>6653</v>
      </c>
      <c r="AZ453" s="123">
        <v>0.30499999999999999</v>
      </c>
      <c r="BA453" s="123">
        <v>0.29499999999999998</v>
      </c>
      <c r="BB453" s="123">
        <v>0.29499999999999998</v>
      </c>
      <c r="BC453" s="123">
        <v>0.29499999999999998</v>
      </c>
      <c r="BD453" s="123">
        <v>0.29499999999999998</v>
      </c>
      <c r="BE453" s="123">
        <v>0.29499999999999998</v>
      </c>
      <c r="BG453" s="121" t="s">
        <v>10</v>
      </c>
      <c r="BH453" s="122">
        <v>6653</v>
      </c>
      <c r="BI453" s="123">
        <v>0.30499999999999999</v>
      </c>
      <c r="BJ453" s="123">
        <v>0.29499999999999998</v>
      </c>
      <c r="BK453" s="123">
        <v>0.29499999999999998</v>
      </c>
      <c r="BL453" s="123">
        <v>0.29499999999999998</v>
      </c>
      <c r="BM453" s="123">
        <v>0.29499999999999998</v>
      </c>
      <c r="BN453" s="123">
        <v>0.29499999999999998</v>
      </c>
    </row>
    <row r="454" spans="44:66" s="37" customFormat="1" ht="24.95" hidden="1" customHeight="1" x14ac:dyDescent="0.25">
      <c r="AR454" s="37" t="str">
        <f t="shared" si="66"/>
        <v/>
      </c>
      <c r="AS454" s="37" t="str">
        <f t="shared" si="67"/>
        <v/>
      </c>
      <c r="AT454" s="37" t="str">
        <f t="shared" si="68"/>
        <v/>
      </c>
      <c r="AU454" s="37" t="str">
        <f t="shared" si="69"/>
        <v/>
      </c>
      <c r="AV454" s="37" t="str">
        <f t="shared" si="70"/>
        <v/>
      </c>
      <c r="AW454" s="37" t="str">
        <f t="shared" si="71"/>
        <v/>
      </c>
      <c r="AX454" s="121" t="s">
        <v>10</v>
      </c>
      <c r="AY454" s="122">
        <v>7852</v>
      </c>
      <c r="AZ454" s="123">
        <v>0.315</v>
      </c>
      <c r="BA454" s="123">
        <v>0.30499999999999999</v>
      </c>
      <c r="BB454" s="123">
        <v>0.30499999999999999</v>
      </c>
      <c r="BC454" s="123">
        <v>0.30499999999999999</v>
      </c>
      <c r="BD454" s="123">
        <v>0.30499999999999999</v>
      </c>
      <c r="BE454" s="123">
        <v>0.30499999999999999</v>
      </c>
      <c r="BG454" s="121" t="s">
        <v>10</v>
      </c>
      <c r="BH454" s="122">
        <v>7852</v>
      </c>
      <c r="BI454" s="123">
        <v>0.315</v>
      </c>
      <c r="BJ454" s="123">
        <v>0.30499999999999999</v>
      </c>
      <c r="BK454" s="123">
        <v>0.30499999999999999</v>
      </c>
      <c r="BL454" s="123">
        <v>0.30499999999999999</v>
      </c>
      <c r="BM454" s="123">
        <v>0.30499999999999999</v>
      </c>
      <c r="BN454" s="123">
        <v>0.30499999999999999</v>
      </c>
    </row>
    <row r="455" spans="44:66" s="37" customFormat="1" ht="24.95" hidden="1" customHeight="1" x14ac:dyDescent="0.25">
      <c r="AR455" s="37" t="str">
        <f t="shared" si="66"/>
        <v/>
      </c>
      <c r="AS455" s="37" t="str">
        <f t="shared" si="67"/>
        <v/>
      </c>
      <c r="AT455" s="37" t="str">
        <f t="shared" si="68"/>
        <v/>
      </c>
      <c r="AU455" s="37" t="str">
        <f t="shared" si="69"/>
        <v/>
      </c>
      <c r="AV455" s="37" t="str">
        <f t="shared" si="70"/>
        <v/>
      </c>
      <c r="AW455" s="37" t="str">
        <f t="shared" si="71"/>
        <v/>
      </c>
      <c r="AX455" s="121" t="s">
        <v>10</v>
      </c>
      <c r="AY455" s="122">
        <v>9455</v>
      </c>
      <c r="AZ455" s="123">
        <v>0.33</v>
      </c>
      <c r="BA455" s="123">
        <v>0.32</v>
      </c>
      <c r="BB455" s="123">
        <v>0.32</v>
      </c>
      <c r="BC455" s="123">
        <v>0.32</v>
      </c>
      <c r="BD455" s="123">
        <v>0.32</v>
      </c>
      <c r="BE455" s="123">
        <v>0.32</v>
      </c>
      <c r="BG455" s="121" t="s">
        <v>10</v>
      </c>
      <c r="BH455" s="122">
        <v>9455</v>
      </c>
      <c r="BI455" s="123">
        <v>0.33</v>
      </c>
      <c r="BJ455" s="123">
        <v>0.32</v>
      </c>
      <c r="BK455" s="123">
        <v>0.32</v>
      </c>
      <c r="BL455" s="123">
        <v>0.32</v>
      </c>
      <c r="BM455" s="123">
        <v>0.32</v>
      </c>
      <c r="BN455" s="123">
        <v>0.32</v>
      </c>
    </row>
    <row r="456" spans="44:66" s="37" customFormat="1" ht="24.95" hidden="1" customHeight="1" x14ac:dyDescent="0.25">
      <c r="AR456" s="37" t="str">
        <f t="shared" si="66"/>
        <v/>
      </c>
      <c r="AS456" s="37" t="str">
        <f t="shared" si="67"/>
        <v/>
      </c>
      <c r="AT456" s="37" t="str">
        <f t="shared" si="68"/>
        <v/>
      </c>
      <c r="AU456" s="37" t="str">
        <f t="shared" si="69"/>
        <v/>
      </c>
      <c r="AV456" s="37" t="str">
        <f t="shared" si="70"/>
        <v/>
      </c>
      <c r="AW456" s="37" t="str">
        <f t="shared" si="71"/>
        <v/>
      </c>
      <c r="AX456" s="121" t="s">
        <v>10</v>
      </c>
      <c r="AY456" s="124">
        <v>11159</v>
      </c>
      <c r="AZ456" s="125">
        <v>0.34</v>
      </c>
      <c r="BA456" s="125">
        <v>0.33</v>
      </c>
      <c r="BB456" s="125">
        <v>0.33</v>
      </c>
      <c r="BC456" s="125">
        <v>0.33</v>
      </c>
      <c r="BD456" s="125">
        <v>0.33</v>
      </c>
      <c r="BE456" s="125">
        <v>0.33</v>
      </c>
      <c r="BG456" s="121" t="s">
        <v>10</v>
      </c>
      <c r="BH456" s="124">
        <v>11159</v>
      </c>
      <c r="BI456" s="125">
        <v>0.34</v>
      </c>
      <c r="BJ456" s="125">
        <v>0.33</v>
      </c>
      <c r="BK456" s="125">
        <v>0.33</v>
      </c>
      <c r="BL456" s="125">
        <v>0.33</v>
      </c>
      <c r="BM456" s="125">
        <v>0.33</v>
      </c>
      <c r="BN456" s="125">
        <v>0.33</v>
      </c>
    </row>
    <row r="457" spans="44:66" s="37" customFormat="1" ht="24.95" hidden="1" customHeight="1" x14ac:dyDescent="0.25">
      <c r="AR457" s="37" t="str">
        <f t="shared" si="66"/>
        <v/>
      </c>
      <c r="AS457" s="37" t="str">
        <f t="shared" si="67"/>
        <v/>
      </c>
      <c r="AT457" s="37" t="str">
        <f t="shared" si="68"/>
        <v/>
      </c>
      <c r="AU457" s="37" t="str">
        <f t="shared" si="69"/>
        <v/>
      </c>
      <c r="AV457" s="37" t="str">
        <f t="shared" si="70"/>
        <v/>
      </c>
      <c r="AW457" s="37" t="str">
        <f t="shared" si="71"/>
        <v/>
      </c>
      <c r="AX457" s="126" t="s">
        <v>10</v>
      </c>
      <c r="AY457" s="124">
        <v>18648</v>
      </c>
      <c r="AZ457" s="127">
        <v>0.35</v>
      </c>
      <c r="BA457" s="125">
        <v>0.34</v>
      </c>
      <c r="BB457" s="125">
        <v>0.34</v>
      </c>
      <c r="BC457" s="125">
        <v>0.34</v>
      </c>
      <c r="BD457" s="125">
        <v>0.34</v>
      </c>
      <c r="BE457" s="125">
        <v>0.34</v>
      </c>
      <c r="BG457" s="126" t="s">
        <v>10</v>
      </c>
      <c r="BH457" s="124">
        <v>18648</v>
      </c>
      <c r="BI457" s="127">
        <v>0.35</v>
      </c>
      <c r="BJ457" s="125">
        <v>0.34</v>
      </c>
      <c r="BK457" s="125">
        <v>0.34</v>
      </c>
      <c r="BL457" s="125">
        <v>0.34</v>
      </c>
      <c r="BM457" s="125">
        <v>0.34</v>
      </c>
      <c r="BN457" s="125">
        <v>0.34</v>
      </c>
    </row>
    <row r="458" spans="44:66" s="37" customFormat="1" ht="24.95" hidden="1" customHeight="1" x14ac:dyDescent="0.25">
      <c r="AR458" s="37" t="str">
        <f t="shared" si="66"/>
        <v/>
      </c>
      <c r="AS458" s="37" t="str">
        <f t="shared" si="67"/>
        <v/>
      </c>
      <c r="AT458" s="37" t="str">
        <f t="shared" si="68"/>
        <v/>
      </c>
      <c r="AU458" s="37" t="str">
        <f t="shared" si="69"/>
        <v/>
      </c>
      <c r="AV458" s="37" t="str">
        <f t="shared" si="70"/>
        <v/>
      </c>
      <c r="AW458" s="37" t="str">
        <f t="shared" si="71"/>
        <v/>
      </c>
      <c r="AX458" s="126" t="s">
        <v>10</v>
      </c>
      <c r="AY458" s="124">
        <v>20000</v>
      </c>
      <c r="AZ458" s="127">
        <v>0.36</v>
      </c>
      <c r="BA458" s="125">
        <v>0.35</v>
      </c>
      <c r="BB458" s="125">
        <v>0.35</v>
      </c>
      <c r="BC458" s="125">
        <v>0.35</v>
      </c>
      <c r="BD458" s="125">
        <v>0.35</v>
      </c>
      <c r="BE458" s="125">
        <v>0.35</v>
      </c>
      <c r="BG458" s="126" t="s">
        <v>10</v>
      </c>
      <c r="BH458" s="124">
        <v>20000</v>
      </c>
      <c r="BI458" s="127">
        <v>0.36</v>
      </c>
      <c r="BJ458" s="125">
        <v>0.35</v>
      </c>
      <c r="BK458" s="125">
        <v>0.35</v>
      </c>
      <c r="BL458" s="125">
        <v>0.35</v>
      </c>
      <c r="BM458" s="125">
        <v>0.35</v>
      </c>
      <c r="BN458" s="125">
        <v>0.35</v>
      </c>
    </row>
    <row r="459" spans="44:66" s="37" customFormat="1" ht="24.95" hidden="1" customHeight="1" x14ac:dyDescent="0.25">
      <c r="AR459" s="37" t="str">
        <f t="shared" si="66"/>
        <v/>
      </c>
      <c r="AS459" s="37" t="str">
        <f t="shared" si="67"/>
        <v/>
      </c>
      <c r="AT459" s="37" t="str">
        <f t="shared" si="68"/>
        <v/>
      </c>
      <c r="AU459" s="37" t="str">
        <f t="shared" si="69"/>
        <v/>
      </c>
      <c r="AV459" s="37" t="str">
        <f t="shared" si="70"/>
        <v/>
      </c>
      <c r="AW459" s="37" t="str">
        <f t="shared" si="71"/>
        <v/>
      </c>
      <c r="AX459" s="126" t="s">
        <v>10</v>
      </c>
      <c r="AY459" s="124">
        <v>22500</v>
      </c>
      <c r="AZ459" s="127">
        <v>0.36499999999999999</v>
      </c>
      <c r="BA459" s="125">
        <v>0.36</v>
      </c>
      <c r="BB459" s="125">
        <v>0.36</v>
      </c>
      <c r="BC459" s="125">
        <v>0.36</v>
      </c>
      <c r="BD459" s="125">
        <v>0.36</v>
      </c>
      <c r="BE459" s="125">
        <v>0.36</v>
      </c>
      <c r="BG459" s="126" t="s">
        <v>10</v>
      </c>
      <c r="BH459" s="124">
        <v>22500</v>
      </c>
      <c r="BI459" s="127">
        <v>0.36499999999999999</v>
      </c>
      <c r="BJ459" s="125">
        <v>0.36</v>
      </c>
      <c r="BK459" s="125">
        <v>0.36</v>
      </c>
      <c r="BL459" s="125">
        <v>0.36</v>
      </c>
      <c r="BM459" s="125">
        <v>0.36</v>
      </c>
      <c r="BN459" s="125">
        <v>0.36</v>
      </c>
    </row>
    <row r="460" spans="44:66" s="37" customFormat="1" ht="24.95" hidden="1" customHeight="1" x14ac:dyDescent="0.25">
      <c r="AR460" s="37" t="str">
        <f t="shared" si="66"/>
        <v/>
      </c>
      <c r="AS460" s="37" t="str">
        <f t="shared" si="67"/>
        <v/>
      </c>
      <c r="AT460" s="37" t="str">
        <f t="shared" si="68"/>
        <v/>
      </c>
      <c r="AU460" s="37" t="str">
        <f t="shared" si="69"/>
        <v/>
      </c>
      <c r="AV460" s="37" t="str">
        <f t="shared" si="70"/>
        <v/>
      </c>
      <c r="AW460" s="37" t="str">
        <f t="shared" si="71"/>
        <v/>
      </c>
      <c r="AX460" s="126" t="s">
        <v>10</v>
      </c>
      <c r="AY460" s="128">
        <v>25000</v>
      </c>
      <c r="AZ460" s="125">
        <v>0.37</v>
      </c>
      <c r="BA460" s="125">
        <v>0.37</v>
      </c>
      <c r="BB460" s="125">
        <v>0.37</v>
      </c>
      <c r="BC460" s="125">
        <v>0.37</v>
      </c>
      <c r="BD460" s="125">
        <v>0.37</v>
      </c>
      <c r="BE460" s="125">
        <v>0.37</v>
      </c>
      <c r="BG460" s="126" t="s">
        <v>10</v>
      </c>
      <c r="BH460" s="128">
        <v>25000</v>
      </c>
      <c r="BI460" s="125">
        <v>0.37</v>
      </c>
      <c r="BJ460" s="125">
        <v>0.37</v>
      </c>
      <c r="BK460" s="125">
        <v>0.37</v>
      </c>
      <c r="BL460" s="125">
        <v>0.37</v>
      </c>
      <c r="BM460" s="125">
        <v>0.37</v>
      </c>
      <c r="BN460" s="125">
        <v>0.37</v>
      </c>
    </row>
    <row r="461" spans="44:66" s="37" customFormat="1" ht="24.95" hidden="1" customHeight="1" x14ac:dyDescent="0.25">
      <c r="AR461" s="37" t="str">
        <f t="shared" ref="AR461:AW461" si="72">IF($C$14&gt;$AY$461,$C$14*AZ461,"")</f>
        <v/>
      </c>
      <c r="AS461" s="37" t="str">
        <f t="shared" si="72"/>
        <v/>
      </c>
      <c r="AT461" s="37" t="str">
        <f t="shared" si="72"/>
        <v/>
      </c>
      <c r="AU461" s="37" t="str">
        <f t="shared" si="72"/>
        <v/>
      </c>
      <c r="AV461" s="37" t="str">
        <f t="shared" si="72"/>
        <v/>
      </c>
      <c r="AW461" s="37" t="str">
        <f t="shared" si="72"/>
        <v/>
      </c>
      <c r="AX461" s="129" t="s">
        <v>64</v>
      </c>
      <c r="AY461" s="130">
        <v>25000</v>
      </c>
      <c r="AZ461" s="131">
        <v>0.38</v>
      </c>
      <c r="BA461" s="131">
        <v>0.38</v>
      </c>
      <c r="BB461" s="131">
        <v>0.38</v>
      </c>
      <c r="BC461" s="131">
        <v>0.38</v>
      </c>
      <c r="BD461" s="131">
        <v>0.38</v>
      </c>
      <c r="BE461" s="131">
        <v>0.38</v>
      </c>
      <c r="BG461" s="129" t="s">
        <v>64</v>
      </c>
      <c r="BH461" s="130">
        <v>25000</v>
      </c>
      <c r="BI461" s="131">
        <v>0.38</v>
      </c>
      <c r="BJ461" s="131">
        <v>0.38</v>
      </c>
      <c r="BK461" s="131">
        <v>0.38</v>
      </c>
      <c r="BL461" s="131">
        <v>0.38</v>
      </c>
      <c r="BM461" s="131">
        <v>0.38</v>
      </c>
      <c r="BN461" s="131">
        <v>0.38</v>
      </c>
    </row>
    <row r="462" spans="44:66" s="37" customFormat="1" ht="24.95" hidden="1" customHeight="1" x14ac:dyDescent="0.25">
      <c r="AX462" s="86" t="s">
        <v>59</v>
      </c>
      <c r="AY462" s="132"/>
      <c r="AZ462" s="87"/>
      <c r="BA462" s="87"/>
      <c r="BB462" s="87"/>
      <c r="BC462" s="87"/>
      <c r="BD462" s="87"/>
      <c r="BE462" s="87"/>
    </row>
    <row r="463" spans="44:66" s="37" customFormat="1" ht="24.95" hidden="1" customHeight="1" x14ac:dyDescent="0.25">
      <c r="AX463" s="133"/>
      <c r="AY463" s="134"/>
      <c r="AZ463" s="135"/>
      <c r="BA463" s="135"/>
      <c r="BB463" s="135"/>
      <c r="BC463" s="135"/>
      <c r="BD463" s="135"/>
      <c r="BE463" s="90"/>
    </row>
    <row r="464" spans="44:66" s="37" customFormat="1" ht="24.95" hidden="1" customHeight="1" x14ac:dyDescent="0.25">
      <c r="AX464" s="88"/>
      <c r="AY464" s="89"/>
      <c r="AZ464" s="88"/>
      <c r="BA464" s="88"/>
      <c r="BB464" s="88"/>
      <c r="BC464" s="88"/>
      <c r="BD464" s="88"/>
      <c r="BE464" s="88"/>
    </row>
    <row r="465" spans="44:66" s="37" customFormat="1" ht="24.95" hidden="1" customHeight="1" x14ac:dyDescent="0.25">
      <c r="AX465" s="201" t="s">
        <v>9</v>
      </c>
      <c r="AY465" s="202"/>
      <c r="AZ465" s="54" t="s">
        <v>7</v>
      </c>
      <c r="BA465" s="55"/>
      <c r="BB465" s="55"/>
      <c r="BC465" s="55"/>
      <c r="BD465" s="55"/>
      <c r="BE465" s="56"/>
    </row>
    <row r="466" spans="44:66" s="37" customFormat="1" ht="24.95" hidden="1" customHeight="1" x14ac:dyDescent="0.25">
      <c r="AX466" s="205"/>
      <c r="AY466" s="206"/>
      <c r="AZ466" s="60">
        <v>0</v>
      </c>
      <c r="BA466" s="61">
        <v>1</v>
      </c>
      <c r="BB466" s="60">
        <v>2</v>
      </c>
      <c r="BC466" s="61">
        <v>3</v>
      </c>
      <c r="BD466" s="60">
        <v>4</v>
      </c>
      <c r="BE466" s="62" t="s">
        <v>8</v>
      </c>
    </row>
    <row r="467" spans="44:66" s="37" customFormat="1" ht="24.95" hidden="1" customHeight="1" x14ac:dyDescent="0.25">
      <c r="AR467" s="37">
        <f t="shared" ref="AR467:AW467" si="73">IF($C$14&lt;=$AY$467,$C$14*AZ467,"")</f>
        <v>0</v>
      </c>
      <c r="AS467" s="37">
        <f t="shared" si="73"/>
        <v>0</v>
      </c>
      <c r="AT467" s="37">
        <f t="shared" si="73"/>
        <v>0</v>
      </c>
      <c r="AU467" s="37">
        <f t="shared" si="73"/>
        <v>0</v>
      </c>
      <c r="AV467" s="37">
        <f t="shared" si="73"/>
        <v>0</v>
      </c>
      <c r="AW467" s="37">
        <f t="shared" si="73"/>
        <v>0</v>
      </c>
      <c r="AX467" s="118" t="s">
        <v>10</v>
      </c>
      <c r="AY467" s="119">
        <v>575</v>
      </c>
      <c r="AZ467" s="120">
        <v>0</v>
      </c>
      <c r="BA467" s="136">
        <v>0</v>
      </c>
      <c r="BB467" s="120">
        <v>0</v>
      </c>
      <c r="BC467" s="136">
        <v>0</v>
      </c>
      <c r="BD467" s="120">
        <v>0</v>
      </c>
      <c r="BE467" s="137">
        <v>0</v>
      </c>
      <c r="BG467" s="118" t="s">
        <v>10</v>
      </c>
      <c r="BH467" s="119">
        <v>575</v>
      </c>
      <c r="BI467" s="120">
        <v>0</v>
      </c>
      <c r="BJ467" s="136">
        <v>0</v>
      </c>
      <c r="BK467" s="120">
        <v>0</v>
      </c>
      <c r="BL467" s="136">
        <v>0</v>
      </c>
      <c r="BM467" s="120">
        <v>0</v>
      </c>
      <c r="BN467" s="137">
        <v>0</v>
      </c>
    </row>
    <row r="468" spans="44:66" s="37" customFormat="1" ht="24.95" hidden="1" customHeight="1" x14ac:dyDescent="0.25">
      <c r="AR468" s="37" t="str">
        <f t="shared" ref="AR468:AR503" si="74">IF($C$14&lt;=$AY467,"",IF($C$14&gt;$AY468,"",$C$14*AZ468))</f>
        <v/>
      </c>
      <c r="AS468" s="37" t="str">
        <f t="shared" ref="AS468:AS503" si="75">IF($C$14&lt;=$AY467,"",IF($C$14&gt;$AY468,"",$C$14*BA468))</f>
        <v/>
      </c>
      <c r="AT468" s="37" t="str">
        <f t="shared" ref="AT468:AT503" si="76">IF($C$14&lt;=$AY467,"",IF($C$14&gt;$AY468,"",$C$14*BB468))</f>
        <v/>
      </c>
      <c r="AU468" s="37" t="str">
        <f t="shared" ref="AU468:AU503" si="77">IF($C$14&lt;=$AY467,"",IF($C$14&gt;$AY468,"",$C$14*BC468))</f>
        <v/>
      </c>
      <c r="AV468" s="37" t="str">
        <f t="shared" ref="AV468:AV503" si="78">IF($C$14&lt;=$AY467,"",IF($C$14&gt;$AY468,"",$C$14*BD468))</f>
        <v/>
      </c>
      <c r="AW468" s="37" t="str">
        <f t="shared" ref="AW468:AW503" si="79">IF($C$14&lt;=$AY467,"",IF($C$14&gt;$AY468,"",$C$14*BE468))</f>
        <v/>
      </c>
      <c r="AX468" s="121" t="s">
        <v>10</v>
      </c>
      <c r="AY468" s="122">
        <v>580</v>
      </c>
      <c r="AZ468" s="123">
        <v>0.01</v>
      </c>
      <c r="BA468" s="138">
        <v>0</v>
      </c>
      <c r="BB468" s="123">
        <v>0</v>
      </c>
      <c r="BC468" s="138">
        <v>0</v>
      </c>
      <c r="BD468" s="123">
        <v>0</v>
      </c>
      <c r="BE468" s="139">
        <v>0</v>
      </c>
      <c r="BG468" s="121" t="s">
        <v>10</v>
      </c>
      <c r="BH468" s="122">
        <v>580</v>
      </c>
      <c r="BI468" s="123">
        <v>0.01</v>
      </c>
      <c r="BJ468" s="138">
        <v>0</v>
      </c>
      <c r="BK468" s="123">
        <v>0</v>
      </c>
      <c r="BL468" s="138">
        <v>0</v>
      </c>
      <c r="BM468" s="123">
        <v>0</v>
      </c>
      <c r="BN468" s="139">
        <v>0</v>
      </c>
    </row>
    <row r="469" spans="44:66" s="37" customFormat="1" ht="24.95" hidden="1" customHeight="1" x14ac:dyDescent="0.25">
      <c r="AR469" s="37" t="str">
        <f t="shared" si="74"/>
        <v/>
      </c>
      <c r="AS469" s="37" t="str">
        <f t="shared" si="75"/>
        <v/>
      </c>
      <c r="AT469" s="37" t="str">
        <f t="shared" si="76"/>
        <v/>
      </c>
      <c r="AU469" s="37" t="str">
        <f t="shared" si="77"/>
        <v/>
      </c>
      <c r="AV469" s="37" t="str">
        <f t="shared" si="78"/>
        <v/>
      </c>
      <c r="AW469" s="37" t="str">
        <f t="shared" si="79"/>
        <v/>
      </c>
      <c r="AX469" s="121" t="s">
        <v>10</v>
      </c>
      <c r="AY469" s="122">
        <v>587</v>
      </c>
      <c r="AZ469" s="123">
        <v>0.02</v>
      </c>
      <c r="BA469" s="138">
        <v>0</v>
      </c>
      <c r="BB469" s="123">
        <v>0</v>
      </c>
      <c r="BC469" s="138">
        <v>0</v>
      </c>
      <c r="BD469" s="123">
        <v>0</v>
      </c>
      <c r="BE469" s="139">
        <v>0</v>
      </c>
      <c r="BG469" s="121" t="s">
        <v>10</v>
      </c>
      <c r="BH469" s="122">
        <v>587</v>
      </c>
      <c r="BI469" s="123">
        <v>0.02</v>
      </c>
      <c r="BJ469" s="138">
        <v>0</v>
      </c>
      <c r="BK469" s="123">
        <v>0</v>
      </c>
      <c r="BL469" s="138">
        <v>0</v>
      </c>
      <c r="BM469" s="123">
        <v>0</v>
      </c>
      <c r="BN469" s="139">
        <v>0</v>
      </c>
    </row>
    <row r="470" spans="44:66" s="37" customFormat="1" ht="24.95" hidden="1" customHeight="1" x14ac:dyDescent="0.25">
      <c r="AR470" s="37" t="str">
        <f t="shared" si="74"/>
        <v/>
      </c>
      <c r="AS470" s="37" t="str">
        <f t="shared" si="75"/>
        <v/>
      </c>
      <c r="AT470" s="37" t="str">
        <f t="shared" si="76"/>
        <v/>
      </c>
      <c r="AU470" s="37" t="str">
        <f t="shared" si="77"/>
        <v/>
      </c>
      <c r="AV470" s="37" t="str">
        <f t="shared" si="78"/>
        <v/>
      </c>
      <c r="AW470" s="37" t="str">
        <f t="shared" si="79"/>
        <v/>
      </c>
      <c r="AX470" s="121" t="s">
        <v>10</v>
      </c>
      <c r="AY470" s="122">
        <v>633</v>
      </c>
      <c r="AZ470" s="123">
        <v>0.03</v>
      </c>
      <c r="BA470" s="138">
        <v>0.01</v>
      </c>
      <c r="BB470" s="123">
        <v>0</v>
      </c>
      <c r="BC470" s="138">
        <v>0</v>
      </c>
      <c r="BD470" s="123">
        <v>0</v>
      </c>
      <c r="BE470" s="139">
        <v>0</v>
      </c>
      <c r="BG470" s="121" t="s">
        <v>10</v>
      </c>
      <c r="BH470" s="122">
        <v>633</v>
      </c>
      <c r="BI470" s="123">
        <v>0.03</v>
      </c>
      <c r="BJ470" s="138">
        <v>0.01</v>
      </c>
      <c r="BK470" s="123">
        <v>0</v>
      </c>
      <c r="BL470" s="138">
        <v>0</v>
      </c>
      <c r="BM470" s="123">
        <v>0</v>
      </c>
      <c r="BN470" s="139">
        <v>0</v>
      </c>
    </row>
    <row r="471" spans="44:66" s="37" customFormat="1" ht="24.95" hidden="1" customHeight="1" x14ac:dyDescent="0.25">
      <c r="AR471" s="37" t="str">
        <f t="shared" si="74"/>
        <v/>
      </c>
      <c r="AS471" s="37" t="str">
        <f t="shared" si="75"/>
        <v/>
      </c>
      <c r="AT471" s="37" t="str">
        <f t="shared" si="76"/>
        <v/>
      </c>
      <c r="AU471" s="37" t="str">
        <f t="shared" si="77"/>
        <v/>
      </c>
      <c r="AV471" s="37" t="str">
        <f t="shared" si="78"/>
        <v/>
      </c>
      <c r="AW471" s="37" t="str">
        <f t="shared" si="79"/>
        <v/>
      </c>
      <c r="AX471" s="121" t="s">
        <v>10</v>
      </c>
      <c r="AY471" s="122">
        <v>675</v>
      </c>
      <c r="AZ471" s="123">
        <v>0.04</v>
      </c>
      <c r="BA471" s="138">
        <v>0.02</v>
      </c>
      <c r="BB471" s="123">
        <v>0.01</v>
      </c>
      <c r="BC471" s="138">
        <v>0</v>
      </c>
      <c r="BD471" s="123">
        <v>0</v>
      </c>
      <c r="BE471" s="139">
        <v>0</v>
      </c>
      <c r="BG471" s="121" t="s">
        <v>10</v>
      </c>
      <c r="BH471" s="122">
        <v>675</v>
      </c>
      <c r="BI471" s="123">
        <v>0.04</v>
      </c>
      <c r="BJ471" s="138">
        <v>0.02</v>
      </c>
      <c r="BK471" s="123">
        <v>0.01</v>
      </c>
      <c r="BL471" s="138">
        <v>0</v>
      </c>
      <c r="BM471" s="123">
        <v>0</v>
      </c>
      <c r="BN471" s="139">
        <v>0</v>
      </c>
    </row>
    <row r="472" spans="44:66" s="37" customFormat="1" ht="24.95" hidden="1" customHeight="1" x14ac:dyDescent="0.25">
      <c r="AR472" s="37" t="str">
        <f t="shared" si="74"/>
        <v/>
      </c>
      <c r="AS472" s="37" t="str">
        <f t="shared" si="75"/>
        <v/>
      </c>
      <c r="AT472" s="37" t="str">
        <f t="shared" si="76"/>
        <v/>
      </c>
      <c r="AU472" s="37" t="str">
        <f t="shared" si="77"/>
        <v/>
      </c>
      <c r="AV472" s="37" t="str">
        <f t="shared" si="78"/>
        <v/>
      </c>
      <c r="AW472" s="37" t="str">
        <f t="shared" si="79"/>
        <v/>
      </c>
      <c r="AX472" s="121" t="s">
        <v>10</v>
      </c>
      <c r="AY472" s="122">
        <v>726</v>
      </c>
      <c r="AZ472" s="123">
        <v>0.05</v>
      </c>
      <c r="BA472" s="138">
        <v>0.03</v>
      </c>
      <c r="BB472" s="123">
        <v>0.02</v>
      </c>
      <c r="BC472" s="138">
        <v>0.01</v>
      </c>
      <c r="BD472" s="123">
        <v>0</v>
      </c>
      <c r="BE472" s="139">
        <v>0</v>
      </c>
      <c r="BG472" s="121" t="s">
        <v>10</v>
      </c>
      <c r="BH472" s="122">
        <v>726</v>
      </c>
      <c r="BI472" s="123">
        <v>0.05</v>
      </c>
      <c r="BJ472" s="138">
        <v>0.03</v>
      </c>
      <c r="BK472" s="123">
        <v>0.02</v>
      </c>
      <c r="BL472" s="138">
        <v>0.01</v>
      </c>
      <c r="BM472" s="123">
        <v>0</v>
      </c>
      <c r="BN472" s="139">
        <v>0</v>
      </c>
    </row>
    <row r="473" spans="44:66" s="37" customFormat="1" ht="24.95" hidden="1" customHeight="1" x14ac:dyDescent="0.25">
      <c r="AR473" s="37" t="str">
        <f t="shared" si="74"/>
        <v/>
      </c>
      <c r="AS473" s="37" t="str">
        <f t="shared" si="75"/>
        <v/>
      </c>
      <c r="AT473" s="37" t="str">
        <f t="shared" si="76"/>
        <v/>
      </c>
      <c r="AU473" s="37" t="str">
        <f t="shared" si="77"/>
        <v/>
      </c>
      <c r="AV473" s="37" t="str">
        <f t="shared" si="78"/>
        <v/>
      </c>
      <c r="AW473" s="37" t="str">
        <f t="shared" si="79"/>
        <v/>
      </c>
      <c r="AX473" s="121" t="s">
        <v>10</v>
      </c>
      <c r="AY473" s="122">
        <v>801</v>
      </c>
      <c r="AZ473" s="123">
        <v>0.06</v>
      </c>
      <c r="BA473" s="138">
        <v>0.05</v>
      </c>
      <c r="BB473" s="123">
        <v>0.03</v>
      </c>
      <c r="BC473" s="138">
        <v>0.02</v>
      </c>
      <c r="BD473" s="123">
        <v>0.01</v>
      </c>
      <c r="BE473" s="139">
        <v>0</v>
      </c>
      <c r="BG473" s="121" t="s">
        <v>10</v>
      </c>
      <c r="BH473" s="122">
        <v>801</v>
      </c>
      <c r="BI473" s="123">
        <v>0.06</v>
      </c>
      <c r="BJ473" s="138">
        <v>0.05</v>
      </c>
      <c r="BK473" s="123">
        <v>0.03</v>
      </c>
      <c r="BL473" s="138">
        <v>0.02</v>
      </c>
      <c r="BM473" s="123">
        <v>0.01</v>
      </c>
      <c r="BN473" s="139">
        <v>0</v>
      </c>
    </row>
    <row r="474" spans="44:66" s="37" customFormat="1" ht="24.95" hidden="1" customHeight="1" x14ac:dyDescent="0.25">
      <c r="AR474" s="37" t="str">
        <f t="shared" si="74"/>
        <v/>
      </c>
      <c r="AS474" s="37" t="str">
        <f t="shared" si="75"/>
        <v/>
      </c>
      <c r="AT474" s="37" t="str">
        <f t="shared" si="76"/>
        <v/>
      </c>
      <c r="AU474" s="37" t="str">
        <f t="shared" si="77"/>
        <v/>
      </c>
      <c r="AV474" s="37" t="str">
        <f t="shared" si="78"/>
        <v/>
      </c>
      <c r="AW474" s="37" t="str">
        <f t="shared" si="79"/>
        <v/>
      </c>
      <c r="AX474" s="121" t="s">
        <v>10</v>
      </c>
      <c r="AY474" s="122">
        <v>907</v>
      </c>
      <c r="AZ474" s="123">
        <v>7.0000000000000007E-2</v>
      </c>
      <c r="BA474" s="138">
        <v>0.06</v>
      </c>
      <c r="BB474" s="123">
        <v>0.04</v>
      </c>
      <c r="BC474" s="138">
        <v>0.03</v>
      </c>
      <c r="BD474" s="123">
        <v>0.02</v>
      </c>
      <c r="BE474" s="139">
        <v>0.01</v>
      </c>
      <c r="BG474" s="121" t="s">
        <v>10</v>
      </c>
      <c r="BH474" s="122">
        <v>907</v>
      </c>
      <c r="BI474" s="123">
        <v>7.0000000000000007E-2</v>
      </c>
      <c r="BJ474" s="138">
        <v>0.06</v>
      </c>
      <c r="BK474" s="123">
        <v>0.04</v>
      </c>
      <c r="BL474" s="138">
        <v>0.03</v>
      </c>
      <c r="BM474" s="123">
        <v>0.02</v>
      </c>
      <c r="BN474" s="139">
        <v>0.01</v>
      </c>
    </row>
    <row r="475" spans="44:66" s="37" customFormat="1" ht="24.95" hidden="1" customHeight="1" x14ac:dyDescent="0.25">
      <c r="AR475" s="37" t="str">
        <f t="shared" si="74"/>
        <v/>
      </c>
      <c r="AS475" s="37" t="str">
        <f t="shared" si="75"/>
        <v/>
      </c>
      <c r="AT475" s="37" t="str">
        <f t="shared" si="76"/>
        <v/>
      </c>
      <c r="AU475" s="37" t="str">
        <f t="shared" si="77"/>
        <v/>
      </c>
      <c r="AV475" s="37" t="str">
        <f t="shared" si="78"/>
        <v/>
      </c>
      <c r="AW475" s="37" t="str">
        <f t="shared" si="79"/>
        <v/>
      </c>
      <c r="AX475" s="121" t="s">
        <v>10</v>
      </c>
      <c r="AY475" s="122">
        <v>988</v>
      </c>
      <c r="AZ475" s="123">
        <v>0.08</v>
      </c>
      <c r="BA475" s="138">
        <v>7.0000000000000007E-2</v>
      </c>
      <c r="BB475" s="123">
        <v>0.06</v>
      </c>
      <c r="BC475" s="138">
        <v>0.04</v>
      </c>
      <c r="BD475" s="123">
        <v>0.03</v>
      </c>
      <c r="BE475" s="139">
        <v>0.02</v>
      </c>
      <c r="BG475" s="121" t="s">
        <v>10</v>
      </c>
      <c r="BH475" s="122">
        <v>988</v>
      </c>
      <c r="BI475" s="123">
        <v>0.08</v>
      </c>
      <c r="BJ475" s="138">
        <v>7.0000000000000007E-2</v>
      </c>
      <c r="BK475" s="123">
        <v>0.06</v>
      </c>
      <c r="BL475" s="138">
        <v>0.04</v>
      </c>
      <c r="BM475" s="123">
        <v>0.03</v>
      </c>
      <c r="BN475" s="139">
        <v>0.02</v>
      </c>
    </row>
    <row r="476" spans="44:66" s="37" customFormat="1" ht="24.95" hidden="1" customHeight="1" x14ac:dyDescent="0.25">
      <c r="AR476" s="37" t="str">
        <f t="shared" si="74"/>
        <v/>
      </c>
      <c r="AS476" s="37" t="str">
        <f t="shared" si="75"/>
        <v/>
      </c>
      <c r="AT476" s="37" t="str">
        <f t="shared" si="76"/>
        <v/>
      </c>
      <c r="AU476" s="37" t="str">
        <f t="shared" si="77"/>
        <v/>
      </c>
      <c r="AV476" s="37" t="str">
        <f t="shared" si="78"/>
        <v/>
      </c>
      <c r="AW476" s="37" t="str">
        <f t="shared" si="79"/>
        <v/>
      </c>
      <c r="AX476" s="121" t="s">
        <v>10</v>
      </c>
      <c r="AY476" s="122">
        <v>1048</v>
      </c>
      <c r="AZ476" s="123">
        <v>0.09</v>
      </c>
      <c r="BA476" s="138">
        <v>0.08</v>
      </c>
      <c r="BB476" s="123">
        <v>7.0000000000000007E-2</v>
      </c>
      <c r="BC476" s="138">
        <v>0.06</v>
      </c>
      <c r="BD476" s="123">
        <v>0.04</v>
      </c>
      <c r="BE476" s="139">
        <v>0.03</v>
      </c>
      <c r="BG476" s="121" t="s">
        <v>10</v>
      </c>
      <c r="BH476" s="122">
        <v>1048</v>
      </c>
      <c r="BI476" s="123">
        <v>0.09</v>
      </c>
      <c r="BJ476" s="138">
        <v>0.08</v>
      </c>
      <c r="BK476" s="123">
        <v>7.0000000000000007E-2</v>
      </c>
      <c r="BL476" s="138">
        <v>0.06</v>
      </c>
      <c r="BM476" s="123">
        <v>0.04</v>
      </c>
      <c r="BN476" s="139">
        <v>0.03</v>
      </c>
    </row>
    <row r="477" spans="44:66" s="37" customFormat="1" ht="24.95" hidden="1" customHeight="1" x14ac:dyDescent="0.25">
      <c r="AR477" s="37" t="str">
        <f t="shared" si="74"/>
        <v/>
      </c>
      <c r="AS477" s="37" t="str">
        <f t="shared" si="75"/>
        <v/>
      </c>
      <c r="AT477" s="37" t="str">
        <f t="shared" si="76"/>
        <v/>
      </c>
      <c r="AU477" s="37" t="str">
        <f t="shared" si="77"/>
        <v/>
      </c>
      <c r="AV477" s="37" t="str">
        <f t="shared" si="78"/>
        <v/>
      </c>
      <c r="AW477" s="37" t="str">
        <f t="shared" si="79"/>
        <v/>
      </c>
      <c r="AX477" s="121" t="s">
        <v>10</v>
      </c>
      <c r="AY477" s="122">
        <v>1124</v>
      </c>
      <c r="AZ477" s="123">
        <v>0.1</v>
      </c>
      <c r="BA477" s="138">
        <v>0.09</v>
      </c>
      <c r="BB477" s="123">
        <v>0.08</v>
      </c>
      <c r="BC477" s="138">
        <v>7.0000000000000007E-2</v>
      </c>
      <c r="BD477" s="123">
        <v>0.06</v>
      </c>
      <c r="BE477" s="139">
        <v>0.05</v>
      </c>
      <c r="BG477" s="121" t="s">
        <v>10</v>
      </c>
      <c r="BH477" s="122">
        <v>1124</v>
      </c>
      <c r="BI477" s="123">
        <v>0.1</v>
      </c>
      <c r="BJ477" s="138">
        <v>0.09</v>
      </c>
      <c r="BK477" s="123">
        <v>0.08</v>
      </c>
      <c r="BL477" s="138">
        <v>7.0000000000000007E-2</v>
      </c>
      <c r="BM477" s="123">
        <v>0.06</v>
      </c>
      <c r="BN477" s="139">
        <v>0.05</v>
      </c>
    </row>
    <row r="478" spans="44:66" s="37" customFormat="1" ht="24.95" hidden="1" customHeight="1" x14ac:dyDescent="0.25">
      <c r="AR478" s="37" t="str">
        <f t="shared" si="74"/>
        <v/>
      </c>
      <c r="AS478" s="37" t="str">
        <f t="shared" si="75"/>
        <v/>
      </c>
      <c r="AT478" s="37" t="str">
        <f t="shared" si="76"/>
        <v/>
      </c>
      <c r="AU478" s="37" t="str">
        <f t="shared" si="77"/>
        <v/>
      </c>
      <c r="AV478" s="37" t="str">
        <f t="shared" si="78"/>
        <v/>
      </c>
      <c r="AW478" s="37" t="str">
        <f t="shared" si="79"/>
        <v/>
      </c>
      <c r="AX478" s="121" t="s">
        <v>10</v>
      </c>
      <c r="AY478" s="122">
        <v>1205</v>
      </c>
      <c r="AZ478" s="123">
        <v>0.11</v>
      </c>
      <c r="BA478" s="138">
        <v>0.1</v>
      </c>
      <c r="BB478" s="123">
        <v>0.09</v>
      </c>
      <c r="BC478" s="138">
        <v>0.08</v>
      </c>
      <c r="BD478" s="123">
        <v>7.0000000000000007E-2</v>
      </c>
      <c r="BE478" s="139">
        <v>0.06</v>
      </c>
      <c r="BG478" s="121" t="s">
        <v>10</v>
      </c>
      <c r="BH478" s="122">
        <v>1205</v>
      </c>
      <c r="BI478" s="123">
        <v>0.11</v>
      </c>
      <c r="BJ478" s="138">
        <v>0.1</v>
      </c>
      <c r="BK478" s="123">
        <v>0.09</v>
      </c>
      <c r="BL478" s="138">
        <v>0.08</v>
      </c>
      <c r="BM478" s="123">
        <v>7.0000000000000007E-2</v>
      </c>
      <c r="BN478" s="139">
        <v>0.06</v>
      </c>
    </row>
    <row r="479" spans="44:66" s="37" customFormat="1" ht="24.95" hidden="1" customHeight="1" x14ac:dyDescent="0.25">
      <c r="AR479" s="37" t="str">
        <f t="shared" si="74"/>
        <v/>
      </c>
      <c r="AS479" s="37" t="str">
        <f t="shared" si="75"/>
        <v/>
      </c>
      <c r="AT479" s="37" t="str">
        <f t="shared" si="76"/>
        <v/>
      </c>
      <c r="AU479" s="37" t="str">
        <f t="shared" si="77"/>
        <v/>
      </c>
      <c r="AV479" s="37" t="str">
        <f t="shared" si="78"/>
        <v/>
      </c>
      <c r="AW479" s="37" t="str">
        <f t="shared" si="79"/>
        <v/>
      </c>
      <c r="AX479" s="121" t="s">
        <v>10</v>
      </c>
      <c r="AY479" s="122">
        <v>1300</v>
      </c>
      <c r="AZ479" s="123">
        <v>0.12</v>
      </c>
      <c r="BA479" s="138">
        <v>0.11</v>
      </c>
      <c r="BB479" s="123">
        <v>0.1</v>
      </c>
      <c r="BC479" s="138">
        <v>0.09</v>
      </c>
      <c r="BD479" s="123">
        <v>0.08</v>
      </c>
      <c r="BE479" s="139">
        <v>7.0000000000000007E-2</v>
      </c>
      <c r="BG479" s="121" t="s">
        <v>10</v>
      </c>
      <c r="BH479" s="122">
        <v>1300</v>
      </c>
      <c r="BI479" s="123">
        <v>0.12</v>
      </c>
      <c r="BJ479" s="138">
        <v>0.11</v>
      </c>
      <c r="BK479" s="123">
        <v>0.1</v>
      </c>
      <c r="BL479" s="138">
        <v>0.09</v>
      </c>
      <c r="BM479" s="123">
        <v>0.08</v>
      </c>
      <c r="BN479" s="139">
        <v>7.0000000000000007E-2</v>
      </c>
    </row>
    <row r="480" spans="44:66" s="37" customFormat="1" ht="24.95" hidden="1" customHeight="1" x14ac:dyDescent="0.25">
      <c r="AR480" s="37" t="str">
        <f t="shared" si="74"/>
        <v/>
      </c>
      <c r="AS480" s="37" t="str">
        <f t="shared" si="75"/>
        <v/>
      </c>
      <c r="AT480" s="37" t="str">
        <f t="shared" si="76"/>
        <v/>
      </c>
      <c r="AU480" s="37" t="str">
        <f t="shared" si="77"/>
        <v/>
      </c>
      <c r="AV480" s="37" t="str">
        <f t="shared" si="78"/>
        <v/>
      </c>
      <c r="AW480" s="37" t="str">
        <f t="shared" si="79"/>
        <v/>
      </c>
      <c r="AX480" s="121" t="s">
        <v>10</v>
      </c>
      <c r="AY480" s="122">
        <v>1401</v>
      </c>
      <c r="AZ480" s="123">
        <v>0.13</v>
      </c>
      <c r="BA480" s="138">
        <v>0.12</v>
      </c>
      <c r="BB480" s="123">
        <v>0.11</v>
      </c>
      <c r="BC480" s="138">
        <v>0.1</v>
      </c>
      <c r="BD480" s="123">
        <v>0.1</v>
      </c>
      <c r="BE480" s="139">
        <v>0.09</v>
      </c>
      <c r="BG480" s="121" t="s">
        <v>10</v>
      </c>
      <c r="BH480" s="122">
        <v>1401</v>
      </c>
      <c r="BI480" s="123">
        <v>0.13</v>
      </c>
      <c r="BJ480" s="138">
        <v>0.12</v>
      </c>
      <c r="BK480" s="123">
        <v>0.11</v>
      </c>
      <c r="BL480" s="138">
        <v>0.1</v>
      </c>
      <c r="BM480" s="123">
        <v>0.1</v>
      </c>
      <c r="BN480" s="139">
        <v>0.09</v>
      </c>
    </row>
    <row r="481" spans="44:66" s="37" customFormat="1" ht="24.95" hidden="1" customHeight="1" x14ac:dyDescent="0.25">
      <c r="AR481" s="37" t="str">
        <f t="shared" si="74"/>
        <v/>
      </c>
      <c r="AS481" s="37" t="str">
        <f t="shared" si="75"/>
        <v/>
      </c>
      <c r="AT481" s="37" t="str">
        <f t="shared" si="76"/>
        <v/>
      </c>
      <c r="AU481" s="37" t="str">
        <f t="shared" si="77"/>
        <v/>
      </c>
      <c r="AV481" s="37" t="str">
        <f t="shared" si="78"/>
        <v/>
      </c>
      <c r="AW481" s="37" t="str">
        <f t="shared" si="79"/>
        <v/>
      </c>
      <c r="AX481" s="121" t="s">
        <v>10</v>
      </c>
      <c r="AY481" s="122">
        <v>1537</v>
      </c>
      <c r="AZ481" s="123">
        <v>0.14000000000000001</v>
      </c>
      <c r="BA481" s="138">
        <v>0.13</v>
      </c>
      <c r="BB481" s="123">
        <v>0.12</v>
      </c>
      <c r="BC481" s="138">
        <v>0.12</v>
      </c>
      <c r="BD481" s="123">
        <v>0.11</v>
      </c>
      <c r="BE481" s="139">
        <v>0.1</v>
      </c>
      <c r="BG481" s="121" t="s">
        <v>10</v>
      </c>
      <c r="BH481" s="122">
        <v>1537</v>
      </c>
      <c r="BI481" s="123">
        <v>0.14000000000000001</v>
      </c>
      <c r="BJ481" s="138">
        <v>0.13</v>
      </c>
      <c r="BK481" s="123">
        <v>0.12</v>
      </c>
      <c r="BL481" s="138">
        <v>0.12</v>
      </c>
      <c r="BM481" s="123">
        <v>0.11</v>
      </c>
      <c r="BN481" s="139">
        <v>0.1</v>
      </c>
    </row>
    <row r="482" spans="44:66" s="37" customFormat="1" ht="24.95" hidden="1" customHeight="1" x14ac:dyDescent="0.25">
      <c r="AR482" s="37" t="str">
        <f t="shared" si="74"/>
        <v/>
      </c>
      <c r="AS482" s="37" t="str">
        <f t="shared" si="75"/>
        <v/>
      </c>
      <c r="AT482" s="37" t="str">
        <f t="shared" si="76"/>
        <v/>
      </c>
      <c r="AU482" s="37" t="str">
        <f t="shared" si="77"/>
        <v/>
      </c>
      <c r="AV482" s="37" t="str">
        <f t="shared" si="78"/>
        <v/>
      </c>
      <c r="AW482" s="37" t="str">
        <f t="shared" si="79"/>
        <v/>
      </c>
      <c r="AX482" s="121" t="s">
        <v>10</v>
      </c>
      <c r="AY482" s="122">
        <v>1683</v>
      </c>
      <c r="AZ482" s="123">
        <v>0.155</v>
      </c>
      <c r="BA482" s="138">
        <v>0.14499999999999999</v>
      </c>
      <c r="BB482" s="123">
        <v>0.14499999999999999</v>
      </c>
      <c r="BC482" s="138">
        <v>0.13500000000000001</v>
      </c>
      <c r="BD482" s="123">
        <v>0.125</v>
      </c>
      <c r="BE482" s="139">
        <v>0.115</v>
      </c>
      <c r="BG482" s="121" t="s">
        <v>10</v>
      </c>
      <c r="BH482" s="122">
        <v>1683</v>
      </c>
      <c r="BI482" s="123">
        <v>0.155</v>
      </c>
      <c r="BJ482" s="138">
        <v>0.14499999999999999</v>
      </c>
      <c r="BK482" s="123">
        <v>0.14499999999999999</v>
      </c>
      <c r="BL482" s="138">
        <v>0.13500000000000001</v>
      </c>
      <c r="BM482" s="123">
        <v>0.125</v>
      </c>
      <c r="BN482" s="139">
        <v>0.115</v>
      </c>
    </row>
    <row r="483" spans="44:66" s="37" customFormat="1" ht="24.95" hidden="1" customHeight="1" x14ac:dyDescent="0.25">
      <c r="AR483" s="37" t="str">
        <f t="shared" si="74"/>
        <v/>
      </c>
      <c r="AS483" s="37" t="str">
        <f t="shared" si="75"/>
        <v/>
      </c>
      <c r="AT483" s="37" t="str">
        <f t="shared" si="76"/>
        <v/>
      </c>
      <c r="AU483" s="37" t="str">
        <f t="shared" si="77"/>
        <v/>
      </c>
      <c r="AV483" s="37" t="str">
        <f t="shared" si="78"/>
        <v/>
      </c>
      <c r="AW483" s="37" t="str">
        <f t="shared" si="79"/>
        <v/>
      </c>
      <c r="AX483" s="121" t="s">
        <v>10</v>
      </c>
      <c r="AY483" s="122">
        <v>1840</v>
      </c>
      <c r="AZ483" s="123">
        <v>0.16500000000000001</v>
      </c>
      <c r="BA483" s="138">
        <v>0.155</v>
      </c>
      <c r="BB483" s="123">
        <v>0.155</v>
      </c>
      <c r="BC483" s="138">
        <v>0.14499999999999999</v>
      </c>
      <c r="BD483" s="123">
        <v>0.13500000000000001</v>
      </c>
      <c r="BE483" s="139">
        <v>0.13500000000000001</v>
      </c>
      <c r="BG483" s="121" t="s">
        <v>10</v>
      </c>
      <c r="BH483" s="122">
        <v>1840</v>
      </c>
      <c r="BI483" s="123">
        <v>0.16500000000000001</v>
      </c>
      <c r="BJ483" s="138">
        <v>0.155</v>
      </c>
      <c r="BK483" s="123">
        <v>0.155</v>
      </c>
      <c r="BL483" s="138">
        <v>0.14499999999999999</v>
      </c>
      <c r="BM483" s="123">
        <v>0.13500000000000001</v>
      </c>
      <c r="BN483" s="139">
        <v>0.13500000000000001</v>
      </c>
    </row>
    <row r="484" spans="44:66" s="37" customFormat="1" ht="24.95" hidden="1" customHeight="1" x14ac:dyDescent="0.25">
      <c r="AR484" s="37" t="str">
        <f t="shared" si="74"/>
        <v/>
      </c>
      <c r="AS484" s="37" t="str">
        <f t="shared" si="75"/>
        <v/>
      </c>
      <c r="AT484" s="37" t="str">
        <f t="shared" si="76"/>
        <v/>
      </c>
      <c r="AU484" s="37" t="str">
        <f t="shared" si="77"/>
        <v/>
      </c>
      <c r="AV484" s="37" t="str">
        <f t="shared" si="78"/>
        <v/>
      </c>
      <c r="AW484" s="37" t="str">
        <f t="shared" si="79"/>
        <v/>
      </c>
      <c r="AX484" s="121" t="s">
        <v>10</v>
      </c>
      <c r="AY484" s="122">
        <v>1945</v>
      </c>
      <c r="AZ484" s="123">
        <v>0.17499999999999999</v>
      </c>
      <c r="BA484" s="138">
        <v>0.16500000000000001</v>
      </c>
      <c r="BB484" s="123">
        <v>0.16500000000000001</v>
      </c>
      <c r="BC484" s="138">
        <v>0.155</v>
      </c>
      <c r="BD484" s="123">
        <v>0.155</v>
      </c>
      <c r="BE484" s="139">
        <v>0.14499999999999999</v>
      </c>
      <c r="BG484" s="121" t="s">
        <v>10</v>
      </c>
      <c r="BH484" s="122">
        <v>1945</v>
      </c>
      <c r="BI484" s="123">
        <v>0.17499999999999999</v>
      </c>
      <c r="BJ484" s="138">
        <v>0.16500000000000001</v>
      </c>
      <c r="BK484" s="123">
        <v>0.16500000000000001</v>
      </c>
      <c r="BL484" s="138">
        <v>0.155</v>
      </c>
      <c r="BM484" s="123">
        <v>0.155</v>
      </c>
      <c r="BN484" s="139">
        <v>0.14499999999999999</v>
      </c>
    </row>
    <row r="485" spans="44:66" s="37" customFormat="1" ht="24.95" hidden="1" customHeight="1" x14ac:dyDescent="0.25">
      <c r="AR485" s="37" t="str">
        <f t="shared" si="74"/>
        <v/>
      </c>
      <c r="AS485" s="37" t="str">
        <f t="shared" si="75"/>
        <v/>
      </c>
      <c r="AT485" s="37" t="str">
        <f t="shared" si="76"/>
        <v/>
      </c>
      <c r="AU485" s="37" t="str">
        <f t="shared" si="77"/>
        <v/>
      </c>
      <c r="AV485" s="37" t="str">
        <f t="shared" si="78"/>
        <v/>
      </c>
      <c r="AW485" s="37" t="str">
        <f t="shared" si="79"/>
        <v/>
      </c>
      <c r="AX485" s="121" t="s">
        <v>10</v>
      </c>
      <c r="AY485" s="122">
        <v>2056</v>
      </c>
      <c r="AZ485" s="123">
        <v>0.185</v>
      </c>
      <c r="BA485" s="138">
        <v>0.17499999999999999</v>
      </c>
      <c r="BB485" s="123">
        <v>0.17499999999999999</v>
      </c>
      <c r="BC485" s="138">
        <v>0.16500000000000001</v>
      </c>
      <c r="BD485" s="123">
        <v>0.16500000000000001</v>
      </c>
      <c r="BE485" s="139">
        <v>0.155</v>
      </c>
      <c r="BG485" s="121" t="s">
        <v>10</v>
      </c>
      <c r="BH485" s="122">
        <v>2056</v>
      </c>
      <c r="BI485" s="123">
        <v>0.185</v>
      </c>
      <c r="BJ485" s="138">
        <v>0.17499999999999999</v>
      </c>
      <c r="BK485" s="123">
        <v>0.17499999999999999</v>
      </c>
      <c r="BL485" s="138">
        <v>0.16500000000000001</v>
      </c>
      <c r="BM485" s="123">
        <v>0.16500000000000001</v>
      </c>
      <c r="BN485" s="139">
        <v>0.155</v>
      </c>
    </row>
    <row r="486" spans="44:66" s="37" customFormat="1" ht="24.95" hidden="1" customHeight="1" x14ac:dyDescent="0.25">
      <c r="AR486" s="37" t="str">
        <f t="shared" si="74"/>
        <v/>
      </c>
      <c r="AS486" s="37" t="str">
        <f t="shared" si="75"/>
        <v/>
      </c>
      <c r="AT486" s="37" t="str">
        <f t="shared" si="76"/>
        <v/>
      </c>
      <c r="AU486" s="37" t="str">
        <f t="shared" si="77"/>
        <v/>
      </c>
      <c r="AV486" s="37" t="str">
        <f t="shared" si="78"/>
        <v/>
      </c>
      <c r="AW486" s="37" t="str">
        <f t="shared" si="79"/>
        <v/>
      </c>
      <c r="AX486" s="121" t="s">
        <v>10</v>
      </c>
      <c r="AY486" s="122">
        <v>2182</v>
      </c>
      <c r="AZ486" s="123">
        <v>0.19500000000000001</v>
      </c>
      <c r="BA486" s="138">
        <v>0.185</v>
      </c>
      <c r="BB486" s="123">
        <v>0.185</v>
      </c>
      <c r="BC486" s="138">
        <v>0.17499999999999999</v>
      </c>
      <c r="BD486" s="123">
        <v>0.17499999999999999</v>
      </c>
      <c r="BE486" s="139">
        <v>0.16500000000000001</v>
      </c>
      <c r="BG486" s="121" t="s">
        <v>10</v>
      </c>
      <c r="BH486" s="122">
        <v>2182</v>
      </c>
      <c r="BI486" s="123">
        <v>0.19500000000000001</v>
      </c>
      <c r="BJ486" s="138">
        <v>0.185</v>
      </c>
      <c r="BK486" s="123">
        <v>0.185</v>
      </c>
      <c r="BL486" s="138">
        <v>0.17499999999999999</v>
      </c>
      <c r="BM486" s="123">
        <v>0.17499999999999999</v>
      </c>
      <c r="BN486" s="139">
        <v>0.16500000000000001</v>
      </c>
    </row>
    <row r="487" spans="44:66" s="37" customFormat="1" ht="24.95" hidden="1" customHeight="1" x14ac:dyDescent="0.25">
      <c r="AR487" s="37" t="str">
        <f t="shared" si="74"/>
        <v/>
      </c>
      <c r="AS487" s="37" t="str">
        <f t="shared" si="75"/>
        <v/>
      </c>
      <c r="AT487" s="37" t="str">
        <f t="shared" si="76"/>
        <v/>
      </c>
      <c r="AU487" s="37" t="str">
        <f t="shared" si="77"/>
        <v/>
      </c>
      <c r="AV487" s="37" t="str">
        <f t="shared" si="78"/>
        <v/>
      </c>
      <c r="AW487" s="37" t="str">
        <f t="shared" si="79"/>
        <v/>
      </c>
      <c r="AX487" s="121" t="s">
        <v>10</v>
      </c>
      <c r="AY487" s="122">
        <v>2328</v>
      </c>
      <c r="AZ487" s="123">
        <v>0.20499999999999999</v>
      </c>
      <c r="BA487" s="138">
        <v>0.19500000000000001</v>
      </c>
      <c r="BB487" s="123">
        <v>0.19500000000000001</v>
      </c>
      <c r="BC487" s="138">
        <v>0.185</v>
      </c>
      <c r="BD487" s="123">
        <v>0.185</v>
      </c>
      <c r="BE487" s="139">
        <v>0.17499999999999999</v>
      </c>
      <c r="BG487" s="121" t="s">
        <v>10</v>
      </c>
      <c r="BH487" s="122">
        <v>2328</v>
      </c>
      <c r="BI487" s="123">
        <v>0.20499999999999999</v>
      </c>
      <c r="BJ487" s="138">
        <v>0.19500000000000001</v>
      </c>
      <c r="BK487" s="123">
        <v>0.19500000000000001</v>
      </c>
      <c r="BL487" s="138">
        <v>0.185</v>
      </c>
      <c r="BM487" s="123">
        <v>0.185</v>
      </c>
      <c r="BN487" s="139">
        <v>0.17499999999999999</v>
      </c>
    </row>
    <row r="488" spans="44:66" s="37" customFormat="1" ht="24.95" hidden="1" customHeight="1" x14ac:dyDescent="0.25">
      <c r="AR488" s="37" t="str">
        <f t="shared" si="74"/>
        <v/>
      </c>
      <c r="AS488" s="37" t="str">
        <f t="shared" si="75"/>
        <v/>
      </c>
      <c r="AT488" s="37" t="str">
        <f t="shared" si="76"/>
        <v/>
      </c>
      <c r="AU488" s="37" t="str">
        <f t="shared" si="77"/>
        <v/>
      </c>
      <c r="AV488" s="37" t="str">
        <f t="shared" si="78"/>
        <v/>
      </c>
      <c r="AW488" s="37" t="str">
        <f t="shared" si="79"/>
        <v/>
      </c>
      <c r="AX488" s="121" t="s">
        <v>10</v>
      </c>
      <c r="AY488" s="122">
        <v>2495</v>
      </c>
      <c r="AZ488" s="123">
        <v>0.215</v>
      </c>
      <c r="BA488" s="138">
        <v>0.215</v>
      </c>
      <c r="BB488" s="123">
        <v>0.20499999999999999</v>
      </c>
      <c r="BC488" s="138">
        <v>0.20499999999999999</v>
      </c>
      <c r="BD488" s="123">
        <v>0.19500000000000001</v>
      </c>
      <c r="BE488" s="139">
        <v>0.19500000000000001</v>
      </c>
      <c r="BG488" s="121" t="s">
        <v>10</v>
      </c>
      <c r="BH488" s="122">
        <v>2495</v>
      </c>
      <c r="BI488" s="123">
        <v>0.215</v>
      </c>
      <c r="BJ488" s="138">
        <v>0.215</v>
      </c>
      <c r="BK488" s="123">
        <v>0.20499999999999999</v>
      </c>
      <c r="BL488" s="138">
        <v>0.20499999999999999</v>
      </c>
      <c r="BM488" s="123">
        <v>0.19500000000000001</v>
      </c>
      <c r="BN488" s="139">
        <v>0.19500000000000001</v>
      </c>
    </row>
    <row r="489" spans="44:66" s="37" customFormat="1" ht="24.95" hidden="1" customHeight="1" x14ac:dyDescent="0.25">
      <c r="AR489" s="37" t="str">
        <f t="shared" si="74"/>
        <v/>
      </c>
      <c r="AS489" s="37" t="str">
        <f t="shared" si="75"/>
        <v/>
      </c>
      <c r="AT489" s="37" t="str">
        <f t="shared" si="76"/>
        <v/>
      </c>
      <c r="AU489" s="37" t="str">
        <f t="shared" si="77"/>
        <v/>
      </c>
      <c r="AV489" s="37" t="str">
        <f t="shared" si="78"/>
        <v/>
      </c>
      <c r="AW489" s="37" t="str">
        <f t="shared" si="79"/>
        <v/>
      </c>
      <c r="AX489" s="121" t="s">
        <v>10</v>
      </c>
      <c r="AY489" s="122">
        <v>2722</v>
      </c>
      <c r="AZ489" s="123">
        <v>0.22500000000000001</v>
      </c>
      <c r="BA489" s="138">
        <v>0.22500000000000001</v>
      </c>
      <c r="BB489" s="123">
        <v>0.215</v>
      </c>
      <c r="BC489" s="138">
        <v>0.215</v>
      </c>
      <c r="BD489" s="123">
        <v>0.20499999999999999</v>
      </c>
      <c r="BE489" s="139">
        <v>0.20499999999999999</v>
      </c>
      <c r="BG489" s="121" t="s">
        <v>10</v>
      </c>
      <c r="BH489" s="122">
        <v>2722</v>
      </c>
      <c r="BI489" s="123">
        <v>0.22500000000000001</v>
      </c>
      <c r="BJ489" s="138">
        <v>0.22500000000000001</v>
      </c>
      <c r="BK489" s="123">
        <v>0.215</v>
      </c>
      <c r="BL489" s="138">
        <v>0.215</v>
      </c>
      <c r="BM489" s="123">
        <v>0.20499999999999999</v>
      </c>
      <c r="BN489" s="139">
        <v>0.20499999999999999</v>
      </c>
    </row>
    <row r="490" spans="44:66" s="37" customFormat="1" ht="24.95" hidden="1" customHeight="1" x14ac:dyDescent="0.25">
      <c r="AR490" s="37" t="str">
        <f t="shared" si="74"/>
        <v/>
      </c>
      <c r="AS490" s="37" t="str">
        <f t="shared" si="75"/>
        <v/>
      </c>
      <c r="AT490" s="37" t="str">
        <f t="shared" si="76"/>
        <v/>
      </c>
      <c r="AU490" s="37" t="str">
        <f t="shared" si="77"/>
        <v/>
      </c>
      <c r="AV490" s="37" t="str">
        <f t="shared" si="78"/>
        <v/>
      </c>
      <c r="AW490" s="37" t="str">
        <f t="shared" si="79"/>
        <v/>
      </c>
      <c r="AX490" s="121" t="s">
        <v>10</v>
      </c>
      <c r="AY490" s="122">
        <v>3054</v>
      </c>
      <c r="AZ490" s="123">
        <v>0.23499999999999999</v>
      </c>
      <c r="BA490" s="138">
        <v>0.23499999999999999</v>
      </c>
      <c r="BB490" s="123">
        <v>0.22500000000000001</v>
      </c>
      <c r="BC490" s="138">
        <v>0.22500000000000001</v>
      </c>
      <c r="BD490" s="123">
        <v>0.215</v>
      </c>
      <c r="BE490" s="139">
        <v>0.215</v>
      </c>
      <c r="BG490" s="121" t="s">
        <v>10</v>
      </c>
      <c r="BH490" s="122">
        <v>3054</v>
      </c>
      <c r="BI490" s="123">
        <v>0.23499999999999999</v>
      </c>
      <c r="BJ490" s="138">
        <v>0.23499999999999999</v>
      </c>
      <c r="BK490" s="123">
        <v>0.22500000000000001</v>
      </c>
      <c r="BL490" s="138">
        <v>0.22500000000000001</v>
      </c>
      <c r="BM490" s="123">
        <v>0.215</v>
      </c>
      <c r="BN490" s="139">
        <v>0.215</v>
      </c>
    </row>
    <row r="491" spans="44:66" s="37" customFormat="1" ht="24.95" hidden="1" customHeight="1" x14ac:dyDescent="0.25">
      <c r="AR491" s="37" t="str">
        <f t="shared" si="74"/>
        <v/>
      </c>
      <c r="AS491" s="37" t="str">
        <f t="shared" si="75"/>
        <v/>
      </c>
      <c r="AT491" s="37" t="str">
        <f t="shared" si="76"/>
        <v/>
      </c>
      <c r="AU491" s="37" t="str">
        <f t="shared" si="77"/>
        <v/>
      </c>
      <c r="AV491" s="37" t="str">
        <f t="shared" si="78"/>
        <v/>
      </c>
      <c r="AW491" s="37" t="str">
        <f t="shared" si="79"/>
        <v/>
      </c>
      <c r="AX491" s="121" t="s">
        <v>10</v>
      </c>
      <c r="AY491" s="122">
        <v>3478</v>
      </c>
      <c r="AZ491" s="123">
        <v>0.245</v>
      </c>
      <c r="BA491" s="138">
        <v>0.245</v>
      </c>
      <c r="BB491" s="123">
        <v>0.23499999999999999</v>
      </c>
      <c r="BC491" s="138">
        <v>0.23499999999999999</v>
      </c>
      <c r="BD491" s="123">
        <v>0.23499999999999999</v>
      </c>
      <c r="BE491" s="139">
        <v>0.22500000000000001</v>
      </c>
      <c r="BG491" s="121" t="s">
        <v>10</v>
      </c>
      <c r="BH491" s="122">
        <v>3478</v>
      </c>
      <c r="BI491" s="123">
        <v>0.245</v>
      </c>
      <c r="BJ491" s="138">
        <v>0.245</v>
      </c>
      <c r="BK491" s="123">
        <v>0.23499999999999999</v>
      </c>
      <c r="BL491" s="138">
        <v>0.23499999999999999</v>
      </c>
      <c r="BM491" s="123">
        <v>0.23499999999999999</v>
      </c>
      <c r="BN491" s="139">
        <v>0.22500000000000001</v>
      </c>
    </row>
    <row r="492" spans="44:66" s="37" customFormat="1" ht="24.95" hidden="1" customHeight="1" x14ac:dyDescent="0.25">
      <c r="AR492" s="37" t="str">
        <f t="shared" si="74"/>
        <v/>
      </c>
      <c r="AS492" s="37" t="str">
        <f t="shared" si="75"/>
        <v/>
      </c>
      <c r="AT492" s="37" t="str">
        <f t="shared" si="76"/>
        <v/>
      </c>
      <c r="AU492" s="37" t="str">
        <f t="shared" si="77"/>
        <v/>
      </c>
      <c r="AV492" s="37" t="str">
        <f t="shared" si="78"/>
        <v/>
      </c>
      <c r="AW492" s="37" t="str">
        <f t="shared" si="79"/>
        <v/>
      </c>
      <c r="AX492" s="121" t="s">
        <v>10</v>
      </c>
      <c r="AY492" s="122">
        <v>4052</v>
      </c>
      <c r="AZ492" s="123">
        <v>0.255</v>
      </c>
      <c r="BA492" s="138">
        <v>0.255</v>
      </c>
      <c r="BB492" s="123">
        <v>0.245</v>
      </c>
      <c r="BC492" s="138">
        <v>0.245</v>
      </c>
      <c r="BD492" s="123">
        <v>0.245</v>
      </c>
      <c r="BE492" s="139">
        <v>0.245</v>
      </c>
      <c r="BG492" s="121" t="s">
        <v>10</v>
      </c>
      <c r="BH492" s="122">
        <v>4052</v>
      </c>
      <c r="BI492" s="123">
        <v>0.255</v>
      </c>
      <c r="BJ492" s="138">
        <v>0.255</v>
      </c>
      <c r="BK492" s="123">
        <v>0.245</v>
      </c>
      <c r="BL492" s="138">
        <v>0.245</v>
      </c>
      <c r="BM492" s="123">
        <v>0.245</v>
      </c>
      <c r="BN492" s="139">
        <v>0.245</v>
      </c>
    </row>
    <row r="493" spans="44:66" s="37" customFormat="1" ht="24.95" hidden="1" customHeight="1" x14ac:dyDescent="0.25">
      <c r="AR493" s="37" t="str">
        <f t="shared" si="74"/>
        <v/>
      </c>
      <c r="AS493" s="37" t="str">
        <f t="shared" si="75"/>
        <v/>
      </c>
      <c r="AT493" s="37" t="str">
        <f t="shared" si="76"/>
        <v/>
      </c>
      <c r="AU493" s="37" t="str">
        <f t="shared" si="77"/>
        <v/>
      </c>
      <c r="AV493" s="37" t="str">
        <f t="shared" si="78"/>
        <v/>
      </c>
      <c r="AW493" s="37" t="str">
        <f t="shared" si="79"/>
        <v/>
      </c>
      <c r="AX493" s="121" t="s">
        <v>10</v>
      </c>
      <c r="AY493" s="122">
        <v>4576</v>
      </c>
      <c r="AZ493" s="123">
        <v>0.27</v>
      </c>
      <c r="BA493" s="138">
        <v>0.26500000000000001</v>
      </c>
      <c r="BB493" s="123">
        <v>0.255</v>
      </c>
      <c r="BC493" s="138">
        <v>0.255</v>
      </c>
      <c r="BD493" s="123">
        <v>0.255</v>
      </c>
      <c r="BE493" s="139">
        <v>0.255</v>
      </c>
      <c r="BG493" s="121" t="s">
        <v>10</v>
      </c>
      <c r="BH493" s="122">
        <v>4576</v>
      </c>
      <c r="BI493" s="123">
        <v>0.27</v>
      </c>
      <c r="BJ493" s="138">
        <v>0.26500000000000001</v>
      </c>
      <c r="BK493" s="123">
        <v>0.255</v>
      </c>
      <c r="BL493" s="138">
        <v>0.255</v>
      </c>
      <c r="BM493" s="123">
        <v>0.255</v>
      </c>
      <c r="BN493" s="139">
        <v>0.255</v>
      </c>
    </row>
    <row r="494" spans="44:66" s="37" customFormat="1" ht="24.95" hidden="1" customHeight="1" x14ac:dyDescent="0.25">
      <c r="AR494" s="37" t="str">
        <f t="shared" si="74"/>
        <v/>
      </c>
      <c r="AS494" s="37" t="str">
        <f t="shared" si="75"/>
        <v/>
      </c>
      <c r="AT494" s="37" t="str">
        <f t="shared" si="76"/>
        <v/>
      </c>
      <c r="AU494" s="37" t="str">
        <f t="shared" si="77"/>
        <v/>
      </c>
      <c r="AV494" s="37" t="str">
        <f t="shared" si="78"/>
        <v/>
      </c>
      <c r="AW494" s="37" t="str">
        <f t="shared" si="79"/>
        <v/>
      </c>
      <c r="AX494" s="121" t="s">
        <v>10</v>
      </c>
      <c r="AY494" s="122">
        <v>5111</v>
      </c>
      <c r="AZ494" s="123">
        <v>0.28000000000000003</v>
      </c>
      <c r="BA494" s="138">
        <v>0.27500000000000002</v>
      </c>
      <c r="BB494" s="123">
        <v>0.27500000000000002</v>
      </c>
      <c r="BC494" s="138">
        <v>0.26500000000000001</v>
      </c>
      <c r="BD494" s="123">
        <v>0.26500000000000001</v>
      </c>
      <c r="BE494" s="139">
        <v>0.26500000000000001</v>
      </c>
      <c r="BG494" s="121" t="s">
        <v>10</v>
      </c>
      <c r="BH494" s="122">
        <v>5111</v>
      </c>
      <c r="BI494" s="123">
        <v>0.28000000000000003</v>
      </c>
      <c r="BJ494" s="138">
        <v>0.27500000000000002</v>
      </c>
      <c r="BK494" s="123">
        <v>0.27500000000000002</v>
      </c>
      <c r="BL494" s="138">
        <v>0.26500000000000001</v>
      </c>
      <c r="BM494" s="123">
        <v>0.26500000000000001</v>
      </c>
      <c r="BN494" s="139">
        <v>0.26500000000000001</v>
      </c>
    </row>
    <row r="495" spans="44:66" s="37" customFormat="1" ht="24.95" hidden="1" customHeight="1" x14ac:dyDescent="0.25">
      <c r="AR495" s="37" t="str">
        <f t="shared" si="74"/>
        <v/>
      </c>
      <c r="AS495" s="37" t="str">
        <f t="shared" si="75"/>
        <v/>
      </c>
      <c r="AT495" s="37" t="str">
        <f t="shared" si="76"/>
        <v/>
      </c>
      <c r="AU495" s="37" t="str">
        <f t="shared" si="77"/>
        <v/>
      </c>
      <c r="AV495" s="37" t="str">
        <f t="shared" si="78"/>
        <v/>
      </c>
      <c r="AW495" s="37" t="str">
        <f t="shared" si="79"/>
        <v/>
      </c>
      <c r="AX495" s="121" t="s">
        <v>10</v>
      </c>
      <c r="AY495" s="122">
        <v>5786</v>
      </c>
      <c r="AZ495" s="123">
        <v>0.28999999999999998</v>
      </c>
      <c r="BA495" s="138">
        <v>0.28499999999999998</v>
      </c>
      <c r="BB495" s="123">
        <v>0.28499999999999998</v>
      </c>
      <c r="BC495" s="138">
        <v>0.27500000000000002</v>
      </c>
      <c r="BD495" s="123">
        <v>0.27500000000000002</v>
      </c>
      <c r="BE495" s="139">
        <v>0.27500000000000002</v>
      </c>
      <c r="BG495" s="121" t="s">
        <v>10</v>
      </c>
      <c r="BH495" s="122">
        <v>5786</v>
      </c>
      <c r="BI495" s="123">
        <v>0.28999999999999998</v>
      </c>
      <c r="BJ495" s="138">
        <v>0.28499999999999998</v>
      </c>
      <c r="BK495" s="123">
        <v>0.28499999999999998</v>
      </c>
      <c r="BL495" s="138">
        <v>0.27500000000000002</v>
      </c>
      <c r="BM495" s="123">
        <v>0.27500000000000002</v>
      </c>
      <c r="BN495" s="139">
        <v>0.27500000000000002</v>
      </c>
    </row>
    <row r="496" spans="44:66" s="37" customFormat="1" ht="24.95" hidden="1" customHeight="1" x14ac:dyDescent="0.25">
      <c r="AR496" s="37" t="str">
        <f t="shared" si="74"/>
        <v/>
      </c>
      <c r="AS496" s="37" t="str">
        <f t="shared" si="75"/>
        <v/>
      </c>
      <c r="AT496" s="37" t="str">
        <f t="shared" si="76"/>
        <v/>
      </c>
      <c r="AU496" s="37" t="str">
        <f t="shared" si="77"/>
        <v/>
      </c>
      <c r="AV496" s="37" t="str">
        <f t="shared" si="78"/>
        <v/>
      </c>
      <c r="AW496" s="37" t="str">
        <f t="shared" si="79"/>
        <v/>
      </c>
      <c r="AX496" s="121" t="s">
        <v>10</v>
      </c>
      <c r="AY496" s="122">
        <v>6653</v>
      </c>
      <c r="AZ496" s="123">
        <v>0.30499999999999999</v>
      </c>
      <c r="BA496" s="138">
        <v>0.29499999999999998</v>
      </c>
      <c r="BB496" s="123">
        <v>0.29499999999999998</v>
      </c>
      <c r="BC496" s="138">
        <v>0.28499999999999998</v>
      </c>
      <c r="BD496" s="123">
        <v>0.28499999999999998</v>
      </c>
      <c r="BE496" s="139">
        <v>0.28499999999999998</v>
      </c>
      <c r="BG496" s="121" t="s">
        <v>10</v>
      </c>
      <c r="BH496" s="122">
        <v>6653</v>
      </c>
      <c r="BI496" s="123">
        <v>0.30499999999999999</v>
      </c>
      <c r="BJ496" s="138">
        <v>0.29499999999999998</v>
      </c>
      <c r="BK496" s="123">
        <v>0.29499999999999998</v>
      </c>
      <c r="BL496" s="138">
        <v>0.28499999999999998</v>
      </c>
      <c r="BM496" s="123">
        <v>0.28499999999999998</v>
      </c>
      <c r="BN496" s="139">
        <v>0.28499999999999998</v>
      </c>
    </row>
    <row r="497" spans="44:66" s="37" customFormat="1" ht="24.95" hidden="1" customHeight="1" x14ac:dyDescent="0.25">
      <c r="AR497" s="37" t="str">
        <f t="shared" si="74"/>
        <v/>
      </c>
      <c r="AS497" s="37" t="str">
        <f t="shared" si="75"/>
        <v/>
      </c>
      <c r="AT497" s="37" t="str">
        <f t="shared" si="76"/>
        <v/>
      </c>
      <c r="AU497" s="37" t="str">
        <f t="shared" si="77"/>
        <v/>
      </c>
      <c r="AV497" s="37" t="str">
        <f t="shared" si="78"/>
        <v/>
      </c>
      <c r="AW497" s="37" t="str">
        <f t="shared" si="79"/>
        <v/>
      </c>
      <c r="AX497" s="121" t="s">
        <v>10</v>
      </c>
      <c r="AY497" s="122">
        <v>7852</v>
      </c>
      <c r="AZ497" s="123">
        <v>0.315</v>
      </c>
      <c r="BA497" s="138">
        <v>0.30499999999999999</v>
      </c>
      <c r="BB497" s="123">
        <v>0.30499999999999999</v>
      </c>
      <c r="BC497" s="138">
        <v>0.30499999999999999</v>
      </c>
      <c r="BD497" s="123">
        <v>0.29499999999999998</v>
      </c>
      <c r="BE497" s="139">
        <v>0.29499999999999998</v>
      </c>
      <c r="BG497" s="121" t="s">
        <v>10</v>
      </c>
      <c r="BH497" s="122">
        <v>7852</v>
      </c>
      <c r="BI497" s="123">
        <v>0.315</v>
      </c>
      <c r="BJ497" s="138">
        <v>0.30499999999999999</v>
      </c>
      <c r="BK497" s="123">
        <v>0.30499999999999999</v>
      </c>
      <c r="BL497" s="138">
        <v>0.30499999999999999</v>
      </c>
      <c r="BM497" s="123">
        <v>0.29499999999999998</v>
      </c>
      <c r="BN497" s="139">
        <v>0.29499999999999998</v>
      </c>
    </row>
    <row r="498" spans="44:66" s="37" customFormat="1" ht="24.95" hidden="1" customHeight="1" x14ac:dyDescent="0.25">
      <c r="AR498" s="37" t="str">
        <f t="shared" si="74"/>
        <v/>
      </c>
      <c r="AS498" s="37" t="str">
        <f t="shared" si="75"/>
        <v/>
      </c>
      <c r="AT498" s="37" t="str">
        <f t="shared" si="76"/>
        <v/>
      </c>
      <c r="AU498" s="37" t="str">
        <f t="shared" si="77"/>
        <v/>
      </c>
      <c r="AV498" s="37" t="str">
        <f t="shared" si="78"/>
        <v/>
      </c>
      <c r="AW498" s="37" t="str">
        <f t="shared" si="79"/>
        <v/>
      </c>
      <c r="AX498" s="121" t="s">
        <v>10</v>
      </c>
      <c r="AY498" s="122">
        <v>9455</v>
      </c>
      <c r="AZ498" s="123">
        <v>0.33</v>
      </c>
      <c r="BA498" s="138">
        <v>0.32</v>
      </c>
      <c r="BB498" s="123">
        <v>0.32</v>
      </c>
      <c r="BC498" s="138">
        <v>0.32</v>
      </c>
      <c r="BD498" s="123">
        <v>0.32</v>
      </c>
      <c r="BE498" s="139">
        <v>0.31</v>
      </c>
      <c r="BG498" s="121" t="s">
        <v>10</v>
      </c>
      <c r="BH498" s="122">
        <v>9455</v>
      </c>
      <c r="BI498" s="123">
        <v>0.33</v>
      </c>
      <c r="BJ498" s="138">
        <v>0.32</v>
      </c>
      <c r="BK498" s="123">
        <v>0.32</v>
      </c>
      <c r="BL498" s="138">
        <v>0.32</v>
      </c>
      <c r="BM498" s="123">
        <v>0.32</v>
      </c>
      <c r="BN498" s="139">
        <v>0.31</v>
      </c>
    </row>
    <row r="499" spans="44:66" s="37" customFormat="1" ht="24.95" hidden="1" customHeight="1" x14ac:dyDescent="0.25">
      <c r="AR499" s="37" t="str">
        <f t="shared" si="74"/>
        <v/>
      </c>
      <c r="AS499" s="37" t="str">
        <f t="shared" si="75"/>
        <v/>
      </c>
      <c r="AT499" s="37" t="str">
        <f t="shared" si="76"/>
        <v/>
      </c>
      <c r="AU499" s="37" t="str">
        <f t="shared" si="77"/>
        <v/>
      </c>
      <c r="AV499" s="37" t="str">
        <f t="shared" si="78"/>
        <v/>
      </c>
      <c r="AW499" s="37" t="str">
        <f t="shared" si="79"/>
        <v/>
      </c>
      <c r="AX499" s="121" t="s">
        <v>10</v>
      </c>
      <c r="AY499" s="124">
        <v>11159</v>
      </c>
      <c r="AZ499" s="125">
        <v>0.34</v>
      </c>
      <c r="BA499" s="140">
        <v>0.33</v>
      </c>
      <c r="BB499" s="125">
        <v>0.33</v>
      </c>
      <c r="BC499" s="140">
        <v>0.33</v>
      </c>
      <c r="BD499" s="125">
        <v>0.33</v>
      </c>
      <c r="BE499" s="141">
        <v>0.32</v>
      </c>
      <c r="BG499" s="121" t="s">
        <v>10</v>
      </c>
      <c r="BH499" s="124">
        <v>11159</v>
      </c>
      <c r="BI499" s="125">
        <v>0.34</v>
      </c>
      <c r="BJ499" s="140">
        <v>0.33</v>
      </c>
      <c r="BK499" s="125">
        <v>0.33</v>
      </c>
      <c r="BL499" s="140">
        <v>0.33</v>
      </c>
      <c r="BM499" s="125">
        <v>0.33</v>
      </c>
      <c r="BN499" s="141">
        <v>0.32</v>
      </c>
    </row>
    <row r="500" spans="44:66" s="37" customFormat="1" ht="24.95" hidden="1" customHeight="1" x14ac:dyDescent="0.25">
      <c r="AR500" s="37" t="str">
        <f t="shared" si="74"/>
        <v/>
      </c>
      <c r="AS500" s="37" t="str">
        <f t="shared" si="75"/>
        <v/>
      </c>
      <c r="AT500" s="37" t="str">
        <f t="shared" si="76"/>
        <v/>
      </c>
      <c r="AU500" s="37" t="str">
        <f t="shared" si="77"/>
        <v/>
      </c>
      <c r="AV500" s="37" t="str">
        <f t="shared" si="78"/>
        <v/>
      </c>
      <c r="AW500" s="37" t="str">
        <f t="shared" si="79"/>
        <v/>
      </c>
      <c r="AX500" s="126" t="s">
        <v>10</v>
      </c>
      <c r="AY500" s="124">
        <v>18648</v>
      </c>
      <c r="AZ500" s="127">
        <v>0.35</v>
      </c>
      <c r="BA500" s="125">
        <v>0.34</v>
      </c>
      <c r="BB500" s="140">
        <v>0.34</v>
      </c>
      <c r="BC500" s="125">
        <v>0.34</v>
      </c>
      <c r="BD500" s="140">
        <v>0.34</v>
      </c>
      <c r="BE500" s="125">
        <v>0.33</v>
      </c>
      <c r="BG500" s="126" t="s">
        <v>10</v>
      </c>
      <c r="BH500" s="124">
        <v>18648</v>
      </c>
      <c r="BI500" s="127">
        <v>0.35</v>
      </c>
      <c r="BJ500" s="125">
        <v>0.34</v>
      </c>
      <c r="BK500" s="140">
        <v>0.34</v>
      </c>
      <c r="BL500" s="125">
        <v>0.34</v>
      </c>
      <c r="BM500" s="140">
        <v>0.34</v>
      </c>
      <c r="BN500" s="125">
        <v>0.33</v>
      </c>
    </row>
    <row r="501" spans="44:66" s="37" customFormat="1" ht="24.95" hidden="1" customHeight="1" x14ac:dyDescent="0.25">
      <c r="AR501" s="37" t="str">
        <f t="shared" si="74"/>
        <v/>
      </c>
      <c r="AS501" s="37" t="str">
        <f t="shared" si="75"/>
        <v/>
      </c>
      <c r="AT501" s="37" t="str">
        <f t="shared" si="76"/>
        <v/>
      </c>
      <c r="AU501" s="37" t="str">
        <f t="shared" si="77"/>
        <v/>
      </c>
      <c r="AV501" s="37" t="str">
        <f t="shared" si="78"/>
        <v/>
      </c>
      <c r="AW501" s="37" t="str">
        <f t="shared" si="79"/>
        <v/>
      </c>
      <c r="AX501" s="126" t="s">
        <v>10</v>
      </c>
      <c r="AY501" s="124">
        <v>20000</v>
      </c>
      <c r="AZ501" s="127">
        <v>0.36</v>
      </c>
      <c r="BA501" s="125">
        <v>0.35</v>
      </c>
      <c r="BB501" s="140">
        <v>0.35</v>
      </c>
      <c r="BC501" s="125">
        <v>0.35</v>
      </c>
      <c r="BD501" s="140">
        <v>0.35</v>
      </c>
      <c r="BE501" s="125">
        <v>0.34</v>
      </c>
      <c r="BG501" s="126" t="s">
        <v>10</v>
      </c>
      <c r="BH501" s="124">
        <v>20000</v>
      </c>
      <c r="BI501" s="127">
        <v>0.36</v>
      </c>
      <c r="BJ501" s="125">
        <v>0.35</v>
      </c>
      <c r="BK501" s="140">
        <v>0.35</v>
      </c>
      <c r="BL501" s="125">
        <v>0.35</v>
      </c>
      <c r="BM501" s="140">
        <v>0.35</v>
      </c>
      <c r="BN501" s="125">
        <v>0.34</v>
      </c>
    </row>
    <row r="502" spans="44:66" s="37" customFormat="1" ht="24.95" hidden="1" customHeight="1" x14ac:dyDescent="0.25">
      <c r="AR502" s="37" t="str">
        <f t="shared" si="74"/>
        <v/>
      </c>
      <c r="AS502" s="37" t="str">
        <f t="shared" si="75"/>
        <v/>
      </c>
      <c r="AT502" s="37" t="str">
        <f t="shared" si="76"/>
        <v/>
      </c>
      <c r="AU502" s="37" t="str">
        <f t="shared" si="77"/>
        <v/>
      </c>
      <c r="AV502" s="37" t="str">
        <f t="shared" si="78"/>
        <v/>
      </c>
      <c r="AW502" s="37" t="str">
        <f t="shared" si="79"/>
        <v/>
      </c>
      <c r="AX502" s="126" t="s">
        <v>10</v>
      </c>
      <c r="AY502" s="124">
        <v>22500</v>
      </c>
      <c r="AZ502" s="127">
        <v>0.36499999999999999</v>
      </c>
      <c r="BA502" s="125">
        <v>0.36</v>
      </c>
      <c r="BB502" s="140">
        <v>0.36</v>
      </c>
      <c r="BC502" s="125">
        <v>0.36</v>
      </c>
      <c r="BD502" s="140">
        <v>0.36</v>
      </c>
      <c r="BE502" s="125">
        <v>0.35</v>
      </c>
      <c r="BG502" s="126" t="s">
        <v>10</v>
      </c>
      <c r="BH502" s="124">
        <v>22500</v>
      </c>
      <c r="BI502" s="127">
        <v>0.36499999999999999</v>
      </c>
      <c r="BJ502" s="125">
        <v>0.36</v>
      </c>
      <c r="BK502" s="140">
        <v>0.36</v>
      </c>
      <c r="BL502" s="125">
        <v>0.36</v>
      </c>
      <c r="BM502" s="140">
        <v>0.36</v>
      </c>
      <c r="BN502" s="125">
        <v>0.35</v>
      </c>
    </row>
    <row r="503" spans="44:66" s="37" customFormat="1" ht="24.95" hidden="1" customHeight="1" x14ac:dyDescent="0.25">
      <c r="AR503" s="37" t="str">
        <f t="shared" si="74"/>
        <v/>
      </c>
      <c r="AS503" s="37" t="str">
        <f t="shared" si="75"/>
        <v/>
      </c>
      <c r="AT503" s="37" t="str">
        <f t="shared" si="76"/>
        <v/>
      </c>
      <c r="AU503" s="37" t="str">
        <f t="shared" si="77"/>
        <v/>
      </c>
      <c r="AV503" s="37" t="str">
        <f t="shared" si="78"/>
        <v/>
      </c>
      <c r="AW503" s="37" t="str">
        <f t="shared" si="79"/>
        <v/>
      </c>
      <c r="AX503" s="126" t="s">
        <v>10</v>
      </c>
      <c r="AY503" s="124">
        <v>25000</v>
      </c>
      <c r="AZ503" s="127">
        <v>0.37</v>
      </c>
      <c r="BA503" s="125">
        <v>0.37</v>
      </c>
      <c r="BB503" s="140">
        <v>0.37</v>
      </c>
      <c r="BC503" s="125">
        <v>0.37</v>
      </c>
      <c r="BD503" s="140">
        <v>0.37</v>
      </c>
      <c r="BE503" s="125">
        <v>0.36</v>
      </c>
      <c r="BG503" s="126" t="s">
        <v>10</v>
      </c>
      <c r="BH503" s="124">
        <v>25000</v>
      </c>
      <c r="BI503" s="127">
        <v>0.37</v>
      </c>
      <c r="BJ503" s="125">
        <v>0.37</v>
      </c>
      <c r="BK503" s="140">
        <v>0.37</v>
      </c>
      <c r="BL503" s="125">
        <v>0.37</v>
      </c>
      <c r="BM503" s="140">
        <v>0.37</v>
      </c>
      <c r="BN503" s="125">
        <v>0.36</v>
      </c>
    </row>
    <row r="504" spans="44:66" s="37" customFormat="1" ht="24.95" hidden="1" customHeight="1" x14ac:dyDescent="0.25">
      <c r="AR504" s="37" t="str">
        <f t="shared" ref="AR504:AW504" si="80">IF($C$14&gt;$AY$504,$C$14*AZ504,"")</f>
        <v/>
      </c>
      <c r="AS504" s="37" t="str">
        <f t="shared" si="80"/>
        <v/>
      </c>
      <c r="AT504" s="37" t="str">
        <f t="shared" si="80"/>
        <v/>
      </c>
      <c r="AU504" s="37" t="str">
        <f t="shared" si="80"/>
        <v/>
      </c>
      <c r="AV504" s="37" t="str">
        <f t="shared" si="80"/>
        <v/>
      </c>
      <c r="AW504" s="37" t="str">
        <f t="shared" si="80"/>
        <v/>
      </c>
      <c r="AX504" s="142" t="s">
        <v>64</v>
      </c>
      <c r="AY504" s="130">
        <v>25000</v>
      </c>
      <c r="AZ504" s="143">
        <v>0.38</v>
      </c>
      <c r="BA504" s="131">
        <v>0.38</v>
      </c>
      <c r="BB504" s="144">
        <v>0.38</v>
      </c>
      <c r="BC504" s="131">
        <v>0.38</v>
      </c>
      <c r="BD504" s="144">
        <v>0.38</v>
      </c>
      <c r="BE504" s="131">
        <v>0.37</v>
      </c>
      <c r="BG504" s="142" t="s">
        <v>64</v>
      </c>
      <c r="BH504" s="130">
        <v>25000</v>
      </c>
      <c r="BI504" s="143">
        <v>0.38</v>
      </c>
      <c r="BJ504" s="131">
        <v>0.38</v>
      </c>
      <c r="BK504" s="144">
        <v>0.38</v>
      </c>
      <c r="BL504" s="131">
        <v>0.38</v>
      </c>
      <c r="BM504" s="144">
        <v>0.38</v>
      </c>
      <c r="BN504" s="131">
        <v>0.37</v>
      </c>
    </row>
    <row r="505" spans="44:66" s="37" customFormat="1" ht="24.95" hidden="1" customHeight="1" x14ac:dyDescent="0.25"/>
    <row r="506" spans="44:66" s="37" customFormat="1" ht="24.95" hidden="1" customHeight="1" x14ac:dyDescent="0.25">
      <c r="AR506" s="37" t="str">
        <f t="shared" ref="AR506:AR511" si="81">IF($C$14&lt;=$AY505,"",IF($C$14&gt;$AY506,"",$C$14*AZ506))</f>
        <v/>
      </c>
      <c r="AS506" s="37" t="str">
        <f t="shared" ref="AS506:AS511" si="82">IF($C$14&lt;=$AY505,"",IF($C$14&gt;$AY506,"",$C$14*BA506))</f>
        <v/>
      </c>
      <c r="AT506" s="37" t="str">
        <f t="shared" ref="AT506:AT511" si="83">IF($C$14&lt;=$AY505,"",IF($C$14&gt;$AY506,"",$C$14*BB506))</f>
        <v/>
      </c>
      <c r="AU506" s="37" t="str">
        <f t="shared" ref="AU506:AU511" si="84">IF($C$14&lt;=$AY505,"",IF($C$14&gt;$AY506,"",$C$14*BC506))</f>
        <v/>
      </c>
      <c r="AV506" s="37" t="str">
        <f t="shared" ref="AV506:AV511" si="85">IF($C$14&lt;=$AY505,"",IF($C$14&gt;$AY506,"",$C$14*BD506))</f>
        <v/>
      </c>
      <c r="AW506" s="37" t="str">
        <f t="shared" ref="AW506:AW511" si="86">IF($C$14&lt;=$AY505,"",IF($C$14&gt;$AY506,"",$C$14*BE506))</f>
        <v/>
      </c>
      <c r="AX506" s="86" t="s">
        <v>18</v>
      </c>
      <c r="AY506" s="87"/>
      <c r="AZ506" s="87"/>
      <c r="BA506" s="87"/>
      <c r="BB506" s="87"/>
      <c r="BC506" s="87"/>
      <c r="BD506" s="87"/>
      <c r="BE506" s="87"/>
    </row>
    <row r="507" spans="44:66" s="37" customFormat="1" ht="24.95" hidden="1" customHeight="1" x14ac:dyDescent="0.25">
      <c r="AR507" s="37" t="str">
        <f t="shared" si="81"/>
        <v/>
      </c>
      <c r="AS507" s="37" t="str">
        <f t="shared" si="82"/>
        <v/>
      </c>
      <c r="AT507" s="37" t="str">
        <f t="shared" si="83"/>
        <v/>
      </c>
      <c r="AU507" s="37" t="str">
        <f t="shared" si="84"/>
        <v/>
      </c>
      <c r="AV507" s="37" t="str">
        <f t="shared" si="85"/>
        <v/>
      </c>
      <c r="AW507" s="37" t="str">
        <f t="shared" si="86"/>
        <v/>
      </c>
      <c r="AX507" s="86" t="s">
        <v>19</v>
      </c>
      <c r="AY507" s="87"/>
      <c r="AZ507" s="87"/>
      <c r="BA507" s="87"/>
      <c r="BB507" s="87"/>
      <c r="BC507" s="87"/>
      <c r="BD507" s="87"/>
      <c r="BE507" s="87"/>
    </row>
    <row r="508" spans="44:66" s="37" customFormat="1" ht="24.95" hidden="1" customHeight="1" x14ac:dyDescent="0.25">
      <c r="AR508" s="37" t="str">
        <f t="shared" si="81"/>
        <v/>
      </c>
      <c r="AS508" s="37" t="str">
        <f t="shared" si="82"/>
        <v/>
      </c>
      <c r="AT508" s="37" t="str">
        <f t="shared" si="83"/>
        <v/>
      </c>
      <c r="AU508" s="37" t="str">
        <f t="shared" si="84"/>
        <v/>
      </c>
      <c r="AV508" s="37" t="str">
        <f t="shared" si="85"/>
        <v/>
      </c>
      <c r="AW508" s="37" t="str">
        <f t="shared" si="86"/>
        <v/>
      </c>
      <c r="AX508" s="88"/>
      <c r="AY508" s="89"/>
      <c r="AZ508" s="88"/>
      <c r="BA508" s="88"/>
      <c r="BB508" s="88"/>
      <c r="BC508" s="88"/>
      <c r="BD508" s="88"/>
      <c r="BE508" s="90"/>
    </row>
    <row r="509" spans="44:66" s="37" customFormat="1" ht="24.95" hidden="1" customHeight="1" x14ac:dyDescent="0.25">
      <c r="AR509" s="37" t="str">
        <f t="shared" si="81"/>
        <v/>
      </c>
      <c r="AS509" s="37" t="str">
        <f t="shared" si="82"/>
        <v/>
      </c>
      <c r="AT509" s="37" t="str">
        <f t="shared" si="83"/>
        <v/>
      </c>
      <c r="AU509" s="37" t="str">
        <f t="shared" si="84"/>
        <v/>
      </c>
      <c r="AV509" s="37" t="str">
        <f t="shared" si="85"/>
        <v/>
      </c>
      <c r="AW509" s="37" t="str">
        <f t="shared" si="86"/>
        <v/>
      </c>
      <c r="AX509" s="88"/>
      <c r="AY509" s="89"/>
      <c r="AZ509" s="88"/>
      <c r="BA509" s="88"/>
      <c r="BB509" s="88"/>
      <c r="BC509" s="88"/>
      <c r="BD509" s="88"/>
      <c r="BE509" s="88"/>
    </row>
    <row r="510" spans="44:66" s="37" customFormat="1" ht="24.95" hidden="1" customHeight="1" x14ac:dyDescent="0.25">
      <c r="AR510" s="37" t="str">
        <f t="shared" si="81"/>
        <v/>
      </c>
      <c r="AS510" s="37" t="str">
        <f t="shared" si="82"/>
        <v/>
      </c>
      <c r="AT510" s="37" t="str">
        <f t="shared" si="83"/>
        <v/>
      </c>
      <c r="AU510" s="37" t="str">
        <f t="shared" si="84"/>
        <v/>
      </c>
      <c r="AV510" s="37" t="str">
        <f t="shared" si="85"/>
        <v/>
      </c>
      <c r="AW510" s="37" t="str">
        <f t="shared" si="86"/>
        <v/>
      </c>
      <c r="AX510" s="201" t="s">
        <v>9</v>
      </c>
      <c r="AY510" s="202"/>
      <c r="AZ510" s="54" t="s">
        <v>7</v>
      </c>
      <c r="BA510" s="55"/>
      <c r="BB510" s="55"/>
      <c r="BC510" s="55"/>
      <c r="BD510" s="55"/>
      <c r="BE510" s="56"/>
    </row>
    <row r="511" spans="44:66" s="37" customFormat="1" ht="24.95" hidden="1" customHeight="1" x14ac:dyDescent="0.25">
      <c r="AR511" s="37" t="str">
        <f t="shared" si="81"/>
        <v/>
      </c>
      <c r="AS511" s="37" t="str">
        <f t="shared" si="82"/>
        <v/>
      </c>
      <c r="AT511" s="37" t="str">
        <f t="shared" si="83"/>
        <v/>
      </c>
      <c r="AU511" s="37" t="str">
        <f t="shared" si="84"/>
        <v/>
      </c>
      <c r="AV511" s="37" t="str">
        <f t="shared" si="85"/>
        <v/>
      </c>
      <c r="AW511" s="37" t="str">
        <f t="shared" si="86"/>
        <v/>
      </c>
      <c r="AX511" s="205"/>
      <c r="AY511" s="206"/>
      <c r="AZ511" s="60">
        <v>0</v>
      </c>
      <c r="BA511" s="91">
        <v>1</v>
      </c>
      <c r="BB511" s="91">
        <v>2</v>
      </c>
      <c r="BC511" s="91">
        <v>3</v>
      </c>
      <c r="BD511" s="91">
        <v>4</v>
      </c>
      <c r="BE511" s="62" t="s">
        <v>8</v>
      </c>
    </row>
    <row r="512" spans="44:66" s="37" customFormat="1" ht="24.95" hidden="1" customHeight="1" x14ac:dyDescent="0.25">
      <c r="AR512" s="37">
        <f t="shared" ref="AR512:AW512" si="87">IF($C$14&lt;=$AY$512,$C$14*AZ512,"")</f>
        <v>0</v>
      </c>
      <c r="AS512" s="37">
        <f t="shared" si="87"/>
        <v>0</v>
      </c>
      <c r="AT512" s="37">
        <f t="shared" si="87"/>
        <v>0</v>
      </c>
      <c r="AU512" s="37">
        <f t="shared" si="87"/>
        <v>0</v>
      </c>
      <c r="AV512" s="37">
        <f t="shared" si="87"/>
        <v>0</v>
      </c>
      <c r="AW512" s="37">
        <f t="shared" si="87"/>
        <v>0</v>
      </c>
      <c r="AX512" s="118" t="s">
        <v>10</v>
      </c>
      <c r="AY512" s="145">
        <v>675</v>
      </c>
      <c r="AZ512" s="146">
        <v>0</v>
      </c>
      <c r="BA512" s="147">
        <v>0</v>
      </c>
      <c r="BB512" s="147">
        <v>0</v>
      </c>
      <c r="BC512" s="147">
        <v>0</v>
      </c>
      <c r="BD512" s="147">
        <v>0</v>
      </c>
      <c r="BE512" s="147">
        <v>0</v>
      </c>
      <c r="BG512" s="118" t="s">
        <v>10</v>
      </c>
      <c r="BH512" s="145">
        <v>675</v>
      </c>
      <c r="BI512" s="146">
        <v>0</v>
      </c>
      <c r="BJ512" s="147">
        <v>0</v>
      </c>
      <c r="BK512" s="147">
        <v>0</v>
      </c>
      <c r="BL512" s="147">
        <v>0</v>
      </c>
      <c r="BM512" s="147">
        <v>0</v>
      </c>
      <c r="BN512" s="147">
        <v>0</v>
      </c>
    </row>
    <row r="513" spans="44:66" s="37" customFormat="1" ht="24.95" hidden="1" customHeight="1" x14ac:dyDescent="0.25">
      <c r="AR513" s="37" t="str">
        <f t="shared" ref="AR513:AR547" si="88">IF($C$14&lt;=$AY512,"",IF($C$14&gt;$AY513,"",$C$14*AZ513))</f>
        <v/>
      </c>
      <c r="AS513" s="37" t="str">
        <f t="shared" ref="AS513:AS546" si="89">IF($C$14&lt;=$AY512,"",IF($C$14&gt;$AY513,"",$C$14*BA513))</f>
        <v/>
      </c>
      <c r="AT513" s="37" t="str">
        <f t="shared" ref="AT513:AT546" si="90">IF($C$14&lt;=$AY512,"",IF($C$14&gt;$AY513,"",$C$14*BB513))</f>
        <v/>
      </c>
      <c r="AU513" s="37" t="str">
        <f t="shared" ref="AU513:AU546" si="91">IF($C$14&lt;=$AY512,"",IF($C$14&gt;$AY513,"",$C$14*BC513))</f>
        <v/>
      </c>
      <c r="AV513" s="37" t="str">
        <f t="shared" ref="AV513:AV546" si="92">IF($C$14&lt;=$AY512,"",IF($C$14&gt;$AY513,"",$C$14*BD513))</f>
        <v/>
      </c>
      <c r="AW513" s="37" t="str">
        <f t="shared" ref="AW513:AW546" si="93">IF($C$14&lt;=$AY512,"",IF($C$14&gt;$AY513,"",$C$14*BE513))</f>
        <v/>
      </c>
      <c r="AX513" s="121" t="s">
        <v>10</v>
      </c>
      <c r="AY513" s="124">
        <v>696</v>
      </c>
      <c r="AZ513" s="148">
        <v>0.01</v>
      </c>
      <c r="BA513" s="149">
        <v>0</v>
      </c>
      <c r="BB513" s="149">
        <v>0</v>
      </c>
      <c r="BC513" s="149">
        <v>0</v>
      </c>
      <c r="BD513" s="149">
        <v>0</v>
      </c>
      <c r="BE513" s="149">
        <v>0</v>
      </c>
      <c r="BG513" s="121" t="s">
        <v>10</v>
      </c>
      <c r="BH513" s="124">
        <v>696</v>
      </c>
      <c r="BI513" s="148">
        <v>0.01</v>
      </c>
      <c r="BJ513" s="149">
        <v>0</v>
      </c>
      <c r="BK513" s="149">
        <v>0</v>
      </c>
      <c r="BL513" s="149">
        <v>0</v>
      </c>
      <c r="BM513" s="149">
        <v>0</v>
      </c>
      <c r="BN513" s="149">
        <v>0</v>
      </c>
    </row>
    <row r="514" spans="44:66" s="37" customFormat="1" ht="24.95" hidden="1" customHeight="1" x14ac:dyDescent="0.25">
      <c r="AR514" s="37" t="str">
        <f t="shared" si="88"/>
        <v/>
      </c>
      <c r="AS514" s="37" t="str">
        <f t="shared" si="89"/>
        <v/>
      </c>
      <c r="AT514" s="37" t="str">
        <f t="shared" si="90"/>
        <v/>
      </c>
      <c r="AU514" s="37" t="str">
        <f t="shared" si="91"/>
        <v/>
      </c>
      <c r="AV514" s="37" t="str">
        <f t="shared" si="92"/>
        <v/>
      </c>
      <c r="AW514" s="37" t="str">
        <f t="shared" si="93"/>
        <v/>
      </c>
      <c r="AX514" s="121" t="s">
        <v>10</v>
      </c>
      <c r="AY514" s="124">
        <v>741</v>
      </c>
      <c r="AZ514" s="148">
        <v>0.02</v>
      </c>
      <c r="BA514" s="148">
        <v>0</v>
      </c>
      <c r="BB514" s="148">
        <v>0</v>
      </c>
      <c r="BC514" s="148">
        <v>0</v>
      </c>
      <c r="BD514" s="148">
        <v>0</v>
      </c>
      <c r="BE514" s="148">
        <v>0</v>
      </c>
      <c r="BG514" s="121" t="s">
        <v>10</v>
      </c>
      <c r="BH514" s="124">
        <v>741</v>
      </c>
      <c r="BI514" s="148">
        <v>0.02</v>
      </c>
      <c r="BJ514" s="148">
        <v>0</v>
      </c>
      <c r="BK514" s="148">
        <v>0</v>
      </c>
      <c r="BL514" s="148">
        <v>0</v>
      </c>
      <c r="BM514" s="148">
        <v>0</v>
      </c>
      <c r="BN514" s="148">
        <v>0</v>
      </c>
    </row>
    <row r="515" spans="44:66" s="37" customFormat="1" ht="24.95" hidden="1" customHeight="1" x14ac:dyDescent="0.25">
      <c r="AR515" s="37" t="str">
        <f t="shared" si="88"/>
        <v/>
      </c>
      <c r="AS515" s="37" t="str">
        <f t="shared" si="89"/>
        <v/>
      </c>
      <c r="AT515" s="37" t="str">
        <f t="shared" si="90"/>
        <v/>
      </c>
      <c r="AU515" s="37" t="str">
        <f t="shared" si="91"/>
        <v/>
      </c>
      <c r="AV515" s="37" t="str">
        <f t="shared" si="92"/>
        <v/>
      </c>
      <c r="AW515" s="37" t="str">
        <f t="shared" si="93"/>
        <v/>
      </c>
      <c r="AX515" s="121" t="s">
        <v>10</v>
      </c>
      <c r="AY515" s="124">
        <v>781</v>
      </c>
      <c r="AZ515" s="148">
        <v>0.03</v>
      </c>
      <c r="BA515" s="148">
        <v>0.01</v>
      </c>
      <c r="BB515" s="148">
        <v>0</v>
      </c>
      <c r="BC515" s="148">
        <v>0</v>
      </c>
      <c r="BD515" s="148">
        <v>0</v>
      </c>
      <c r="BE515" s="148">
        <v>0</v>
      </c>
      <c r="BG515" s="121" t="s">
        <v>10</v>
      </c>
      <c r="BH515" s="124">
        <v>781</v>
      </c>
      <c r="BI515" s="148">
        <v>0.03</v>
      </c>
      <c r="BJ515" s="148">
        <v>0.01</v>
      </c>
      <c r="BK515" s="148">
        <v>0</v>
      </c>
      <c r="BL515" s="148">
        <v>0</v>
      </c>
      <c r="BM515" s="148">
        <v>0</v>
      </c>
      <c r="BN515" s="148">
        <v>0</v>
      </c>
    </row>
    <row r="516" spans="44:66" s="37" customFormat="1" ht="24.95" hidden="1" customHeight="1" x14ac:dyDescent="0.25">
      <c r="AR516" s="37" t="str">
        <f t="shared" si="88"/>
        <v/>
      </c>
      <c r="AS516" s="37" t="str">
        <f t="shared" si="89"/>
        <v/>
      </c>
      <c r="AT516" s="37" t="str">
        <f t="shared" si="90"/>
        <v/>
      </c>
      <c r="AU516" s="37" t="str">
        <f t="shared" si="91"/>
        <v/>
      </c>
      <c r="AV516" s="37" t="str">
        <f t="shared" si="92"/>
        <v/>
      </c>
      <c r="AW516" s="37" t="str">
        <f t="shared" si="93"/>
        <v/>
      </c>
      <c r="AX516" s="121" t="s">
        <v>10</v>
      </c>
      <c r="AY516" s="124">
        <v>822</v>
      </c>
      <c r="AZ516" s="148">
        <v>0.04</v>
      </c>
      <c r="BA516" s="148">
        <v>0.02</v>
      </c>
      <c r="BB516" s="148">
        <v>0.01</v>
      </c>
      <c r="BC516" s="148">
        <v>0</v>
      </c>
      <c r="BD516" s="148">
        <v>0</v>
      </c>
      <c r="BE516" s="148">
        <v>0</v>
      </c>
      <c r="BG516" s="121" t="s">
        <v>10</v>
      </c>
      <c r="BH516" s="124">
        <v>822</v>
      </c>
      <c r="BI516" s="148">
        <v>0.04</v>
      </c>
      <c r="BJ516" s="148">
        <v>0.02</v>
      </c>
      <c r="BK516" s="148">
        <v>0.01</v>
      </c>
      <c r="BL516" s="148">
        <v>0</v>
      </c>
      <c r="BM516" s="148">
        <v>0</v>
      </c>
      <c r="BN516" s="148">
        <v>0</v>
      </c>
    </row>
    <row r="517" spans="44:66" s="37" customFormat="1" ht="24.95" hidden="1" customHeight="1" x14ac:dyDescent="0.25">
      <c r="AR517" s="37" t="str">
        <f t="shared" si="88"/>
        <v/>
      </c>
      <c r="AS517" s="37" t="str">
        <f t="shared" si="89"/>
        <v/>
      </c>
      <c r="AT517" s="37" t="str">
        <f t="shared" si="90"/>
        <v/>
      </c>
      <c r="AU517" s="37" t="str">
        <f t="shared" si="91"/>
        <v/>
      </c>
      <c r="AV517" s="37" t="str">
        <f t="shared" si="92"/>
        <v/>
      </c>
      <c r="AW517" s="37" t="str">
        <f t="shared" si="93"/>
        <v/>
      </c>
      <c r="AX517" s="121" t="s">
        <v>10</v>
      </c>
      <c r="AY517" s="124">
        <v>872</v>
      </c>
      <c r="AZ517" s="148">
        <v>0.05</v>
      </c>
      <c r="BA517" s="148">
        <v>0.04</v>
      </c>
      <c r="BB517" s="148">
        <v>0.02</v>
      </c>
      <c r="BC517" s="148">
        <v>0.01</v>
      </c>
      <c r="BD517" s="148">
        <v>0</v>
      </c>
      <c r="BE517" s="148">
        <v>0</v>
      </c>
      <c r="BG517" s="121" t="s">
        <v>10</v>
      </c>
      <c r="BH517" s="124">
        <v>872</v>
      </c>
      <c r="BI517" s="148">
        <v>0.05</v>
      </c>
      <c r="BJ517" s="148">
        <v>0.04</v>
      </c>
      <c r="BK517" s="148">
        <v>0.02</v>
      </c>
      <c r="BL517" s="148">
        <v>0.01</v>
      </c>
      <c r="BM517" s="148">
        <v>0</v>
      </c>
      <c r="BN517" s="148">
        <v>0</v>
      </c>
    </row>
    <row r="518" spans="44:66" s="37" customFormat="1" ht="24.95" hidden="1" customHeight="1" x14ac:dyDescent="0.25">
      <c r="AR518" s="37" t="str">
        <f t="shared" si="88"/>
        <v/>
      </c>
      <c r="AS518" s="37" t="str">
        <f t="shared" si="89"/>
        <v/>
      </c>
      <c r="AT518" s="37" t="str">
        <f t="shared" si="90"/>
        <v/>
      </c>
      <c r="AU518" s="37" t="str">
        <f t="shared" si="91"/>
        <v/>
      </c>
      <c r="AV518" s="37" t="str">
        <f t="shared" si="92"/>
        <v/>
      </c>
      <c r="AW518" s="37" t="str">
        <f t="shared" si="93"/>
        <v/>
      </c>
      <c r="AX518" s="121" t="s">
        <v>10</v>
      </c>
      <c r="AY518" s="124">
        <v>958</v>
      </c>
      <c r="AZ518" s="148">
        <v>0.06</v>
      </c>
      <c r="BA518" s="148">
        <v>0.05</v>
      </c>
      <c r="BB518" s="148">
        <v>0.04</v>
      </c>
      <c r="BC518" s="148">
        <v>0.02</v>
      </c>
      <c r="BD518" s="148">
        <v>0.01</v>
      </c>
      <c r="BE518" s="148">
        <v>0</v>
      </c>
      <c r="BG518" s="121" t="s">
        <v>10</v>
      </c>
      <c r="BH518" s="124">
        <v>958</v>
      </c>
      <c r="BI518" s="148">
        <v>0.06</v>
      </c>
      <c r="BJ518" s="148">
        <v>0.05</v>
      </c>
      <c r="BK518" s="148">
        <v>0.04</v>
      </c>
      <c r="BL518" s="148">
        <v>0.02</v>
      </c>
      <c r="BM518" s="148">
        <v>0.01</v>
      </c>
      <c r="BN518" s="148">
        <v>0</v>
      </c>
    </row>
    <row r="519" spans="44:66" s="37" customFormat="1" ht="24.95" hidden="1" customHeight="1" x14ac:dyDescent="0.25">
      <c r="AR519" s="37" t="str">
        <f t="shared" si="88"/>
        <v/>
      </c>
      <c r="AS519" s="37" t="str">
        <f t="shared" si="89"/>
        <v/>
      </c>
      <c r="AT519" s="37" t="str">
        <f t="shared" si="90"/>
        <v/>
      </c>
      <c r="AU519" s="37" t="str">
        <f t="shared" si="91"/>
        <v/>
      </c>
      <c r="AV519" s="37" t="str">
        <f t="shared" si="92"/>
        <v/>
      </c>
      <c r="AW519" s="37" t="str">
        <f t="shared" si="93"/>
        <v/>
      </c>
      <c r="AX519" s="121" t="s">
        <v>10</v>
      </c>
      <c r="AY519" s="124">
        <v>1063</v>
      </c>
      <c r="AZ519" s="148">
        <v>7.0000000000000007E-2</v>
      </c>
      <c r="BA519" s="148">
        <v>0.06</v>
      </c>
      <c r="BB519" s="148">
        <v>0.05</v>
      </c>
      <c r="BC519" s="148">
        <v>0.04</v>
      </c>
      <c r="BD519" s="148">
        <v>0.02</v>
      </c>
      <c r="BE519" s="148">
        <v>0.01</v>
      </c>
      <c r="BG519" s="121" t="s">
        <v>10</v>
      </c>
      <c r="BH519" s="124">
        <v>1063</v>
      </c>
      <c r="BI519" s="148">
        <v>7.0000000000000007E-2</v>
      </c>
      <c r="BJ519" s="148">
        <v>0.06</v>
      </c>
      <c r="BK519" s="148">
        <v>0.05</v>
      </c>
      <c r="BL519" s="148">
        <v>0.04</v>
      </c>
      <c r="BM519" s="148">
        <v>0.02</v>
      </c>
      <c r="BN519" s="148">
        <v>0.01</v>
      </c>
    </row>
    <row r="520" spans="44:66" s="37" customFormat="1" ht="24.95" hidden="1" customHeight="1" x14ac:dyDescent="0.25">
      <c r="AR520" s="37" t="str">
        <f t="shared" si="88"/>
        <v/>
      </c>
      <c r="AS520" s="37" t="str">
        <f t="shared" si="89"/>
        <v/>
      </c>
      <c r="AT520" s="37" t="str">
        <f t="shared" si="90"/>
        <v/>
      </c>
      <c r="AU520" s="37" t="str">
        <f t="shared" si="91"/>
        <v/>
      </c>
      <c r="AV520" s="37" t="str">
        <f t="shared" si="92"/>
        <v/>
      </c>
      <c r="AW520" s="37" t="str">
        <f t="shared" si="93"/>
        <v/>
      </c>
      <c r="AX520" s="121" t="s">
        <v>10</v>
      </c>
      <c r="AY520" s="124">
        <v>1205</v>
      </c>
      <c r="AZ520" s="148">
        <v>0.08</v>
      </c>
      <c r="BA520" s="148">
        <v>7.0000000000000007E-2</v>
      </c>
      <c r="BB520" s="148">
        <v>0.06</v>
      </c>
      <c r="BC520" s="148">
        <v>0.05</v>
      </c>
      <c r="BD520" s="148">
        <v>0.04</v>
      </c>
      <c r="BE520" s="148">
        <v>0.03</v>
      </c>
      <c r="BG520" s="121" t="s">
        <v>10</v>
      </c>
      <c r="BH520" s="124">
        <v>1205</v>
      </c>
      <c r="BI520" s="148">
        <v>0.08</v>
      </c>
      <c r="BJ520" s="148">
        <v>7.0000000000000007E-2</v>
      </c>
      <c r="BK520" s="148">
        <v>0.06</v>
      </c>
      <c r="BL520" s="148">
        <v>0.05</v>
      </c>
      <c r="BM520" s="148">
        <v>0.04</v>
      </c>
      <c r="BN520" s="148">
        <v>0.03</v>
      </c>
    </row>
    <row r="521" spans="44:66" s="37" customFormat="1" ht="24.95" hidden="1" customHeight="1" x14ac:dyDescent="0.25">
      <c r="AR521" s="37" t="str">
        <f t="shared" si="88"/>
        <v/>
      </c>
      <c r="AS521" s="37" t="str">
        <f t="shared" si="89"/>
        <v/>
      </c>
      <c r="AT521" s="37" t="str">
        <f t="shared" si="90"/>
        <v/>
      </c>
      <c r="AU521" s="37" t="str">
        <f t="shared" si="91"/>
        <v/>
      </c>
      <c r="AV521" s="37" t="str">
        <f t="shared" si="92"/>
        <v/>
      </c>
      <c r="AW521" s="37" t="str">
        <f t="shared" si="93"/>
        <v/>
      </c>
      <c r="AX521" s="121" t="s">
        <v>10</v>
      </c>
      <c r="AY521" s="124">
        <v>1381</v>
      </c>
      <c r="AZ521" s="148">
        <v>0.09</v>
      </c>
      <c r="BA521" s="148">
        <v>0.08</v>
      </c>
      <c r="BB521" s="148">
        <v>7.0000000000000007E-2</v>
      </c>
      <c r="BC521" s="148">
        <v>0.06</v>
      </c>
      <c r="BD521" s="148">
        <v>0.05</v>
      </c>
      <c r="BE521" s="148">
        <v>0.05</v>
      </c>
      <c r="BG521" s="121" t="s">
        <v>10</v>
      </c>
      <c r="BH521" s="124">
        <v>1381</v>
      </c>
      <c r="BI521" s="148">
        <v>0.09</v>
      </c>
      <c r="BJ521" s="148">
        <v>0.08</v>
      </c>
      <c r="BK521" s="148">
        <v>7.0000000000000007E-2</v>
      </c>
      <c r="BL521" s="148">
        <v>0.06</v>
      </c>
      <c r="BM521" s="148">
        <v>0.05</v>
      </c>
      <c r="BN521" s="148">
        <v>0.05</v>
      </c>
    </row>
    <row r="522" spans="44:66" s="37" customFormat="1" ht="24.95" hidden="1" customHeight="1" x14ac:dyDescent="0.25">
      <c r="AR522" s="37" t="str">
        <f t="shared" si="88"/>
        <v/>
      </c>
      <c r="AS522" s="37" t="str">
        <f t="shared" si="89"/>
        <v/>
      </c>
      <c r="AT522" s="37" t="str">
        <f t="shared" si="90"/>
        <v/>
      </c>
      <c r="AU522" s="37" t="str">
        <f t="shared" si="91"/>
        <v/>
      </c>
      <c r="AV522" s="37" t="str">
        <f t="shared" si="92"/>
        <v/>
      </c>
      <c r="AW522" s="37" t="str">
        <f t="shared" si="93"/>
        <v/>
      </c>
      <c r="AX522" s="121" t="s">
        <v>10</v>
      </c>
      <c r="AY522" s="124">
        <v>1603</v>
      </c>
      <c r="AZ522" s="148">
        <v>0.1</v>
      </c>
      <c r="BA522" s="148">
        <v>0.09</v>
      </c>
      <c r="BB522" s="148">
        <v>0.08</v>
      </c>
      <c r="BC522" s="148">
        <v>0.08</v>
      </c>
      <c r="BD522" s="148">
        <v>7.0000000000000007E-2</v>
      </c>
      <c r="BE522" s="148">
        <v>0.06</v>
      </c>
      <c r="BG522" s="121" t="s">
        <v>10</v>
      </c>
      <c r="BH522" s="124">
        <v>1603</v>
      </c>
      <c r="BI522" s="148">
        <v>0.1</v>
      </c>
      <c r="BJ522" s="148">
        <v>0.09</v>
      </c>
      <c r="BK522" s="148">
        <v>0.08</v>
      </c>
      <c r="BL522" s="148">
        <v>0.08</v>
      </c>
      <c r="BM522" s="148">
        <v>7.0000000000000007E-2</v>
      </c>
      <c r="BN522" s="148">
        <v>0.06</v>
      </c>
    </row>
    <row r="523" spans="44:66" s="37" customFormat="1" ht="24.95" hidden="1" customHeight="1" x14ac:dyDescent="0.25">
      <c r="AR523" s="37" t="str">
        <f t="shared" si="88"/>
        <v/>
      </c>
      <c r="AS523" s="37" t="str">
        <f t="shared" si="89"/>
        <v/>
      </c>
      <c r="AT523" s="37" t="str">
        <f t="shared" si="90"/>
        <v/>
      </c>
      <c r="AU523" s="37" t="str">
        <f t="shared" si="91"/>
        <v/>
      </c>
      <c r="AV523" s="37" t="str">
        <f t="shared" si="92"/>
        <v/>
      </c>
      <c r="AW523" s="37" t="str">
        <f t="shared" si="93"/>
        <v/>
      </c>
      <c r="AX523" s="121" t="s">
        <v>10</v>
      </c>
      <c r="AY523" s="124">
        <v>1704</v>
      </c>
      <c r="AZ523" s="148">
        <v>0.11</v>
      </c>
      <c r="BA523" s="148">
        <v>0.1</v>
      </c>
      <c r="BB523" s="148">
        <v>0.1</v>
      </c>
      <c r="BC523" s="148">
        <v>0.09</v>
      </c>
      <c r="BD523" s="148">
        <v>0.08</v>
      </c>
      <c r="BE523" s="148">
        <v>0.08</v>
      </c>
      <c r="BG523" s="121" t="s">
        <v>10</v>
      </c>
      <c r="BH523" s="124">
        <v>1704</v>
      </c>
      <c r="BI523" s="148">
        <v>0.11</v>
      </c>
      <c r="BJ523" s="148">
        <v>0.1</v>
      </c>
      <c r="BK523" s="148">
        <v>0.1</v>
      </c>
      <c r="BL523" s="148">
        <v>0.09</v>
      </c>
      <c r="BM523" s="148">
        <v>0.08</v>
      </c>
      <c r="BN523" s="148">
        <v>0.08</v>
      </c>
    </row>
    <row r="524" spans="44:66" s="37" customFormat="1" ht="24.95" hidden="1" customHeight="1" x14ac:dyDescent="0.25">
      <c r="AR524" s="37" t="str">
        <f t="shared" si="88"/>
        <v/>
      </c>
      <c r="AS524" s="37" t="str">
        <f t="shared" si="89"/>
        <v/>
      </c>
      <c r="AT524" s="37" t="str">
        <f t="shared" si="90"/>
        <v/>
      </c>
      <c r="AU524" s="37" t="str">
        <f t="shared" si="91"/>
        <v/>
      </c>
      <c r="AV524" s="37" t="str">
        <f t="shared" si="92"/>
        <v/>
      </c>
      <c r="AW524" s="37" t="str">
        <f t="shared" si="93"/>
        <v/>
      </c>
      <c r="AX524" s="121" t="s">
        <v>10</v>
      </c>
      <c r="AY524" s="124">
        <v>1819</v>
      </c>
      <c r="AZ524" s="148">
        <v>0.12</v>
      </c>
      <c r="BA524" s="148">
        <v>0.11</v>
      </c>
      <c r="BB524" s="148">
        <v>0.11</v>
      </c>
      <c r="BC524" s="148">
        <v>0.1</v>
      </c>
      <c r="BD524" s="148">
        <v>0.09</v>
      </c>
      <c r="BE524" s="148">
        <v>0.09</v>
      </c>
      <c r="BG524" s="121" t="s">
        <v>10</v>
      </c>
      <c r="BH524" s="124">
        <v>1819</v>
      </c>
      <c r="BI524" s="148">
        <v>0.12</v>
      </c>
      <c r="BJ524" s="148">
        <v>0.11</v>
      </c>
      <c r="BK524" s="148">
        <v>0.11</v>
      </c>
      <c r="BL524" s="148">
        <v>0.1</v>
      </c>
      <c r="BM524" s="148">
        <v>0.09</v>
      </c>
      <c r="BN524" s="148">
        <v>0.09</v>
      </c>
    </row>
    <row r="525" spans="44:66" s="37" customFormat="1" ht="24.95" hidden="1" customHeight="1" x14ac:dyDescent="0.25">
      <c r="AR525" s="37" t="str">
        <f t="shared" si="88"/>
        <v/>
      </c>
      <c r="AS525" s="37" t="str">
        <f t="shared" si="89"/>
        <v/>
      </c>
      <c r="AT525" s="37" t="str">
        <f t="shared" si="90"/>
        <v/>
      </c>
      <c r="AU525" s="37" t="str">
        <f t="shared" si="91"/>
        <v/>
      </c>
      <c r="AV525" s="37" t="str">
        <f t="shared" si="92"/>
        <v/>
      </c>
      <c r="AW525" s="37" t="str">
        <f t="shared" si="93"/>
        <v/>
      </c>
      <c r="AX525" s="121" t="s">
        <v>10</v>
      </c>
      <c r="AY525" s="124">
        <v>1966</v>
      </c>
      <c r="AZ525" s="148">
        <v>0.13</v>
      </c>
      <c r="BA525" s="148">
        <v>0.12</v>
      </c>
      <c r="BB525" s="148">
        <v>0.12</v>
      </c>
      <c r="BC525" s="148">
        <v>0.11</v>
      </c>
      <c r="BD525" s="148">
        <v>0.11</v>
      </c>
      <c r="BE525" s="148">
        <v>0.1</v>
      </c>
      <c r="BG525" s="121" t="s">
        <v>10</v>
      </c>
      <c r="BH525" s="124">
        <v>1966</v>
      </c>
      <c r="BI525" s="148">
        <v>0.13</v>
      </c>
      <c r="BJ525" s="148">
        <v>0.12</v>
      </c>
      <c r="BK525" s="148">
        <v>0.12</v>
      </c>
      <c r="BL525" s="148">
        <v>0.11</v>
      </c>
      <c r="BM525" s="148">
        <v>0.11</v>
      </c>
      <c r="BN525" s="148">
        <v>0.1</v>
      </c>
    </row>
    <row r="526" spans="44:66" s="37" customFormat="1" ht="24.95" hidden="1" customHeight="1" x14ac:dyDescent="0.25">
      <c r="AR526" s="37" t="str">
        <f t="shared" si="88"/>
        <v/>
      </c>
      <c r="AS526" s="37" t="str">
        <f t="shared" si="89"/>
        <v/>
      </c>
      <c r="AT526" s="37" t="str">
        <f t="shared" si="90"/>
        <v/>
      </c>
      <c r="AU526" s="37" t="str">
        <f t="shared" si="91"/>
        <v/>
      </c>
      <c r="AV526" s="37" t="str">
        <f t="shared" si="92"/>
        <v/>
      </c>
      <c r="AW526" s="37" t="str">
        <f t="shared" si="93"/>
        <v/>
      </c>
      <c r="AX526" s="121" t="s">
        <v>10</v>
      </c>
      <c r="AY526" s="124">
        <v>2122</v>
      </c>
      <c r="AZ526" s="148">
        <v>0.14000000000000001</v>
      </c>
      <c r="BA526" s="148">
        <v>0.13</v>
      </c>
      <c r="BB526" s="148">
        <v>0.13</v>
      </c>
      <c r="BC526" s="148">
        <v>0.12</v>
      </c>
      <c r="BD526" s="148">
        <v>0.12</v>
      </c>
      <c r="BE526" s="148">
        <v>0.11</v>
      </c>
      <c r="BG526" s="121" t="s">
        <v>10</v>
      </c>
      <c r="BH526" s="124">
        <v>2122</v>
      </c>
      <c r="BI526" s="148">
        <v>0.14000000000000001</v>
      </c>
      <c r="BJ526" s="148">
        <v>0.13</v>
      </c>
      <c r="BK526" s="148">
        <v>0.13</v>
      </c>
      <c r="BL526" s="148">
        <v>0.12</v>
      </c>
      <c r="BM526" s="148">
        <v>0.12</v>
      </c>
      <c r="BN526" s="148">
        <v>0.11</v>
      </c>
    </row>
    <row r="527" spans="44:66" s="37" customFormat="1" ht="24.95" hidden="1" customHeight="1" x14ac:dyDescent="0.25">
      <c r="AR527" s="37" t="str">
        <f t="shared" si="88"/>
        <v/>
      </c>
      <c r="AS527" s="37" t="str">
        <f t="shared" si="89"/>
        <v/>
      </c>
      <c r="AT527" s="37" t="str">
        <f t="shared" si="90"/>
        <v/>
      </c>
      <c r="AU527" s="37" t="str">
        <f t="shared" si="91"/>
        <v/>
      </c>
      <c r="AV527" s="37" t="str">
        <f t="shared" si="92"/>
        <v/>
      </c>
      <c r="AW527" s="37" t="str">
        <f t="shared" si="93"/>
        <v/>
      </c>
      <c r="AX527" s="121" t="s">
        <v>10</v>
      </c>
      <c r="AY527" s="124">
        <v>2308</v>
      </c>
      <c r="AZ527" s="148">
        <v>0.15</v>
      </c>
      <c r="BA527" s="148">
        <v>0.15</v>
      </c>
      <c r="BB527" s="148">
        <v>0.14000000000000001</v>
      </c>
      <c r="BC527" s="148">
        <v>0.13</v>
      </c>
      <c r="BD527" s="148">
        <v>0.13</v>
      </c>
      <c r="BE527" s="148">
        <v>0.12</v>
      </c>
      <c r="BG527" s="121" t="s">
        <v>10</v>
      </c>
      <c r="BH527" s="124">
        <v>2308</v>
      </c>
      <c r="BI527" s="148">
        <v>0.15</v>
      </c>
      <c r="BJ527" s="148">
        <v>0.15</v>
      </c>
      <c r="BK527" s="148">
        <v>0.14000000000000001</v>
      </c>
      <c r="BL527" s="148">
        <v>0.13</v>
      </c>
      <c r="BM527" s="148">
        <v>0.13</v>
      </c>
      <c r="BN527" s="148">
        <v>0.12</v>
      </c>
    </row>
    <row r="528" spans="44:66" s="37" customFormat="1" ht="24.95" hidden="1" customHeight="1" x14ac:dyDescent="0.25">
      <c r="AR528" s="37" t="str">
        <f t="shared" si="88"/>
        <v/>
      </c>
      <c r="AS528" s="37" t="str">
        <f t="shared" si="89"/>
        <v/>
      </c>
      <c r="AT528" s="37" t="str">
        <f t="shared" si="90"/>
        <v/>
      </c>
      <c r="AU528" s="37" t="str">
        <f t="shared" si="91"/>
        <v/>
      </c>
      <c r="AV528" s="37" t="str">
        <f t="shared" si="92"/>
        <v/>
      </c>
      <c r="AW528" s="37" t="str">
        <f t="shared" si="93"/>
        <v/>
      </c>
      <c r="AX528" s="121" t="s">
        <v>10</v>
      </c>
      <c r="AY528" s="124">
        <v>2525</v>
      </c>
      <c r="AZ528" s="148">
        <v>0.16</v>
      </c>
      <c r="BA528" s="148">
        <v>0.16</v>
      </c>
      <c r="BB528" s="148">
        <v>0.15</v>
      </c>
      <c r="BC528" s="148">
        <v>0.15</v>
      </c>
      <c r="BD528" s="148">
        <v>0.14000000000000001</v>
      </c>
      <c r="BE528" s="148">
        <v>0.14000000000000001</v>
      </c>
      <c r="BG528" s="121" t="s">
        <v>10</v>
      </c>
      <c r="BH528" s="124">
        <v>2525</v>
      </c>
      <c r="BI528" s="148">
        <v>0.16</v>
      </c>
      <c r="BJ528" s="148">
        <v>0.16</v>
      </c>
      <c r="BK528" s="148">
        <v>0.15</v>
      </c>
      <c r="BL528" s="148">
        <v>0.15</v>
      </c>
      <c r="BM528" s="148">
        <v>0.14000000000000001</v>
      </c>
      <c r="BN528" s="148">
        <v>0.14000000000000001</v>
      </c>
    </row>
    <row r="529" spans="44:66" s="37" customFormat="1" ht="24.95" hidden="1" customHeight="1" x14ac:dyDescent="0.25">
      <c r="AR529" s="37" t="str">
        <f t="shared" si="88"/>
        <v/>
      </c>
      <c r="AS529" s="37" t="str">
        <f t="shared" si="89"/>
        <v/>
      </c>
      <c r="AT529" s="37" t="str">
        <f t="shared" si="90"/>
        <v/>
      </c>
      <c r="AU529" s="37" t="str">
        <f t="shared" si="91"/>
        <v/>
      </c>
      <c r="AV529" s="37" t="str">
        <f t="shared" si="92"/>
        <v/>
      </c>
      <c r="AW529" s="37" t="str">
        <f t="shared" si="93"/>
        <v/>
      </c>
      <c r="AX529" s="121" t="s">
        <v>10</v>
      </c>
      <c r="AY529" s="124">
        <v>2888</v>
      </c>
      <c r="AZ529" s="148">
        <v>0.17</v>
      </c>
      <c r="BA529" s="148">
        <v>0.17</v>
      </c>
      <c r="BB529" s="148">
        <v>0.16</v>
      </c>
      <c r="BC529" s="148">
        <v>0.16</v>
      </c>
      <c r="BD529" s="148">
        <v>0.15</v>
      </c>
      <c r="BE529" s="148">
        <v>0.15</v>
      </c>
      <c r="BG529" s="121" t="s">
        <v>10</v>
      </c>
      <c r="BH529" s="124">
        <v>2888</v>
      </c>
      <c r="BI529" s="148">
        <v>0.17</v>
      </c>
      <c r="BJ529" s="148">
        <v>0.17</v>
      </c>
      <c r="BK529" s="148">
        <v>0.16</v>
      </c>
      <c r="BL529" s="148">
        <v>0.16</v>
      </c>
      <c r="BM529" s="148">
        <v>0.15</v>
      </c>
      <c r="BN529" s="148">
        <v>0.15</v>
      </c>
    </row>
    <row r="530" spans="44:66" s="37" customFormat="1" ht="24.95" hidden="1" customHeight="1" x14ac:dyDescent="0.25">
      <c r="AR530" s="37" t="str">
        <f t="shared" si="88"/>
        <v/>
      </c>
      <c r="AS530" s="37" t="str">
        <f t="shared" si="89"/>
        <v/>
      </c>
      <c r="AT530" s="37" t="str">
        <f t="shared" si="90"/>
        <v/>
      </c>
      <c r="AU530" s="37" t="str">
        <f t="shared" si="91"/>
        <v/>
      </c>
      <c r="AV530" s="37" t="str">
        <f t="shared" si="92"/>
        <v/>
      </c>
      <c r="AW530" s="37" t="str">
        <f t="shared" si="93"/>
        <v/>
      </c>
      <c r="AX530" s="121" t="s">
        <v>10</v>
      </c>
      <c r="AY530" s="124">
        <v>3301</v>
      </c>
      <c r="AZ530" s="148">
        <v>0.185</v>
      </c>
      <c r="BA530" s="148">
        <v>0.185</v>
      </c>
      <c r="BB530" s="148">
        <v>0.17499999999999999</v>
      </c>
      <c r="BC530" s="148">
        <v>0.17499999999999999</v>
      </c>
      <c r="BD530" s="148">
        <v>0.16500000000000001</v>
      </c>
      <c r="BE530" s="148">
        <v>0.16500000000000001</v>
      </c>
      <c r="BG530" s="121" t="s">
        <v>10</v>
      </c>
      <c r="BH530" s="124">
        <v>3301</v>
      </c>
      <c r="BI530" s="148">
        <v>0.185</v>
      </c>
      <c r="BJ530" s="148">
        <v>0.185</v>
      </c>
      <c r="BK530" s="148">
        <v>0.17499999999999999</v>
      </c>
      <c r="BL530" s="148">
        <v>0.17499999999999999</v>
      </c>
      <c r="BM530" s="148">
        <v>0.16500000000000001</v>
      </c>
      <c r="BN530" s="148">
        <v>0.16500000000000001</v>
      </c>
    </row>
    <row r="531" spans="44:66" s="37" customFormat="1" ht="24.95" hidden="1" customHeight="1" x14ac:dyDescent="0.25">
      <c r="AR531" s="37" t="str">
        <f t="shared" si="88"/>
        <v/>
      </c>
      <c r="AS531" s="37" t="str">
        <f t="shared" si="89"/>
        <v/>
      </c>
      <c r="AT531" s="37" t="str">
        <f t="shared" si="90"/>
        <v/>
      </c>
      <c r="AU531" s="37" t="str">
        <f t="shared" si="91"/>
        <v/>
      </c>
      <c r="AV531" s="37" t="str">
        <f t="shared" si="92"/>
        <v/>
      </c>
      <c r="AW531" s="37" t="str">
        <f t="shared" si="93"/>
        <v/>
      </c>
      <c r="AX531" s="121" t="s">
        <v>10</v>
      </c>
      <c r="AY531" s="124">
        <v>3553</v>
      </c>
      <c r="AZ531" s="148">
        <v>0.19500000000000001</v>
      </c>
      <c r="BA531" s="148">
        <v>0.19500000000000001</v>
      </c>
      <c r="BB531" s="148">
        <v>0.185</v>
      </c>
      <c r="BC531" s="148">
        <v>0.185</v>
      </c>
      <c r="BD531" s="148">
        <v>0.185</v>
      </c>
      <c r="BE531" s="148">
        <v>0.17499999999999999</v>
      </c>
      <c r="BG531" s="121" t="s">
        <v>10</v>
      </c>
      <c r="BH531" s="124">
        <v>3553</v>
      </c>
      <c r="BI531" s="148">
        <v>0.19500000000000001</v>
      </c>
      <c r="BJ531" s="148">
        <v>0.19500000000000001</v>
      </c>
      <c r="BK531" s="148">
        <v>0.185</v>
      </c>
      <c r="BL531" s="148">
        <v>0.185</v>
      </c>
      <c r="BM531" s="148">
        <v>0.185</v>
      </c>
      <c r="BN531" s="148">
        <v>0.17499999999999999</v>
      </c>
    </row>
    <row r="532" spans="44:66" s="37" customFormat="1" ht="24.95" hidden="1" customHeight="1" x14ac:dyDescent="0.25">
      <c r="AR532" s="37" t="str">
        <f t="shared" si="88"/>
        <v/>
      </c>
      <c r="AS532" s="37" t="str">
        <f t="shared" si="89"/>
        <v/>
      </c>
      <c r="AT532" s="37" t="str">
        <f t="shared" si="90"/>
        <v/>
      </c>
      <c r="AU532" s="37" t="str">
        <f t="shared" si="91"/>
        <v/>
      </c>
      <c r="AV532" s="37" t="str">
        <f t="shared" si="92"/>
        <v/>
      </c>
      <c r="AW532" s="37" t="str">
        <f t="shared" si="93"/>
        <v/>
      </c>
      <c r="AX532" s="121" t="s">
        <v>10</v>
      </c>
      <c r="AY532" s="124">
        <v>3820</v>
      </c>
      <c r="AZ532" s="148">
        <v>0.20499999999999999</v>
      </c>
      <c r="BA532" s="148">
        <v>0.20499999999999999</v>
      </c>
      <c r="BB532" s="148">
        <v>0.19500000000000001</v>
      </c>
      <c r="BC532" s="148">
        <v>0.19500000000000001</v>
      </c>
      <c r="BD532" s="148">
        <v>0.19500000000000001</v>
      </c>
      <c r="BE532" s="148">
        <v>0.185</v>
      </c>
      <c r="BG532" s="121" t="s">
        <v>10</v>
      </c>
      <c r="BH532" s="124">
        <v>3820</v>
      </c>
      <c r="BI532" s="148">
        <v>0.20499999999999999</v>
      </c>
      <c r="BJ532" s="148">
        <v>0.20499999999999999</v>
      </c>
      <c r="BK532" s="148">
        <v>0.19500000000000001</v>
      </c>
      <c r="BL532" s="148">
        <v>0.19500000000000001</v>
      </c>
      <c r="BM532" s="148">
        <v>0.19500000000000001</v>
      </c>
      <c r="BN532" s="148">
        <v>0.185</v>
      </c>
    </row>
    <row r="533" spans="44:66" s="37" customFormat="1" ht="24.95" hidden="1" customHeight="1" x14ac:dyDescent="0.25">
      <c r="AR533" s="37" t="str">
        <f t="shared" si="88"/>
        <v/>
      </c>
      <c r="AS533" s="37" t="str">
        <f t="shared" si="89"/>
        <v/>
      </c>
      <c r="AT533" s="37" t="str">
        <f t="shared" si="90"/>
        <v/>
      </c>
      <c r="AU533" s="37" t="str">
        <f t="shared" si="91"/>
        <v/>
      </c>
      <c r="AV533" s="37" t="str">
        <f t="shared" si="92"/>
        <v/>
      </c>
      <c r="AW533" s="37" t="str">
        <f t="shared" si="93"/>
        <v/>
      </c>
      <c r="AX533" s="121" t="s">
        <v>10</v>
      </c>
      <c r="AY533" s="124">
        <v>4143</v>
      </c>
      <c r="AZ533" s="148">
        <v>0.215</v>
      </c>
      <c r="BA533" s="148">
        <v>0.215</v>
      </c>
      <c r="BB533" s="148">
        <v>0.20499999999999999</v>
      </c>
      <c r="BC533" s="148">
        <v>0.20499999999999999</v>
      </c>
      <c r="BD533" s="148">
        <v>0.20499999999999999</v>
      </c>
      <c r="BE533" s="148">
        <v>0.20499999999999999</v>
      </c>
      <c r="BG533" s="121" t="s">
        <v>10</v>
      </c>
      <c r="BH533" s="124">
        <v>4143</v>
      </c>
      <c r="BI533" s="148">
        <v>0.215</v>
      </c>
      <c r="BJ533" s="148">
        <v>0.215</v>
      </c>
      <c r="BK533" s="148">
        <v>0.20499999999999999</v>
      </c>
      <c r="BL533" s="148">
        <v>0.20499999999999999</v>
      </c>
      <c r="BM533" s="148">
        <v>0.20499999999999999</v>
      </c>
      <c r="BN533" s="148">
        <v>0.20499999999999999</v>
      </c>
    </row>
    <row r="534" spans="44:66" s="37" customFormat="1" ht="24.95" hidden="1" customHeight="1" x14ac:dyDescent="0.25">
      <c r="AR534" s="37" t="str">
        <f t="shared" si="88"/>
        <v/>
      </c>
      <c r="AS534" s="37" t="str">
        <f t="shared" si="89"/>
        <v/>
      </c>
      <c r="AT534" s="37" t="str">
        <f t="shared" si="90"/>
        <v/>
      </c>
      <c r="AU534" s="37" t="str">
        <f t="shared" si="91"/>
        <v/>
      </c>
      <c r="AV534" s="37" t="str">
        <f t="shared" si="92"/>
        <v/>
      </c>
      <c r="AW534" s="37" t="str">
        <f t="shared" si="93"/>
        <v/>
      </c>
      <c r="AX534" s="121" t="s">
        <v>10</v>
      </c>
      <c r="AY534" s="124">
        <v>4531</v>
      </c>
      <c r="AZ534" s="148">
        <v>0.23</v>
      </c>
      <c r="BA534" s="148">
        <v>0.22500000000000001</v>
      </c>
      <c r="BB534" s="148">
        <v>0.215</v>
      </c>
      <c r="BC534" s="148">
        <v>0.215</v>
      </c>
      <c r="BD534" s="148">
        <v>0.215</v>
      </c>
      <c r="BE534" s="148">
        <v>0.215</v>
      </c>
      <c r="BG534" s="121" t="s">
        <v>10</v>
      </c>
      <c r="BH534" s="124">
        <v>4531</v>
      </c>
      <c r="BI534" s="148">
        <v>0.23</v>
      </c>
      <c r="BJ534" s="148">
        <v>0.22500000000000001</v>
      </c>
      <c r="BK534" s="148">
        <v>0.215</v>
      </c>
      <c r="BL534" s="148">
        <v>0.215</v>
      </c>
      <c r="BM534" s="148">
        <v>0.215</v>
      </c>
      <c r="BN534" s="148">
        <v>0.215</v>
      </c>
    </row>
    <row r="535" spans="44:66" s="37" customFormat="1" ht="24.95" hidden="1" customHeight="1" x14ac:dyDescent="0.25">
      <c r="AR535" s="37" t="str">
        <f t="shared" si="88"/>
        <v/>
      </c>
      <c r="AS535" s="37" t="str">
        <f t="shared" si="89"/>
        <v/>
      </c>
      <c r="AT535" s="37" t="str">
        <f t="shared" si="90"/>
        <v/>
      </c>
      <c r="AU535" s="37" t="str">
        <f t="shared" si="91"/>
        <v/>
      </c>
      <c r="AV535" s="37" t="str">
        <f t="shared" si="92"/>
        <v/>
      </c>
      <c r="AW535" s="37" t="str">
        <f t="shared" si="93"/>
        <v/>
      </c>
      <c r="AX535" s="121" t="s">
        <v>10</v>
      </c>
      <c r="AY535" s="124">
        <v>4995</v>
      </c>
      <c r="AZ535" s="148">
        <v>0.24</v>
      </c>
      <c r="BA535" s="148">
        <v>0.23499999999999999</v>
      </c>
      <c r="BB535" s="148">
        <v>0.23499999999999999</v>
      </c>
      <c r="BC535" s="148">
        <v>0.22500000000000001</v>
      </c>
      <c r="BD535" s="148">
        <v>0.22500000000000001</v>
      </c>
      <c r="BE535" s="148">
        <v>0.22500000000000001</v>
      </c>
      <c r="BG535" s="121" t="s">
        <v>10</v>
      </c>
      <c r="BH535" s="124">
        <v>4995</v>
      </c>
      <c r="BI535" s="148">
        <v>0.24</v>
      </c>
      <c r="BJ535" s="148">
        <v>0.23499999999999999</v>
      </c>
      <c r="BK535" s="148">
        <v>0.23499999999999999</v>
      </c>
      <c r="BL535" s="148">
        <v>0.22500000000000001</v>
      </c>
      <c r="BM535" s="148">
        <v>0.22500000000000001</v>
      </c>
      <c r="BN535" s="148">
        <v>0.22500000000000001</v>
      </c>
    </row>
    <row r="536" spans="44:66" s="37" customFormat="1" ht="24.95" hidden="1" customHeight="1" x14ac:dyDescent="0.25">
      <c r="AR536" s="37" t="str">
        <f t="shared" si="88"/>
        <v/>
      </c>
      <c r="AS536" s="37" t="str">
        <f t="shared" si="89"/>
        <v/>
      </c>
      <c r="AT536" s="37" t="str">
        <f t="shared" si="90"/>
        <v/>
      </c>
      <c r="AU536" s="37" t="str">
        <f t="shared" si="91"/>
        <v/>
      </c>
      <c r="AV536" s="37" t="str">
        <f t="shared" si="92"/>
        <v/>
      </c>
      <c r="AW536" s="37" t="str">
        <f t="shared" si="93"/>
        <v/>
      </c>
      <c r="AX536" s="121" t="s">
        <v>10</v>
      </c>
      <c r="AY536" s="124">
        <v>5564</v>
      </c>
      <c r="AZ536" s="148">
        <v>0.25</v>
      </c>
      <c r="BA536" s="148">
        <v>0.245</v>
      </c>
      <c r="BB536" s="148">
        <v>0.245</v>
      </c>
      <c r="BC536" s="148">
        <v>0.23499999999999999</v>
      </c>
      <c r="BD536" s="148">
        <v>0.23499999999999999</v>
      </c>
      <c r="BE536" s="148">
        <v>0.23499999999999999</v>
      </c>
      <c r="BG536" s="121" t="s">
        <v>10</v>
      </c>
      <c r="BH536" s="124">
        <v>5564</v>
      </c>
      <c r="BI536" s="148">
        <v>0.25</v>
      </c>
      <c r="BJ536" s="148">
        <v>0.245</v>
      </c>
      <c r="BK536" s="148">
        <v>0.245</v>
      </c>
      <c r="BL536" s="148">
        <v>0.23499999999999999</v>
      </c>
      <c r="BM536" s="148">
        <v>0.23499999999999999</v>
      </c>
      <c r="BN536" s="148">
        <v>0.23499999999999999</v>
      </c>
    </row>
    <row r="537" spans="44:66" s="37" customFormat="1" ht="24.95" hidden="1" customHeight="1" x14ac:dyDescent="0.25">
      <c r="AR537" s="37" t="str">
        <f t="shared" si="88"/>
        <v/>
      </c>
      <c r="AS537" s="37" t="str">
        <f t="shared" si="89"/>
        <v/>
      </c>
      <c r="AT537" s="37" t="str">
        <f t="shared" si="90"/>
        <v/>
      </c>
      <c r="AU537" s="37" t="str">
        <f t="shared" si="91"/>
        <v/>
      </c>
      <c r="AV537" s="37" t="str">
        <f t="shared" si="92"/>
        <v/>
      </c>
      <c r="AW537" s="37" t="str">
        <f t="shared" si="93"/>
        <v/>
      </c>
      <c r="AX537" s="121" t="s">
        <v>10</v>
      </c>
      <c r="AY537" s="124">
        <v>6280</v>
      </c>
      <c r="AZ537" s="148">
        <v>0.26</v>
      </c>
      <c r="BA537" s="148">
        <v>0.255</v>
      </c>
      <c r="BB537" s="148">
        <v>0.255</v>
      </c>
      <c r="BC537" s="148">
        <v>0.245</v>
      </c>
      <c r="BD537" s="148">
        <v>0.245</v>
      </c>
      <c r="BE537" s="148">
        <v>0.245</v>
      </c>
      <c r="BG537" s="121" t="s">
        <v>10</v>
      </c>
      <c r="BH537" s="124">
        <v>6280</v>
      </c>
      <c r="BI537" s="148">
        <v>0.26</v>
      </c>
      <c r="BJ537" s="148">
        <v>0.255</v>
      </c>
      <c r="BK537" s="148">
        <v>0.255</v>
      </c>
      <c r="BL537" s="148">
        <v>0.245</v>
      </c>
      <c r="BM537" s="148">
        <v>0.245</v>
      </c>
      <c r="BN537" s="148">
        <v>0.245</v>
      </c>
    </row>
    <row r="538" spans="44:66" s="37" customFormat="1" ht="24.95" hidden="1" customHeight="1" x14ac:dyDescent="0.25">
      <c r="AR538" s="37" t="str">
        <f t="shared" si="88"/>
        <v/>
      </c>
      <c r="AS538" s="37" t="str">
        <f t="shared" si="89"/>
        <v/>
      </c>
      <c r="AT538" s="37" t="str">
        <f t="shared" si="90"/>
        <v/>
      </c>
      <c r="AU538" s="37" t="str">
        <f t="shared" si="91"/>
        <v/>
      </c>
      <c r="AV538" s="37" t="str">
        <f t="shared" si="92"/>
        <v/>
      </c>
      <c r="AW538" s="37" t="str">
        <f t="shared" si="93"/>
        <v/>
      </c>
      <c r="AX538" s="121" t="s">
        <v>10</v>
      </c>
      <c r="AY538" s="124">
        <v>7207</v>
      </c>
      <c r="AZ538" s="148">
        <v>0.27</v>
      </c>
      <c r="BA538" s="148">
        <v>0.26500000000000001</v>
      </c>
      <c r="BB538" s="148">
        <v>0.26500000000000001</v>
      </c>
      <c r="BC538" s="148">
        <v>0.255</v>
      </c>
      <c r="BD538" s="148">
        <v>0.255</v>
      </c>
      <c r="BE538" s="148">
        <v>0.255</v>
      </c>
      <c r="BG538" s="121" t="s">
        <v>10</v>
      </c>
      <c r="BH538" s="124">
        <v>7207</v>
      </c>
      <c r="BI538" s="148">
        <v>0.27</v>
      </c>
      <c r="BJ538" s="148">
        <v>0.26500000000000001</v>
      </c>
      <c r="BK538" s="148">
        <v>0.26500000000000001</v>
      </c>
      <c r="BL538" s="148">
        <v>0.255</v>
      </c>
      <c r="BM538" s="148">
        <v>0.255</v>
      </c>
      <c r="BN538" s="148">
        <v>0.255</v>
      </c>
    </row>
    <row r="539" spans="44:66" s="37" customFormat="1" ht="24.95" hidden="1" customHeight="1" x14ac:dyDescent="0.25">
      <c r="AR539" s="37" t="str">
        <f t="shared" si="88"/>
        <v/>
      </c>
      <c r="AS539" s="37" t="str">
        <f t="shared" si="89"/>
        <v/>
      </c>
      <c r="AT539" s="37" t="str">
        <f t="shared" si="90"/>
        <v/>
      </c>
      <c r="AU539" s="37" t="str">
        <f t="shared" si="91"/>
        <v/>
      </c>
      <c r="AV539" s="37" t="str">
        <f t="shared" si="92"/>
        <v/>
      </c>
      <c r="AW539" s="37" t="str">
        <f t="shared" si="93"/>
        <v/>
      </c>
      <c r="AX539" s="121" t="s">
        <v>10</v>
      </c>
      <c r="AY539" s="124">
        <v>8306</v>
      </c>
      <c r="AZ539" s="148">
        <v>0.28000000000000003</v>
      </c>
      <c r="BA539" s="148">
        <v>0.27500000000000002</v>
      </c>
      <c r="BB539" s="148">
        <v>0.27500000000000002</v>
      </c>
      <c r="BC539" s="148">
        <v>0.27500000000000002</v>
      </c>
      <c r="BD539" s="148">
        <v>0.26500000000000001</v>
      </c>
      <c r="BE539" s="148">
        <v>0.26500000000000001</v>
      </c>
      <c r="BG539" s="121" t="s">
        <v>10</v>
      </c>
      <c r="BH539" s="124">
        <v>8306</v>
      </c>
      <c r="BI539" s="148">
        <v>0.28000000000000003</v>
      </c>
      <c r="BJ539" s="148">
        <v>0.27500000000000002</v>
      </c>
      <c r="BK539" s="148">
        <v>0.27500000000000002</v>
      </c>
      <c r="BL539" s="148">
        <v>0.27500000000000002</v>
      </c>
      <c r="BM539" s="148">
        <v>0.26500000000000001</v>
      </c>
      <c r="BN539" s="148">
        <v>0.26500000000000001</v>
      </c>
    </row>
    <row r="540" spans="44:66" s="37" customFormat="1" ht="24.95" hidden="1" customHeight="1" x14ac:dyDescent="0.25">
      <c r="AR540" s="37" t="str">
        <f t="shared" si="88"/>
        <v/>
      </c>
      <c r="AS540" s="37" t="str">
        <f t="shared" si="89"/>
        <v/>
      </c>
      <c r="AT540" s="37" t="str">
        <f t="shared" si="90"/>
        <v/>
      </c>
      <c r="AU540" s="37" t="str">
        <f t="shared" si="91"/>
        <v/>
      </c>
      <c r="AV540" s="37" t="str">
        <f t="shared" si="92"/>
        <v/>
      </c>
      <c r="AW540" s="37" t="str">
        <f t="shared" si="93"/>
        <v/>
      </c>
      <c r="AX540" s="121" t="s">
        <v>10</v>
      </c>
      <c r="AY540" s="124">
        <v>9188</v>
      </c>
      <c r="AZ540" s="148">
        <v>0.28999999999999998</v>
      </c>
      <c r="BA540" s="148">
        <v>0.28499999999999998</v>
      </c>
      <c r="BB540" s="148">
        <v>0.28499999999999998</v>
      </c>
      <c r="BC540" s="148">
        <v>0.28499999999999998</v>
      </c>
      <c r="BD540" s="148">
        <v>0.27500000000000002</v>
      </c>
      <c r="BE540" s="148">
        <v>0.27500000000000002</v>
      </c>
      <c r="BG540" s="121" t="s">
        <v>10</v>
      </c>
      <c r="BH540" s="124">
        <v>9188</v>
      </c>
      <c r="BI540" s="148">
        <v>0.28999999999999998</v>
      </c>
      <c r="BJ540" s="148">
        <v>0.28499999999999998</v>
      </c>
      <c r="BK540" s="148">
        <v>0.28499999999999998</v>
      </c>
      <c r="BL540" s="148">
        <v>0.28499999999999998</v>
      </c>
      <c r="BM540" s="148">
        <v>0.27500000000000002</v>
      </c>
      <c r="BN540" s="148">
        <v>0.27500000000000002</v>
      </c>
    </row>
    <row r="541" spans="44:66" s="37" customFormat="1" ht="24.95" hidden="1" customHeight="1" x14ac:dyDescent="0.25">
      <c r="AR541" s="37" t="str">
        <f t="shared" si="88"/>
        <v/>
      </c>
      <c r="AS541" s="37" t="str">
        <f t="shared" si="89"/>
        <v/>
      </c>
      <c r="AT541" s="37" t="str">
        <f t="shared" si="90"/>
        <v/>
      </c>
      <c r="AU541" s="37" t="str">
        <f t="shared" si="91"/>
        <v/>
      </c>
      <c r="AV541" s="37" t="str">
        <f t="shared" si="92"/>
        <v/>
      </c>
      <c r="AW541" s="37" t="str">
        <f t="shared" si="93"/>
        <v/>
      </c>
      <c r="AX541" s="121" t="s">
        <v>10</v>
      </c>
      <c r="AY541" s="124">
        <v>10282</v>
      </c>
      <c r="AZ541" s="148">
        <v>0.3</v>
      </c>
      <c r="BA541" s="148">
        <v>0.29499999999999998</v>
      </c>
      <c r="BB541" s="148">
        <v>0.29499999999999998</v>
      </c>
      <c r="BC541" s="148">
        <v>0.29499999999999998</v>
      </c>
      <c r="BD541" s="148">
        <v>0.29499999999999998</v>
      </c>
      <c r="BE541" s="98">
        <v>0.28499999999999998</v>
      </c>
      <c r="BG541" s="121" t="s">
        <v>10</v>
      </c>
      <c r="BH541" s="124">
        <v>10282</v>
      </c>
      <c r="BI541" s="148">
        <v>0.3</v>
      </c>
      <c r="BJ541" s="148">
        <v>0.29499999999999998</v>
      </c>
      <c r="BK541" s="148">
        <v>0.29499999999999998</v>
      </c>
      <c r="BL541" s="148">
        <v>0.29499999999999998</v>
      </c>
      <c r="BM541" s="148">
        <v>0.29499999999999998</v>
      </c>
      <c r="BN541" s="98">
        <v>0.28499999999999998</v>
      </c>
    </row>
    <row r="542" spans="44:66" s="37" customFormat="1" ht="24.95" hidden="1" customHeight="1" x14ac:dyDescent="0.25">
      <c r="AR542" s="37" t="str">
        <f t="shared" si="88"/>
        <v/>
      </c>
      <c r="AS542" s="37" t="str">
        <f t="shared" si="89"/>
        <v/>
      </c>
      <c r="AT542" s="37" t="str">
        <f t="shared" si="90"/>
        <v/>
      </c>
      <c r="AU542" s="37" t="str">
        <f t="shared" si="91"/>
        <v/>
      </c>
      <c r="AV542" s="37" t="str">
        <f t="shared" si="92"/>
        <v/>
      </c>
      <c r="AW542" s="37" t="str">
        <f t="shared" si="93"/>
        <v/>
      </c>
      <c r="AX542" s="126" t="s">
        <v>10</v>
      </c>
      <c r="AY542" s="124">
        <v>13860</v>
      </c>
      <c r="AZ542" s="98">
        <v>0.31</v>
      </c>
      <c r="BA542" s="98">
        <v>0.30499999999999999</v>
      </c>
      <c r="BB542" s="98">
        <v>0.30499999999999999</v>
      </c>
      <c r="BC542" s="98">
        <v>0.30499999999999999</v>
      </c>
      <c r="BD542" s="98">
        <v>0.30499999999999999</v>
      </c>
      <c r="BE542" s="98">
        <v>0.29499999999999998</v>
      </c>
      <c r="BG542" s="126" t="s">
        <v>10</v>
      </c>
      <c r="BH542" s="124">
        <v>13860</v>
      </c>
      <c r="BI542" s="98">
        <v>0.31</v>
      </c>
      <c r="BJ542" s="98">
        <v>0.30499999999999999</v>
      </c>
      <c r="BK542" s="98">
        <v>0.30499999999999999</v>
      </c>
      <c r="BL542" s="98">
        <v>0.30499999999999999</v>
      </c>
      <c r="BM542" s="98">
        <v>0.30499999999999999</v>
      </c>
      <c r="BN542" s="98">
        <v>0.29499999999999998</v>
      </c>
    </row>
    <row r="543" spans="44:66" s="37" customFormat="1" hidden="1" x14ac:dyDescent="0.25">
      <c r="AR543" s="37" t="str">
        <f t="shared" si="88"/>
        <v/>
      </c>
      <c r="AS543" s="37" t="str">
        <f t="shared" si="89"/>
        <v/>
      </c>
      <c r="AT543" s="37" t="str">
        <f t="shared" si="90"/>
        <v/>
      </c>
      <c r="AU543" s="37" t="str">
        <f t="shared" si="91"/>
        <v/>
      </c>
      <c r="AV543" s="37" t="str">
        <f t="shared" si="92"/>
        <v/>
      </c>
      <c r="AW543" s="37" t="str">
        <f t="shared" si="93"/>
        <v/>
      </c>
      <c r="AX543" s="126" t="s">
        <v>10</v>
      </c>
      <c r="AY543" s="124">
        <v>19898</v>
      </c>
      <c r="AZ543" s="98">
        <v>0.32</v>
      </c>
      <c r="BA543" s="98">
        <v>0.315</v>
      </c>
      <c r="BB543" s="98">
        <v>0.315</v>
      </c>
      <c r="BC543" s="98">
        <v>0.315</v>
      </c>
      <c r="BD543" s="98">
        <v>0.315</v>
      </c>
      <c r="BE543" s="98">
        <v>0.30499999999999999</v>
      </c>
      <c r="BG543" s="126" t="s">
        <v>10</v>
      </c>
      <c r="BH543" s="124">
        <v>19898</v>
      </c>
      <c r="BI543" s="98">
        <v>0.32</v>
      </c>
      <c r="BJ543" s="98">
        <v>0.315</v>
      </c>
      <c r="BK543" s="98">
        <v>0.315</v>
      </c>
      <c r="BL543" s="98">
        <v>0.315</v>
      </c>
      <c r="BM543" s="98">
        <v>0.315</v>
      </c>
      <c r="BN543" s="98">
        <v>0.30499999999999999</v>
      </c>
    </row>
    <row r="544" spans="44:66" s="37" customFormat="1" hidden="1" x14ac:dyDescent="0.25">
      <c r="AR544" s="37" t="str">
        <f t="shared" si="88"/>
        <v/>
      </c>
      <c r="AS544" s="37" t="str">
        <f t="shared" si="89"/>
        <v/>
      </c>
      <c r="AT544" s="37" t="str">
        <f t="shared" si="90"/>
        <v/>
      </c>
      <c r="AU544" s="37" t="str">
        <f t="shared" si="91"/>
        <v/>
      </c>
      <c r="AV544" s="37" t="str">
        <f t="shared" si="92"/>
        <v/>
      </c>
      <c r="AW544" s="37" t="str">
        <f t="shared" si="93"/>
        <v/>
      </c>
      <c r="AX544" s="126" t="s">
        <v>10</v>
      </c>
      <c r="AY544" s="124">
        <v>22500</v>
      </c>
      <c r="AZ544" s="98">
        <v>0.33</v>
      </c>
      <c r="BA544" s="98">
        <v>0.32500000000000001</v>
      </c>
      <c r="BB544" s="98">
        <v>0.32500000000000001</v>
      </c>
      <c r="BC544" s="98">
        <v>0.32500000000000001</v>
      </c>
      <c r="BD544" s="98">
        <v>0.32500000000000001</v>
      </c>
      <c r="BE544" s="98">
        <v>0.315</v>
      </c>
      <c r="BG544" s="126" t="s">
        <v>10</v>
      </c>
      <c r="BH544" s="124">
        <v>22500</v>
      </c>
      <c r="BI544" s="98">
        <v>0.33</v>
      </c>
      <c r="BJ544" s="98">
        <v>0.32500000000000001</v>
      </c>
      <c r="BK544" s="98">
        <v>0.32500000000000001</v>
      </c>
      <c r="BL544" s="98">
        <v>0.32500000000000001</v>
      </c>
      <c r="BM544" s="98">
        <v>0.32500000000000001</v>
      </c>
      <c r="BN544" s="98">
        <v>0.315</v>
      </c>
    </row>
    <row r="545" spans="44:66" s="37" customFormat="1" hidden="1" x14ac:dyDescent="0.25">
      <c r="AR545" s="37" t="str">
        <f t="shared" si="88"/>
        <v/>
      </c>
      <c r="AS545" s="37" t="str">
        <f t="shared" si="89"/>
        <v/>
      </c>
      <c r="AT545" s="37" t="str">
        <f t="shared" si="90"/>
        <v/>
      </c>
      <c r="AU545" s="37" t="str">
        <f t="shared" si="91"/>
        <v/>
      </c>
      <c r="AV545" s="37" t="str">
        <f t="shared" si="92"/>
        <v/>
      </c>
      <c r="AW545" s="37" t="str">
        <f t="shared" si="93"/>
        <v/>
      </c>
      <c r="AX545" s="126" t="s">
        <v>10</v>
      </c>
      <c r="AY545" s="124">
        <v>25000</v>
      </c>
      <c r="AZ545" s="98">
        <v>0.33500000000000002</v>
      </c>
      <c r="BA545" s="98">
        <v>0.33500000000000002</v>
      </c>
      <c r="BB545" s="98">
        <v>0.33500000000000002</v>
      </c>
      <c r="BC545" s="98">
        <v>0.33500000000000002</v>
      </c>
      <c r="BD545" s="98">
        <v>0.33500000000000002</v>
      </c>
      <c r="BE545" s="98">
        <v>0.32500000000000001</v>
      </c>
      <c r="BG545" s="126" t="s">
        <v>10</v>
      </c>
      <c r="BH545" s="124">
        <v>25000</v>
      </c>
      <c r="BI545" s="98">
        <v>0.33500000000000002</v>
      </c>
      <c r="BJ545" s="98">
        <v>0.33500000000000002</v>
      </c>
      <c r="BK545" s="98">
        <v>0.33500000000000002</v>
      </c>
      <c r="BL545" s="98">
        <v>0.33500000000000002</v>
      </c>
      <c r="BM545" s="98">
        <v>0.33500000000000002</v>
      </c>
      <c r="BN545" s="98">
        <v>0.32500000000000001</v>
      </c>
    </row>
    <row r="546" spans="44:66" s="37" customFormat="1" hidden="1" x14ac:dyDescent="0.25">
      <c r="AR546" s="37" t="str">
        <f t="shared" si="88"/>
        <v/>
      </c>
      <c r="AS546" s="37" t="str">
        <f t="shared" si="89"/>
        <v/>
      </c>
      <c r="AT546" s="37" t="str">
        <f t="shared" si="90"/>
        <v/>
      </c>
      <c r="AU546" s="37" t="str">
        <f t="shared" si="91"/>
        <v/>
      </c>
      <c r="AV546" s="37" t="str">
        <f t="shared" si="92"/>
        <v/>
      </c>
      <c r="AW546" s="37" t="str">
        <f t="shared" si="93"/>
        <v/>
      </c>
      <c r="AX546" s="126" t="s">
        <v>10</v>
      </c>
      <c r="AY546" s="124">
        <v>28000</v>
      </c>
      <c r="AZ546" s="98">
        <v>0.34499999999999997</v>
      </c>
      <c r="BA546" s="98">
        <v>0.34499999999999997</v>
      </c>
      <c r="BB546" s="98">
        <v>0.34499999999999997</v>
      </c>
      <c r="BC546" s="98">
        <v>0.34499999999999997</v>
      </c>
      <c r="BD546" s="98">
        <v>0.34499999999999997</v>
      </c>
      <c r="BE546" s="98">
        <v>0.33500000000000002</v>
      </c>
      <c r="BG546" s="126" t="s">
        <v>10</v>
      </c>
      <c r="BH546" s="124">
        <v>28000</v>
      </c>
      <c r="BI546" s="98">
        <v>0.34499999999999997</v>
      </c>
      <c r="BJ546" s="98">
        <v>0.34499999999999997</v>
      </c>
      <c r="BK546" s="98">
        <v>0.34499999999999997</v>
      </c>
      <c r="BL546" s="98">
        <v>0.34499999999999997</v>
      </c>
      <c r="BM546" s="98">
        <v>0.34499999999999997</v>
      </c>
      <c r="BN546" s="98">
        <v>0.33500000000000002</v>
      </c>
    </row>
    <row r="547" spans="44:66" s="37" customFormat="1" hidden="1" x14ac:dyDescent="0.25">
      <c r="AR547" s="37" t="str">
        <f t="shared" si="88"/>
        <v/>
      </c>
      <c r="AS547" s="37" t="str">
        <f>IF($C$14&gt;$AY$547,$C$14*BA547,"")</f>
        <v/>
      </c>
      <c r="AT547" s="37" t="str">
        <f>IF($C$14&gt;$AY$547,$C$14*BB547,"")</f>
        <v/>
      </c>
      <c r="AU547" s="37" t="str">
        <f>IF($C$14&gt;$AY$547,$C$14*BC547,"")</f>
        <v/>
      </c>
      <c r="AV547" s="37" t="str">
        <f>IF($C$14&gt;$AY$547,$C$14*BD547,"")</f>
        <v/>
      </c>
      <c r="AW547" s="37" t="str">
        <f>IF($C$14&gt;$AY$547,$C$14*BE547,"")</f>
        <v/>
      </c>
      <c r="AX547" s="142" t="s">
        <v>64</v>
      </c>
      <c r="AY547" s="150">
        <v>28000</v>
      </c>
      <c r="AZ547" s="109">
        <v>0.35499999999999998</v>
      </c>
      <c r="BA547" s="109">
        <v>0.35499999999999998</v>
      </c>
      <c r="BB547" s="109">
        <v>0.35499999999999998</v>
      </c>
      <c r="BC547" s="109">
        <v>0.35499999999999998</v>
      </c>
      <c r="BD547" s="109">
        <v>0.35499999999999998</v>
      </c>
      <c r="BE547" s="109">
        <v>0.34499999999999997</v>
      </c>
      <c r="BG547" s="142" t="s">
        <v>64</v>
      </c>
      <c r="BH547" s="150">
        <v>28000</v>
      </c>
      <c r="BI547" s="109">
        <v>0.35499999999999998</v>
      </c>
      <c r="BJ547" s="109">
        <v>0.35499999999999998</v>
      </c>
      <c r="BK547" s="109">
        <v>0.35499999999999998</v>
      </c>
      <c r="BL547" s="109">
        <v>0.35499999999999998</v>
      </c>
      <c r="BM547" s="109">
        <v>0.35499999999999998</v>
      </c>
      <c r="BN547" s="109">
        <v>0.34499999999999997</v>
      </c>
    </row>
    <row r="548" spans="44:66" s="37" customFormat="1" hidden="1" x14ac:dyDescent="0.25">
      <c r="AX548" s="86" t="s">
        <v>24</v>
      </c>
      <c r="AY548" s="87"/>
      <c r="AZ548" s="87"/>
      <c r="BA548" s="87"/>
      <c r="BB548" s="87"/>
      <c r="BC548" s="87"/>
      <c r="BD548" s="87"/>
      <c r="BE548" s="87"/>
    </row>
    <row r="549" spans="44:66" s="37" customFormat="1" hidden="1" x14ac:dyDescent="0.25">
      <c r="AX549" s="86" t="s">
        <v>25</v>
      </c>
      <c r="AY549" s="87"/>
      <c r="AZ549" s="87"/>
      <c r="BA549" s="87"/>
      <c r="BB549" s="87"/>
      <c r="BC549" s="87"/>
      <c r="BD549" s="87"/>
      <c r="BE549" s="87"/>
    </row>
    <row r="550" spans="44:66" s="37" customFormat="1" ht="15.75" hidden="1" x14ac:dyDescent="0.25">
      <c r="AR550" s="37" t="str">
        <f t="shared" ref="AR550:AR553" si="94">IF($C$14&lt;=$AY549,"",IF($C$14&gt;$AY550,"",$C$14*AZ550))</f>
        <v/>
      </c>
      <c r="AS550" s="37" t="str">
        <f t="shared" ref="AS550:AS553" si="95">IF($C$14&lt;=$AY549,"",IF($C$14&gt;$AY550,"",$C$14*BA550))</f>
        <v/>
      </c>
      <c r="AT550" s="37" t="str">
        <f t="shared" ref="AT550:AT553" si="96">IF($C$14&lt;=$AY549,"",IF($C$14&gt;$AY550,"",$C$14*BB550))</f>
        <v/>
      </c>
      <c r="AU550" s="37" t="str">
        <f t="shared" ref="AU550:AU553" si="97">IF($C$14&lt;=$AY549,"",IF($C$14&gt;$AY550,"",$C$14*BC550))</f>
        <v/>
      </c>
      <c r="AV550" s="37" t="str">
        <f t="shared" ref="AV550:AV553" si="98">IF($C$14&lt;=$AY549,"",IF($C$14&gt;$AY550,"",$C$14*BD550))</f>
        <v/>
      </c>
      <c r="AW550" s="37" t="str">
        <f t="shared" ref="AW550:AW553" si="99">IF($C$14&lt;=$AY549,"",IF($C$14&gt;$AY550,"",$C$14*BE550))</f>
        <v/>
      </c>
      <c r="AX550" s="88"/>
      <c r="AY550" s="89"/>
      <c r="AZ550" s="88"/>
      <c r="BA550" s="88"/>
      <c r="BB550" s="88"/>
      <c r="BC550" s="88"/>
      <c r="BD550" s="88"/>
      <c r="BE550" s="90"/>
    </row>
    <row r="551" spans="44:66" s="37" customFormat="1" hidden="1" x14ac:dyDescent="0.25">
      <c r="AR551" s="37" t="str">
        <f t="shared" si="94"/>
        <v/>
      </c>
      <c r="AS551" s="37" t="str">
        <f t="shared" si="95"/>
        <v/>
      </c>
      <c r="AT551" s="37" t="str">
        <f t="shared" si="96"/>
        <v/>
      </c>
      <c r="AU551" s="37" t="str">
        <f t="shared" si="97"/>
        <v/>
      </c>
      <c r="AV551" s="37" t="str">
        <f t="shared" si="98"/>
        <v/>
      </c>
      <c r="AW551" s="37" t="str">
        <f t="shared" si="99"/>
        <v/>
      </c>
      <c r="AX551" s="88"/>
      <c r="AY551" s="89"/>
      <c r="AZ551" s="88"/>
      <c r="BA551" s="88"/>
      <c r="BB551" s="88"/>
      <c r="BC551" s="88"/>
      <c r="BD551" s="88"/>
      <c r="BE551" s="88"/>
    </row>
    <row r="552" spans="44:66" s="37" customFormat="1" hidden="1" x14ac:dyDescent="0.25">
      <c r="AR552" s="37" t="str">
        <f t="shared" si="94"/>
        <v/>
      </c>
      <c r="AS552" s="37" t="str">
        <f t="shared" si="95"/>
        <v/>
      </c>
      <c r="AT552" s="37" t="str">
        <f t="shared" si="96"/>
        <v/>
      </c>
      <c r="AU552" s="37" t="str">
        <f t="shared" si="97"/>
        <v/>
      </c>
      <c r="AV552" s="37" t="str">
        <f t="shared" si="98"/>
        <v/>
      </c>
      <c r="AW552" s="37" t="str">
        <f t="shared" si="99"/>
        <v/>
      </c>
      <c r="AX552" s="201" t="s">
        <v>9</v>
      </c>
      <c r="AY552" s="202"/>
      <c r="AZ552" s="54" t="s">
        <v>7</v>
      </c>
      <c r="BA552" s="55"/>
      <c r="BB552" s="55"/>
      <c r="BC552" s="55"/>
      <c r="BD552" s="55"/>
      <c r="BE552" s="56"/>
    </row>
    <row r="553" spans="44:66" s="37" customFormat="1" hidden="1" x14ac:dyDescent="0.25">
      <c r="AR553" s="37" t="str">
        <f t="shared" si="94"/>
        <v/>
      </c>
      <c r="AS553" s="37" t="str">
        <f t="shared" si="95"/>
        <v/>
      </c>
      <c r="AT553" s="37" t="str">
        <f t="shared" si="96"/>
        <v/>
      </c>
      <c r="AU553" s="37" t="str">
        <f t="shared" si="97"/>
        <v/>
      </c>
      <c r="AV553" s="37" t="str">
        <f t="shared" si="98"/>
        <v/>
      </c>
      <c r="AW553" s="37" t="str">
        <f t="shared" si="99"/>
        <v/>
      </c>
      <c r="AX553" s="207"/>
      <c r="AY553" s="208"/>
      <c r="AZ553" s="60">
        <v>0</v>
      </c>
      <c r="BA553" s="91">
        <v>1</v>
      </c>
      <c r="BB553" s="91">
        <v>2</v>
      </c>
      <c r="BC553" s="91">
        <v>3</v>
      </c>
      <c r="BD553" s="91">
        <v>4</v>
      </c>
      <c r="BE553" s="62" t="s">
        <v>8</v>
      </c>
    </row>
    <row r="554" spans="44:66" x14ac:dyDescent="0.25">
      <c r="AR554" s="37">
        <f t="shared" ref="AR554:AW554" si="100">IF($C$14&lt;=$AY$554,$C$14*AZ554,"")</f>
        <v>0</v>
      </c>
      <c r="AS554" s="37">
        <f t="shared" si="100"/>
        <v>0</v>
      </c>
      <c r="AT554" s="37">
        <f t="shared" si="100"/>
        <v>0</v>
      </c>
      <c r="AU554" s="37">
        <f t="shared" si="100"/>
        <v>0</v>
      </c>
      <c r="AV554" s="37">
        <f t="shared" si="100"/>
        <v>0</v>
      </c>
      <c r="AW554" s="37">
        <f t="shared" si="100"/>
        <v>0</v>
      </c>
      <c r="AX554" s="151" t="s">
        <v>10</v>
      </c>
      <c r="AY554" s="93">
        <v>1391</v>
      </c>
      <c r="AZ554" s="146">
        <v>0</v>
      </c>
      <c r="BA554" s="147">
        <v>0</v>
      </c>
      <c r="BB554" s="147">
        <v>0</v>
      </c>
      <c r="BC554" s="147">
        <v>0</v>
      </c>
      <c r="BD554" s="147">
        <v>0</v>
      </c>
      <c r="BE554" s="147">
        <v>0</v>
      </c>
      <c r="BG554" s="151" t="s">
        <v>10</v>
      </c>
      <c r="BH554" s="93">
        <v>1391</v>
      </c>
      <c r="BI554" s="146">
        <v>0</v>
      </c>
      <c r="BJ554" s="147">
        <v>0</v>
      </c>
      <c r="BK554" s="147">
        <v>0</v>
      </c>
      <c r="BL554" s="147">
        <v>0</v>
      </c>
      <c r="BM554" s="147">
        <v>0</v>
      </c>
      <c r="BN554" s="147">
        <v>0</v>
      </c>
    </row>
    <row r="555" spans="44:66" x14ac:dyDescent="0.25">
      <c r="AR555" s="37" t="str">
        <f t="shared" ref="AR555:AR581" si="101">IF($C$14&lt;=$AY554,"",IF($C$14&gt;$AY555,"",$C$14*AZ555))</f>
        <v/>
      </c>
      <c r="AS555" s="37" t="str">
        <f t="shared" ref="AS555:AS581" si="102">IF($C$14&lt;=$AY554,"",IF($C$14&gt;$AY555,"",$C$14*BA555))</f>
        <v/>
      </c>
      <c r="AT555" s="37" t="str">
        <f t="shared" ref="AT555:AT581" si="103">IF($C$14&lt;=$AY554,"",IF($C$14&gt;$AY555,"",$C$14*BB555))</f>
        <v/>
      </c>
      <c r="AU555" s="37" t="str">
        <f t="shared" ref="AU555:AU581" si="104">IF($C$14&lt;=$AY554,"",IF($C$14&gt;$AY555,"",$C$14*BC555))</f>
        <v/>
      </c>
      <c r="AV555" s="37" t="str">
        <f t="shared" ref="AV555:AV581" si="105">IF($C$14&lt;=$AY554,"",IF($C$14&gt;$AY555,"",$C$14*BD555))</f>
        <v/>
      </c>
      <c r="AW555" s="37" t="str">
        <f t="shared" ref="AW555:AW581" si="106">IF($C$14&lt;=$AY554,"",IF($C$14&gt;$AY555,"",$C$14*BE555))</f>
        <v/>
      </c>
      <c r="AX555" s="152" t="s">
        <v>10</v>
      </c>
      <c r="AY555" s="97">
        <v>1431</v>
      </c>
      <c r="AZ555" s="148">
        <v>0.01</v>
      </c>
      <c r="BA555" s="149">
        <v>0</v>
      </c>
      <c r="BB555" s="149">
        <v>0</v>
      </c>
      <c r="BC555" s="149">
        <v>0</v>
      </c>
      <c r="BD555" s="149">
        <v>0</v>
      </c>
      <c r="BE555" s="149">
        <v>0</v>
      </c>
      <c r="BG555" s="152" t="s">
        <v>10</v>
      </c>
      <c r="BH555" s="97">
        <v>1431</v>
      </c>
      <c r="BI555" s="148">
        <v>0.01</v>
      </c>
      <c r="BJ555" s="149">
        <v>0</v>
      </c>
      <c r="BK555" s="149">
        <v>0</v>
      </c>
      <c r="BL555" s="149">
        <v>0</v>
      </c>
      <c r="BM555" s="149">
        <v>0</v>
      </c>
      <c r="BN555" s="149">
        <v>0</v>
      </c>
    </row>
    <row r="556" spans="44:66" x14ac:dyDescent="0.25">
      <c r="AR556" s="37" t="str">
        <f t="shared" si="101"/>
        <v/>
      </c>
      <c r="AS556" s="37" t="str">
        <f t="shared" si="102"/>
        <v/>
      </c>
      <c r="AT556" s="37" t="str">
        <f t="shared" si="103"/>
        <v/>
      </c>
      <c r="AU556" s="37" t="str">
        <f t="shared" si="104"/>
        <v/>
      </c>
      <c r="AV556" s="37" t="str">
        <f t="shared" si="105"/>
        <v/>
      </c>
      <c r="AW556" s="37" t="str">
        <f t="shared" si="106"/>
        <v/>
      </c>
      <c r="AX556" s="152" t="s">
        <v>10</v>
      </c>
      <c r="AY556" s="97">
        <v>1613</v>
      </c>
      <c r="AZ556" s="148">
        <v>0.02</v>
      </c>
      <c r="BA556" s="149">
        <v>0.01</v>
      </c>
      <c r="BB556" s="149">
        <v>0.01</v>
      </c>
      <c r="BC556" s="149">
        <v>0</v>
      </c>
      <c r="BD556" s="149">
        <v>0</v>
      </c>
      <c r="BE556" s="149">
        <v>0</v>
      </c>
      <c r="BG556" s="152" t="s">
        <v>10</v>
      </c>
      <c r="BH556" s="97">
        <v>1613</v>
      </c>
      <c r="BI556" s="148">
        <v>0.02</v>
      </c>
      <c r="BJ556" s="149">
        <v>0.01</v>
      </c>
      <c r="BK556" s="149">
        <v>0.01</v>
      </c>
      <c r="BL556" s="149">
        <v>0</v>
      </c>
      <c r="BM556" s="149">
        <v>0</v>
      </c>
      <c r="BN556" s="149">
        <v>0</v>
      </c>
    </row>
    <row r="557" spans="44:66" x14ac:dyDescent="0.25">
      <c r="AR557" s="37" t="str">
        <f t="shared" si="101"/>
        <v/>
      </c>
      <c r="AS557" s="37" t="str">
        <f t="shared" si="102"/>
        <v/>
      </c>
      <c r="AT557" s="37" t="str">
        <f t="shared" si="103"/>
        <v/>
      </c>
      <c r="AU557" s="37" t="str">
        <f t="shared" si="104"/>
        <v/>
      </c>
      <c r="AV557" s="37" t="str">
        <f t="shared" si="105"/>
        <v/>
      </c>
      <c r="AW557" s="37" t="str">
        <f t="shared" si="106"/>
        <v/>
      </c>
      <c r="AX557" s="152" t="s">
        <v>10</v>
      </c>
      <c r="AY557" s="97">
        <v>1925</v>
      </c>
      <c r="AZ557" s="148">
        <v>3.5000000000000003E-2</v>
      </c>
      <c r="BA557" s="149">
        <v>2.5000000000000001E-2</v>
      </c>
      <c r="BB557" s="149">
        <v>2.5000000000000001E-2</v>
      </c>
      <c r="BC557" s="149">
        <v>0.01</v>
      </c>
      <c r="BD557" s="149">
        <v>0.01</v>
      </c>
      <c r="BE557" s="99">
        <v>0</v>
      </c>
      <c r="BG557" s="152" t="s">
        <v>10</v>
      </c>
      <c r="BH557" s="97">
        <v>1925</v>
      </c>
      <c r="BI557" s="148">
        <v>3.5000000000000003E-2</v>
      </c>
      <c r="BJ557" s="149">
        <v>2.5000000000000001E-2</v>
      </c>
      <c r="BK557" s="149">
        <v>2.5000000000000001E-2</v>
      </c>
      <c r="BL557" s="149">
        <v>0.01</v>
      </c>
      <c r="BM557" s="149">
        <v>0.01</v>
      </c>
      <c r="BN557" s="99">
        <v>0</v>
      </c>
    </row>
    <row r="558" spans="44:66" x14ac:dyDescent="0.25">
      <c r="AR558" s="37" t="str">
        <f t="shared" si="101"/>
        <v/>
      </c>
      <c r="AS558" s="37" t="str">
        <f t="shared" si="102"/>
        <v/>
      </c>
      <c r="AT558" s="37" t="str">
        <f t="shared" si="103"/>
        <v/>
      </c>
      <c r="AU558" s="37" t="str">
        <f t="shared" si="104"/>
        <v/>
      </c>
      <c r="AV558" s="37" t="str">
        <f t="shared" si="105"/>
        <v/>
      </c>
      <c r="AW558" s="37" t="str">
        <f t="shared" si="106"/>
        <v/>
      </c>
      <c r="AX558" s="152" t="s">
        <v>10</v>
      </c>
      <c r="AY558" s="97">
        <v>2046</v>
      </c>
      <c r="AZ558" s="148">
        <v>4.4999999999999998E-2</v>
      </c>
      <c r="BA558" s="148">
        <v>3.5000000000000003E-2</v>
      </c>
      <c r="BB558" s="148">
        <v>3.5000000000000003E-2</v>
      </c>
      <c r="BC558" s="148">
        <v>2.5000000000000001E-2</v>
      </c>
      <c r="BD558" s="148">
        <v>2.5000000000000001E-2</v>
      </c>
      <c r="BE558" s="148">
        <v>1.4999999999999999E-2</v>
      </c>
      <c r="BG558" s="152" t="s">
        <v>10</v>
      </c>
      <c r="BH558" s="97">
        <v>2046</v>
      </c>
      <c r="BI558" s="148">
        <v>4.4999999999999998E-2</v>
      </c>
      <c r="BJ558" s="148">
        <v>3.5000000000000003E-2</v>
      </c>
      <c r="BK558" s="148">
        <v>3.5000000000000003E-2</v>
      </c>
      <c r="BL558" s="148">
        <v>2.5000000000000001E-2</v>
      </c>
      <c r="BM558" s="148">
        <v>2.5000000000000001E-2</v>
      </c>
      <c r="BN558" s="148">
        <v>1.4999999999999999E-2</v>
      </c>
    </row>
    <row r="559" spans="44:66" x14ac:dyDescent="0.25">
      <c r="AR559" s="37" t="str">
        <f t="shared" si="101"/>
        <v/>
      </c>
      <c r="AS559" s="37" t="str">
        <f t="shared" si="102"/>
        <v/>
      </c>
      <c r="AT559" s="37" t="str">
        <f t="shared" si="103"/>
        <v/>
      </c>
      <c r="AU559" s="37" t="str">
        <f t="shared" si="104"/>
        <v/>
      </c>
      <c r="AV559" s="37" t="str">
        <f t="shared" si="105"/>
        <v/>
      </c>
      <c r="AW559" s="37" t="str">
        <f t="shared" si="106"/>
        <v/>
      </c>
      <c r="AX559" s="152" t="s">
        <v>10</v>
      </c>
      <c r="AY559" s="97">
        <v>2177</v>
      </c>
      <c r="AZ559" s="148">
        <v>6.5000000000000002E-2</v>
      </c>
      <c r="BA559" s="148">
        <v>4.4999999999999998E-2</v>
      </c>
      <c r="BB559" s="148">
        <v>4.4999999999999998E-2</v>
      </c>
      <c r="BC559" s="148">
        <v>4.4999999999999998E-2</v>
      </c>
      <c r="BD559" s="148">
        <v>3.5000000000000003E-2</v>
      </c>
      <c r="BE559" s="148">
        <v>3.5000000000000003E-2</v>
      </c>
      <c r="BG559" s="152" t="s">
        <v>10</v>
      </c>
      <c r="BH559" s="97">
        <v>2177</v>
      </c>
      <c r="BI559" s="148">
        <v>6.5000000000000002E-2</v>
      </c>
      <c r="BJ559" s="148">
        <v>4.4999999999999998E-2</v>
      </c>
      <c r="BK559" s="148">
        <v>4.4999999999999998E-2</v>
      </c>
      <c r="BL559" s="148">
        <v>4.4999999999999998E-2</v>
      </c>
      <c r="BM559" s="148">
        <v>3.5000000000000003E-2</v>
      </c>
      <c r="BN559" s="148">
        <v>3.5000000000000003E-2</v>
      </c>
    </row>
    <row r="560" spans="44:66" x14ac:dyDescent="0.25">
      <c r="AR560" s="37" t="str">
        <f t="shared" si="101"/>
        <v/>
      </c>
      <c r="AS560" s="37" t="str">
        <f t="shared" si="102"/>
        <v/>
      </c>
      <c r="AT560" s="37" t="str">
        <f t="shared" si="103"/>
        <v/>
      </c>
      <c r="AU560" s="37" t="str">
        <f t="shared" si="104"/>
        <v/>
      </c>
      <c r="AV560" s="37" t="str">
        <f t="shared" si="105"/>
        <v/>
      </c>
      <c r="AW560" s="37" t="str">
        <f t="shared" si="106"/>
        <v/>
      </c>
      <c r="AX560" s="152" t="s">
        <v>10</v>
      </c>
      <c r="AY560" s="97">
        <v>2278</v>
      </c>
      <c r="AZ560" s="148">
        <v>8.5000000000000006E-2</v>
      </c>
      <c r="BA560" s="148">
        <v>6.5000000000000002E-2</v>
      </c>
      <c r="BB560" s="148">
        <v>5.5E-2</v>
      </c>
      <c r="BC560" s="148">
        <v>5.5E-2</v>
      </c>
      <c r="BD560" s="148">
        <v>4.4999999999999998E-2</v>
      </c>
      <c r="BE560" s="148">
        <v>4.4999999999999998E-2</v>
      </c>
      <c r="BG560" s="152" t="s">
        <v>10</v>
      </c>
      <c r="BH560" s="97">
        <v>2278</v>
      </c>
      <c r="BI560" s="148">
        <v>8.5000000000000006E-2</v>
      </c>
      <c r="BJ560" s="148">
        <v>6.5000000000000002E-2</v>
      </c>
      <c r="BK560" s="148">
        <v>5.5E-2</v>
      </c>
      <c r="BL560" s="148">
        <v>5.5E-2</v>
      </c>
      <c r="BM560" s="148">
        <v>4.4999999999999998E-2</v>
      </c>
      <c r="BN560" s="148">
        <v>4.4999999999999998E-2</v>
      </c>
    </row>
    <row r="561" spans="44:66" x14ac:dyDescent="0.25">
      <c r="AR561" s="37" t="str">
        <f t="shared" si="101"/>
        <v/>
      </c>
      <c r="AS561" s="37" t="str">
        <f t="shared" si="102"/>
        <v/>
      </c>
      <c r="AT561" s="37" t="str">
        <f t="shared" si="103"/>
        <v/>
      </c>
      <c r="AU561" s="37" t="str">
        <f t="shared" si="104"/>
        <v/>
      </c>
      <c r="AV561" s="37" t="str">
        <f t="shared" si="105"/>
        <v/>
      </c>
      <c r="AW561" s="37" t="str">
        <f t="shared" si="106"/>
        <v/>
      </c>
      <c r="AX561" s="152" t="s">
        <v>10</v>
      </c>
      <c r="AY561" s="97">
        <v>2439</v>
      </c>
      <c r="AZ561" s="148">
        <v>0.105</v>
      </c>
      <c r="BA561" s="148">
        <v>8.5000000000000006E-2</v>
      </c>
      <c r="BB561" s="148">
        <v>7.4999999999999997E-2</v>
      </c>
      <c r="BC561" s="148">
        <v>7.4999999999999997E-2</v>
      </c>
      <c r="BD561" s="148">
        <v>6.5000000000000002E-2</v>
      </c>
      <c r="BE561" s="148">
        <v>5.5E-2</v>
      </c>
      <c r="BG561" s="152" t="s">
        <v>10</v>
      </c>
      <c r="BH561" s="97">
        <v>2439</v>
      </c>
      <c r="BI561" s="148">
        <v>0.105</v>
      </c>
      <c r="BJ561" s="148">
        <v>8.5000000000000006E-2</v>
      </c>
      <c r="BK561" s="148">
        <v>7.4999999999999997E-2</v>
      </c>
      <c r="BL561" s="148">
        <v>7.4999999999999997E-2</v>
      </c>
      <c r="BM561" s="148">
        <v>6.5000000000000002E-2</v>
      </c>
      <c r="BN561" s="148">
        <v>5.5E-2</v>
      </c>
    </row>
    <row r="562" spans="44:66" x14ac:dyDescent="0.25">
      <c r="AR562" s="37" t="str">
        <f t="shared" si="101"/>
        <v/>
      </c>
      <c r="AS562" s="37" t="str">
        <f t="shared" si="102"/>
        <v/>
      </c>
      <c r="AT562" s="37" t="str">
        <f t="shared" si="103"/>
        <v/>
      </c>
      <c r="AU562" s="37" t="str">
        <f t="shared" si="104"/>
        <v/>
      </c>
      <c r="AV562" s="37" t="str">
        <f t="shared" si="105"/>
        <v/>
      </c>
      <c r="AW562" s="37" t="str">
        <f t="shared" si="106"/>
        <v/>
      </c>
      <c r="AX562" s="152" t="s">
        <v>10</v>
      </c>
      <c r="AY562" s="97">
        <v>2520</v>
      </c>
      <c r="AZ562" s="148">
        <v>0.115</v>
      </c>
      <c r="BA562" s="148">
        <v>0.105</v>
      </c>
      <c r="BB562" s="148">
        <v>9.5000000000000001E-2</v>
      </c>
      <c r="BC562" s="148">
        <v>9.5000000000000001E-2</v>
      </c>
      <c r="BD562" s="148">
        <v>7.4999999999999997E-2</v>
      </c>
      <c r="BE562" s="148">
        <v>7.4999999999999997E-2</v>
      </c>
      <c r="BG562" s="152" t="s">
        <v>10</v>
      </c>
      <c r="BH562" s="97">
        <v>2520</v>
      </c>
      <c r="BI562" s="148">
        <v>0.115</v>
      </c>
      <c r="BJ562" s="148">
        <v>0.105</v>
      </c>
      <c r="BK562" s="148">
        <v>9.5000000000000001E-2</v>
      </c>
      <c r="BL562" s="148">
        <v>9.5000000000000001E-2</v>
      </c>
      <c r="BM562" s="148">
        <v>7.4999999999999997E-2</v>
      </c>
      <c r="BN562" s="148">
        <v>7.4999999999999997E-2</v>
      </c>
    </row>
    <row r="563" spans="44:66" x14ac:dyDescent="0.25">
      <c r="AR563" s="37" t="str">
        <f t="shared" si="101"/>
        <v/>
      </c>
      <c r="AS563" s="37" t="str">
        <f t="shared" si="102"/>
        <v/>
      </c>
      <c r="AT563" s="37" t="str">
        <f t="shared" si="103"/>
        <v/>
      </c>
      <c r="AU563" s="37" t="str">
        <f t="shared" si="104"/>
        <v/>
      </c>
      <c r="AV563" s="37" t="str">
        <f t="shared" si="105"/>
        <v/>
      </c>
      <c r="AW563" s="37" t="str">
        <f t="shared" si="106"/>
        <v/>
      </c>
      <c r="AX563" s="152" t="s">
        <v>10</v>
      </c>
      <c r="AY563" s="97">
        <v>2621</v>
      </c>
      <c r="AZ563" s="148">
        <v>0.125</v>
      </c>
      <c r="BA563" s="148">
        <v>0.115</v>
      </c>
      <c r="BB563" s="148">
        <v>0.105</v>
      </c>
      <c r="BC563" s="148">
        <v>0.105</v>
      </c>
      <c r="BD563" s="148">
        <v>9.5000000000000001E-2</v>
      </c>
      <c r="BE563" s="148">
        <v>9.5000000000000001E-2</v>
      </c>
      <c r="BG563" s="152" t="s">
        <v>10</v>
      </c>
      <c r="BH563" s="97">
        <v>2621</v>
      </c>
      <c r="BI563" s="148">
        <v>0.125</v>
      </c>
      <c r="BJ563" s="148">
        <v>0.115</v>
      </c>
      <c r="BK563" s="148">
        <v>0.105</v>
      </c>
      <c r="BL563" s="148">
        <v>0.105</v>
      </c>
      <c r="BM563" s="148">
        <v>9.5000000000000001E-2</v>
      </c>
      <c r="BN563" s="148">
        <v>9.5000000000000001E-2</v>
      </c>
    </row>
    <row r="564" spans="44:66" x14ac:dyDescent="0.25">
      <c r="AR564" s="37" t="str">
        <f t="shared" si="101"/>
        <v/>
      </c>
      <c r="AS564" s="37" t="str">
        <f t="shared" si="102"/>
        <v/>
      </c>
      <c r="AT564" s="37" t="str">
        <f t="shared" si="103"/>
        <v/>
      </c>
      <c r="AU564" s="37" t="str">
        <f t="shared" si="104"/>
        <v/>
      </c>
      <c r="AV564" s="37" t="str">
        <f t="shared" si="105"/>
        <v/>
      </c>
      <c r="AW564" s="37" t="str">
        <f t="shared" si="106"/>
        <v/>
      </c>
      <c r="AX564" s="152" t="s">
        <v>10</v>
      </c>
      <c r="AY564" s="97">
        <v>2883</v>
      </c>
      <c r="AZ564" s="148">
        <v>0.13500000000000001</v>
      </c>
      <c r="BA564" s="148">
        <v>0.125</v>
      </c>
      <c r="BB564" s="148">
        <v>0.115</v>
      </c>
      <c r="BC564" s="148">
        <v>0.115</v>
      </c>
      <c r="BD564" s="148">
        <v>0.115</v>
      </c>
      <c r="BE564" s="148">
        <v>0.115</v>
      </c>
      <c r="BG564" s="152" t="s">
        <v>10</v>
      </c>
      <c r="BH564" s="97">
        <v>2883</v>
      </c>
      <c r="BI564" s="148">
        <v>0.13500000000000001</v>
      </c>
      <c r="BJ564" s="148">
        <v>0.125</v>
      </c>
      <c r="BK564" s="148">
        <v>0.115</v>
      </c>
      <c r="BL564" s="148">
        <v>0.115</v>
      </c>
      <c r="BM564" s="148">
        <v>0.115</v>
      </c>
      <c r="BN564" s="148">
        <v>0.115</v>
      </c>
    </row>
    <row r="565" spans="44:66" x14ac:dyDescent="0.25">
      <c r="AR565" s="37" t="str">
        <f t="shared" si="101"/>
        <v/>
      </c>
      <c r="AS565" s="37" t="str">
        <f t="shared" si="102"/>
        <v/>
      </c>
      <c r="AT565" s="37" t="str">
        <f t="shared" si="103"/>
        <v/>
      </c>
      <c r="AU565" s="37" t="str">
        <f t="shared" si="104"/>
        <v/>
      </c>
      <c r="AV565" s="37" t="str">
        <f t="shared" si="105"/>
        <v/>
      </c>
      <c r="AW565" s="37" t="str">
        <f t="shared" si="106"/>
        <v/>
      </c>
      <c r="AX565" s="152" t="s">
        <v>10</v>
      </c>
      <c r="AY565" s="97">
        <v>3195</v>
      </c>
      <c r="AZ565" s="148">
        <v>0.14499999999999999</v>
      </c>
      <c r="BA565" s="148">
        <v>0.13500000000000001</v>
      </c>
      <c r="BB565" s="148">
        <v>0.125</v>
      </c>
      <c r="BC565" s="148">
        <v>0.125</v>
      </c>
      <c r="BD565" s="148">
        <v>0.125</v>
      </c>
      <c r="BE565" s="148">
        <v>0.125</v>
      </c>
      <c r="BG565" s="152" t="s">
        <v>10</v>
      </c>
      <c r="BH565" s="97">
        <v>3195</v>
      </c>
      <c r="BI565" s="148">
        <v>0.14499999999999999</v>
      </c>
      <c r="BJ565" s="148">
        <v>0.13500000000000001</v>
      </c>
      <c r="BK565" s="148">
        <v>0.125</v>
      </c>
      <c r="BL565" s="148">
        <v>0.125</v>
      </c>
      <c r="BM565" s="148">
        <v>0.125</v>
      </c>
      <c r="BN565" s="148">
        <v>0.125</v>
      </c>
    </row>
    <row r="566" spans="44:66" x14ac:dyDescent="0.25">
      <c r="AR566" s="37" t="str">
        <f t="shared" si="101"/>
        <v/>
      </c>
      <c r="AS566" s="37" t="str">
        <f t="shared" si="102"/>
        <v/>
      </c>
      <c r="AT566" s="37" t="str">
        <f t="shared" si="103"/>
        <v/>
      </c>
      <c r="AU566" s="37" t="str">
        <f t="shared" si="104"/>
        <v/>
      </c>
      <c r="AV566" s="37" t="str">
        <f t="shared" si="105"/>
        <v/>
      </c>
      <c r="AW566" s="37" t="str">
        <f t="shared" si="106"/>
        <v/>
      </c>
      <c r="AX566" s="152" t="s">
        <v>10</v>
      </c>
      <c r="AY566" s="97">
        <v>3528</v>
      </c>
      <c r="AZ566" s="148">
        <v>0.155</v>
      </c>
      <c r="BA566" s="148">
        <v>0.14499999999999999</v>
      </c>
      <c r="BB566" s="148">
        <v>0.13500000000000001</v>
      </c>
      <c r="BC566" s="148">
        <v>0.13500000000000001</v>
      </c>
      <c r="BD566" s="148">
        <v>0.13500000000000001</v>
      </c>
      <c r="BE566" s="148">
        <v>0.13500000000000001</v>
      </c>
      <c r="BG566" s="152" t="s">
        <v>10</v>
      </c>
      <c r="BH566" s="97">
        <v>3528</v>
      </c>
      <c r="BI566" s="148">
        <v>0.155</v>
      </c>
      <c r="BJ566" s="148">
        <v>0.14499999999999999</v>
      </c>
      <c r="BK566" s="148">
        <v>0.13500000000000001</v>
      </c>
      <c r="BL566" s="148">
        <v>0.13500000000000001</v>
      </c>
      <c r="BM566" s="148">
        <v>0.13500000000000001</v>
      </c>
      <c r="BN566" s="148">
        <v>0.13500000000000001</v>
      </c>
    </row>
    <row r="567" spans="44:66" x14ac:dyDescent="0.25">
      <c r="AR567" s="37" t="str">
        <f t="shared" si="101"/>
        <v/>
      </c>
      <c r="AS567" s="37" t="str">
        <f t="shared" si="102"/>
        <v/>
      </c>
      <c r="AT567" s="37" t="str">
        <f t="shared" si="103"/>
        <v/>
      </c>
      <c r="AU567" s="37" t="str">
        <f t="shared" si="104"/>
        <v/>
      </c>
      <c r="AV567" s="37" t="str">
        <f t="shared" si="105"/>
        <v/>
      </c>
      <c r="AW567" s="37" t="str">
        <f t="shared" si="106"/>
        <v/>
      </c>
      <c r="AX567" s="152" t="s">
        <v>10</v>
      </c>
      <c r="AY567" s="97">
        <v>3659</v>
      </c>
      <c r="AZ567" s="148">
        <v>0.16500000000000001</v>
      </c>
      <c r="BA567" s="148">
        <v>0.155</v>
      </c>
      <c r="BB567" s="148">
        <v>0.155</v>
      </c>
      <c r="BC567" s="148">
        <v>0.14499999999999999</v>
      </c>
      <c r="BD567" s="148">
        <v>0.14499999999999999</v>
      </c>
      <c r="BE567" s="148">
        <v>0.14499999999999999</v>
      </c>
      <c r="BG567" s="152" t="s">
        <v>10</v>
      </c>
      <c r="BH567" s="97">
        <v>3659</v>
      </c>
      <c r="BI567" s="148">
        <v>0.16500000000000001</v>
      </c>
      <c r="BJ567" s="148">
        <v>0.155</v>
      </c>
      <c r="BK567" s="148">
        <v>0.155</v>
      </c>
      <c r="BL567" s="148">
        <v>0.14499999999999999</v>
      </c>
      <c r="BM567" s="148">
        <v>0.14499999999999999</v>
      </c>
      <c r="BN567" s="148">
        <v>0.14499999999999999</v>
      </c>
    </row>
    <row r="568" spans="44:66" x14ac:dyDescent="0.25">
      <c r="AR568" s="37" t="str">
        <f t="shared" si="101"/>
        <v/>
      </c>
      <c r="AS568" s="37" t="str">
        <f t="shared" si="102"/>
        <v/>
      </c>
      <c r="AT568" s="37" t="str">
        <f t="shared" si="103"/>
        <v/>
      </c>
      <c r="AU568" s="37" t="str">
        <f t="shared" si="104"/>
        <v/>
      </c>
      <c r="AV568" s="37" t="str">
        <f t="shared" si="105"/>
        <v/>
      </c>
      <c r="AW568" s="37" t="str">
        <f t="shared" si="106"/>
        <v/>
      </c>
      <c r="AX568" s="152" t="s">
        <v>10</v>
      </c>
      <c r="AY568" s="97">
        <v>3871</v>
      </c>
      <c r="AZ568" s="148">
        <v>0.17499999999999999</v>
      </c>
      <c r="BA568" s="148">
        <v>0.16500000000000001</v>
      </c>
      <c r="BB568" s="148">
        <v>0.16500000000000001</v>
      </c>
      <c r="BC568" s="148">
        <v>0.155</v>
      </c>
      <c r="BD568" s="148">
        <v>0.155</v>
      </c>
      <c r="BE568" s="148">
        <v>0.155</v>
      </c>
      <c r="BG568" s="152" t="s">
        <v>10</v>
      </c>
      <c r="BH568" s="97">
        <v>3871</v>
      </c>
      <c r="BI568" s="148">
        <v>0.17499999999999999</v>
      </c>
      <c r="BJ568" s="148">
        <v>0.16500000000000001</v>
      </c>
      <c r="BK568" s="148">
        <v>0.16500000000000001</v>
      </c>
      <c r="BL568" s="148">
        <v>0.155</v>
      </c>
      <c r="BM568" s="148">
        <v>0.155</v>
      </c>
      <c r="BN568" s="148">
        <v>0.155</v>
      </c>
    </row>
    <row r="569" spans="44:66" x14ac:dyDescent="0.25">
      <c r="AR569" s="37" t="str">
        <f t="shared" si="101"/>
        <v/>
      </c>
      <c r="AS569" s="37" t="str">
        <f t="shared" si="102"/>
        <v/>
      </c>
      <c r="AT569" s="37" t="str">
        <f t="shared" si="103"/>
        <v/>
      </c>
      <c r="AU569" s="37" t="str">
        <f t="shared" si="104"/>
        <v/>
      </c>
      <c r="AV569" s="37" t="str">
        <f t="shared" si="105"/>
        <v/>
      </c>
      <c r="AW569" s="37" t="str">
        <f t="shared" si="106"/>
        <v/>
      </c>
      <c r="AX569" s="152" t="s">
        <v>10</v>
      </c>
      <c r="AY569" s="97">
        <v>4284</v>
      </c>
      <c r="AZ569" s="148">
        <v>0.185</v>
      </c>
      <c r="BA569" s="148">
        <v>0.17499999999999999</v>
      </c>
      <c r="BB569" s="148">
        <v>0.17499999999999999</v>
      </c>
      <c r="BC569" s="148">
        <v>0.16500000000000001</v>
      </c>
      <c r="BD569" s="148">
        <v>0.16500000000000001</v>
      </c>
      <c r="BE569" s="148">
        <v>0.16500000000000001</v>
      </c>
      <c r="BG569" s="152" t="s">
        <v>10</v>
      </c>
      <c r="BH569" s="97">
        <v>4284</v>
      </c>
      <c r="BI569" s="148">
        <v>0.185</v>
      </c>
      <c r="BJ569" s="148">
        <v>0.17499999999999999</v>
      </c>
      <c r="BK569" s="148">
        <v>0.17499999999999999</v>
      </c>
      <c r="BL569" s="148">
        <v>0.16500000000000001</v>
      </c>
      <c r="BM569" s="148">
        <v>0.16500000000000001</v>
      </c>
      <c r="BN569" s="148">
        <v>0.16500000000000001</v>
      </c>
    </row>
    <row r="570" spans="44:66" x14ac:dyDescent="0.25">
      <c r="AR570" s="37" t="str">
        <f t="shared" si="101"/>
        <v/>
      </c>
      <c r="AS570" s="37" t="str">
        <f t="shared" si="102"/>
        <v/>
      </c>
      <c r="AT570" s="37" t="str">
        <f t="shared" si="103"/>
        <v/>
      </c>
      <c r="AU570" s="37" t="str">
        <f t="shared" si="104"/>
        <v/>
      </c>
      <c r="AV570" s="37" t="str">
        <f t="shared" si="105"/>
        <v/>
      </c>
      <c r="AW570" s="37" t="str">
        <f t="shared" si="106"/>
        <v/>
      </c>
      <c r="AX570" s="152" t="s">
        <v>10</v>
      </c>
      <c r="AY570" s="97">
        <v>4546</v>
      </c>
      <c r="AZ570" s="148">
        <v>0.19500000000000001</v>
      </c>
      <c r="BA570" s="148">
        <v>0.185</v>
      </c>
      <c r="BB570" s="148">
        <v>0.185</v>
      </c>
      <c r="BC570" s="148">
        <v>0.17499999999999999</v>
      </c>
      <c r="BD570" s="148">
        <v>0.17499999999999999</v>
      </c>
      <c r="BE570" s="148">
        <v>0.17499999999999999</v>
      </c>
      <c r="BG570" s="152" t="s">
        <v>10</v>
      </c>
      <c r="BH570" s="97">
        <v>4546</v>
      </c>
      <c r="BI570" s="148">
        <v>0.19500000000000001</v>
      </c>
      <c r="BJ570" s="148">
        <v>0.185</v>
      </c>
      <c r="BK570" s="148">
        <v>0.185</v>
      </c>
      <c r="BL570" s="148">
        <v>0.17499999999999999</v>
      </c>
      <c r="BM570" s="148">
        <v>0.17499999999999999</v>
      </c>
      <c r="BN570" s="148">
        <v>0.17499999999999999</v>
      </c>
    </row>
    <row r="571" spans="44:66" x14ac:dyDescent="0.25">
      <c r="AR571" s="37" t="str">
        <f t="shared" si="101"/>
        <v/>
      </c>
      <c r="AS571" s="37" t="str">
        <f t="shared" si="102"/>
        <v/>
      </c>
      <c r="AT571" s="37" t="str">
        <f t="shared" si="103"/>
        <v/>
      </c>
      <c r="AU571" s="37" t="str">
        <f t="shared" si="104"/>
        <v/>
      </c>
      <c r="AV571" s="37" t="str">
        <f t="shared" si="105"/>
        <v/>
      </c>
      <c r="AW571" s="37" t="str">
        <f t="shared" si="106"/>
        <v/>
      </c>
      <c r="AX571" s="152" t="s">
        <v>10</v>
      </c>
      <c r="AY571" s="97">
        <v>4838</v>
      </c>
      <c r="AZ571" s="148">
        <v>0.20499999999999999</v>
      </c>
      <c r="BA571" s="148">
        <v>0.19500000000000001</v>
      </c>
      <c r="BB571" s="148">
        <v>0.19500000000000001</v>
      </c>
      <c r="BC571" s="148">
        <v>0.185</v>
      </c>
      <c r="BD571" s="148">
        <v>0.185</v>
      </c>
      <c r="BE571" s="148">
        <v>0.185</v>
      </c>
      <c r="BG571" s="152" t="s">
        <v>10</v>
      </c>
      <c r="BH571" s="97">
        <v>4838</v>
      </c>
      <c r="BI571" s="148">
        <v>0.20499999999999999</v>
      </c>
      <c r="BJ571" s="148">
        <v>0.19500000000000001</v>
      </c>
      <c r="BK571" s="148">
        <v>0.19500000000000001</v>
      </c>
      <c r="BL571" s="148">
        <v>0.185</v>
      </c>
      <c r="BM571" s="148">
        <v>0.185</v>
      </c>
      <c r="BN571" s="148">
        <v>0.185</v>
      </c>
    </row>
    <row r="572" spans="44:66" x14ac:dyDescent="0.25">
      <c r="AR572" s="37" t="str">
        <f t="shared" si="101"/>
        <v/>
      </c>
      <c r="AS572" s="37" t="str">
        <f t="shared" si="102"/>
        <v/>
      </c>
      <c r="AT572" s="37" t="str">
        <f t="shared" si="103"/>
        <v/>
      </c>
      <c r="AU572" s="37" t="str">
        <f t="shared" si="104"/>
        <v/>
      </c>
      <c r="AV572" s="37" t="str">
        <f t="shared" si="105"/>
        <v/>
      </c>
      <c r="AW572" s="37" t="str">
        <f t="shared" si="106"/>
        <v/>
      </c>
      <c r="AX572" s="152" t="s">
        <v>10</v>
      </c>
      <c r="AY572" s="97">
        <v>5121</v>
      </c>
      <c r="AZ572" s="148">
        <v>0.215</v>
      </c>
      <c r="BA572" s="148">
        <v>0.20499999999999999</v>
      </c>
      <c r="BB572" s="148">
        <v>0.20499999999999999</v>
      </c>
      <c r="BC572" s="148">
        <v>0.19500000000000001</v>
      </c>
      <c r="BD572" s="148">
        <v>0.19500000000000001</v>
      </c>
      <c r="BE572" s="148">
        <v>0.19500000000000001</v>
      </c>
      <c r="BG572" s="152" t="s">
        <v>10</v>
      </c>
      <c r="BH572" s="97">
        <v>5121</v>
      </c>
      <c r="BI572" s="148">
        <v>0.215</v>
      </c>
      <c r="BJ572" s="148">
        <v>0.20499999999999999</v>
      </c>
      <c r="BK572" s="148">
        <v>0.20499999999999999</v>
      </c>
      <c r="BL572" s="148">
        <v>0.19500000000000001</v>
      </c>
      <c r="BM572" s="148">
        <v>0.19500000000000001</v>
      </c>
      <c r="BN572" s="148">
        <v>0.19500000000000001</v>
      </c>
    </row>
    <row r="573" spans="44:66" x14ac:dyDescent="0.25">
      <c r="AR573" s="37" t="str">
        <f t="shared" si="101"/>
        <v/>
      </c>
      <c r="AS573" s="37" t="str">
        <f t="shared" si="102"/>
        <v/>
      </c>
      <c r="AT573" s="37" t="str">
        <f t="shared" si="103"/>
        <v/>
      </c>
      <c r="AU573" s="37" t="str">
        <f t="shared" si="104"/>
        <v/>
      </c>
      <c r="AV573" s="37" t="str">
        <f t="shared" si="105"/>
        <v/>
      </c>
      <c r="AW573" s="37" t="str">
        <f t="shared" si="106"/>
        <v/>
      </c>
      <c r="AX573" s="152" t="s">
        <v>10</v>
      </c>
      <c r="AY573" s="97">
        <v>5544</v>
      </c>
      <c r="AZ573" s="148">
        <v>0.22500000000000001</v>
      </c>
      <c r="BA573" s="148">
        <v>0.215</v>
      </c>
      <c r="BB573" s="148">
        <v>0.215</v>
      </c>
      <c r="BC573" s="148">
        <v>0.215</v>
      </c>
      <c r="BD573" s="148">
        <v>0.20499999999999999</v>
      </c>
      <c r="BE573" s="148">
        <v>0.20499999999999999</v>
      </c>
      <c r="BG573" s="152" t="s">
        <v>10</v>
      </c>
      <c r="BH573" s="97">
        <v>5544</v>
      </c>
      <c r="BI573" s="148">
        <v>0.22500000000000001</v>
      </c>
      <c r="BJ573" s="148">
        <v>0.215</v>
      </c>
      <c r="BK573" s="148">
        <v>0.215</v>
      </c>
      <c r="BL573" s="148">
        <v>0.215</v>
      </c>
      <c r="BM573" s="148">
        <v>0.20499999999999999</v>
      </c>
      <c r="BN573" s="148">
        <v>0.20499999999999999</v>
      </c>
    </row>
    <row r="574" spans="44:66" x14ac:dyDescent="0.25">
      <c r="AR574" s="37" t="str">
        <f t="shared" si="101"/>
        <v/>
      </c>
      <c r="AS574" s="37" t="str">
        <f t="shared" si="102"/>
        <v/>
      </c>
      <c r="AT574" s="37" t="str">
        <f t="shared" si="103"/>
        <v/>
      </c>
      <c r="AU574" s="37" t="str">
        <f t="shared" si="104"/>
        <v/>
      </c>
      <c r="AV574" s="37" t="str">
        <f t="shared" si="105"/>
        <v/>
      </c>
      <c r="AW574" s="37" t="str">
        <f t="shared" si="106"/>
        <v/>
      </c>
      <c r="AX574" s="152" t="s">
        <v>10</v>
      </c>
      <c r="AY574" s="97">
        <v>5967</v>
      </c>
      <c r="AZ574" s="148">
        <v>0.23499999999999999</v>
      </c>
      <c r="BA574" s="148">
        <v>0.22500000000000001</v>
      </c>
      <c r="BB574" s="148">
        <v>0.22500000000000001</v>
      </c>
      <c r="BC574" s="148">
        <v>0.22500000000000001</v>
      </c>
      <c r="BD574" s="148">
        <v>0.215</v>
      </c>
      <c r="BE574" s="148">
        <v>0.215</v>
      </c>
      <c r="BG574" s="152" t="s">
        <v>10</v>
      </c>
      <c r="BH574" s="97">
        <v>5967</v>
      </c>
      <c r="BI574" s="148">
        <v>0.23499999999999999</v>
      </c>
      <c r="BJ574" s="148">
        <v>0.22500000000000001</v>
      </c>
      <c r="BK574" s="148">
        <v>0.22500000000000001</v>
      </c>
      <c r="BL574" s="148">
        <v>0.22500000000000001</v>
      </c>
      <c r="BM574" s="148">
        <v>0.215</v>
      </c>
      <c r="BN574" s="148">
        <v>0.215</v>
      </c>
    </row>
    <row r="575" spans="44:66" x14ac:dyDescent="0.25">
      <c r="AR575" s="37" t="str">
        <f t="shared" si="101"/>
        <v/>
      </c>
      <c r="AS575" s="37" t="str">
        <f t="shared" si="102"/>
        <v/>
      </c>
      <c r="AT575" s="37" t="str">
        <f t="shared" si="103"/>
        <v/>
      </c>
      <c r="AU575" s="37" t="str">
        <f t="shared" si="104"/>
        <v/>
      </c>
      <c r="AV575" s="37" t="str">
        <f t="shared" si="105"/>
        <v/>
      </c>
      <c r="AW575" s="37" t="str">
        <f t="shared" si="106"/>
        <v/>
      </c>
      <c r="AX575" s="152" t="s">
        <v>10</v>
      </c>
      <c r="AY575" s="97">
        <v>6693</v>
      </c>
      <c r="AZ575" s="148">
        <v>0.245</v>
      </c>
      <c r="BA575" s="148">
        <v>0.23499999999999999</v>
      </c>
      <c r="BB575" s="148">
        <v>0.23499999999999999</v>
      </c>
      <c r="BC575" s="148">
        <v>0.23499999999999999</v>
      </c>
      <c r="BD575" s="148">
        <v>0.22500000000000001</v>
      </c>
      <c r="BE575" s="148">
        <v>0.22500000000000001</v>
      </c>
      <c r="BG575" s="152" t="s">
        <v>10</v>
      </c>
      <c r="BH575" s="97">
        <v>6693</v>
      </c>
      <c r="BI575" s="148">
        <v>0.245</v>
      </c>
      <c r="BJ575" s="148">
        <v>0.23499999999999999</v>
      </c>
      <c r="BK575" s="148">
        <v>0.23499999999999999</v>
      </c>
      <c r="BL575" s="148">
        <v>0.23499999999999999</v>
      </c>
      <c r="BM575" s="148">
        <v>0.22500000000000001</v>
      </c>
      <c r="BN575" s="148">
        <v>0.22500000000000001</v>
      </c>
    </row>
    <row r="576" spans="44:66" x14ac:dyDescent="0.25">
      <c r="AR576" s="37" t="str">
        <f t="shared" si="101"/>
        <v/>
      </c>
      <c r="AS576" s="37" t="str">
        <f t="shared" si="102"/>
        <v/>
      </c>
      <c r="AT576" s="37" t="str">
        <f t="shared" si="103"/>
        <v/>
      </c>
      <c r="AU576" s="37" t="str">
        <f t="shared" si="104"/>
        <v/>
      </c>
      <c r="AV576" s="37" t="str">
        <f t="shared" si="105"/>
        <v/>
      </c>
      <c r="AW576" s="37" t="str">
        <f t="shared" si="106"/>
        <v/>
      </c>
      <c r="AX576" s="152" t="s">
        <v>10</v>
      </c>
      <c r="AY576" s="97">
        <v>7157</v>
      </c>
      <c r="AZ576" s="148">
        <v>0.255</v>
      </c>
      <c r="BA576" s="148">
        <v>0.245</v>
      </c>
      <c r="BB576" s="148">
        <v>0.245</v>
      </c>
      <c r="BC576" s="148">
        <v>0.245</v>
      </c>
      <c r="BD576" s="148">
        <v>0.23499999999999999</v>
      </c>
      <c r="BE576" s="148">
        <v>0.23499999999999999</v>
      </c>
      <c r="BG576" s="152" t="s">
        <v>10</v>
      </c>
      <c r="BH576" s="97">
        <v>7157</v>
      </c>
      <c r="BI576" s="148">
        <v>0.255</v>
      </c>
      <c r="BJ576" s="148">
        <v>0.245</v>
      </c>
      <c r="BK576" s="148">
        <v>0.245</v>
      </c>
      <c r="BL576" s="148">
        <v>0.245</v>
      </c>
      <c r="BM576" s="148">
        <v>0.23499999999999999</v>
      </c>
      <c r="BN576" s="148">
        <v>0.23499999999999999</v>
      </c>
    </row>
    <row r="577" spans="44:66" x14ac:dyDescent="0.25">
      <c r="AR577" s="37" t="str">
        <f t="shared" si="101"/>
        <v/>
      </c>
      <c r="AS577" s="37" t="str">
        <f t="shared" si="102"/>
        <v/>
      </c>
      <c r="AT577" s="37" t="str">
        <f t="shared" si="103"/>
        <v/>
      </c>
      <c r="AU577" s="37" t="str">
        <f t="shared" si="104"/>
        <v/>
      </c>
      <c r="AV577" s="37" t="str">
        <f t="shared" si="105"/>
        <v/>
      </c>
      <c r="AW577" s="37" t="str">
        <f t="shared" si="106"/>
        <v/>
      </c>
      <c r="AX577" s="152" t="s">
        <v>10</v>
      </c>
      <c r="AY577" s="97">
        <v>7731</v>
      </c>
      <c r="AZ577" s="148">
        <v>0.26500000000000001</v>
      </c>
      <c r="BA577" s="148">
        <v>0.255</v>
      </c>
      <c r="BB577" s="148">
        <v>0.255</v>
      </c>
      <c r="BC577" s="148">
        <v>0.255</v>
      </c>
      <c r="BD577" s="148">
        <v>0.255</v>
      </c>
      <c r="BE577" s="148">
        <v>0.245</v>
      </c>
      <c r="BG577" s="152" t="s">
        <v>10</v>
      </c>
      <c r="BH577" s="97">
        <v>7731</v>
      </c>
      <c r="BI577" s="148">
        <v>0.26500000000000001</v>
      </c>
      <c r="BJ577" s="148">
        <v>0.255</v>
      </c>
      <c r="BK577" s="148">
        <v>0.255</v>
      </c>
      <c r="BL577" s="148">
        <v>0.255</v>
      </c>
      <c r="BM577" s="148">
        <v>0.255</v>
      </c>
      <c r="BN577" s="148">
        <v>0.245</v>
      </c>
    </row>
    <row r="578" spans="44:66" x14ac:dyDescent="0.25">
      <c r="AR578" s="37" t="str">
        <f t="shared" si="101"/>
        <v/>
      </c>
      <c r="AS578" s="37" t="str">
        <f t="shared" si="102"/>
        <v/>
      </c>
      <c r="AT578" s="37" t="str">
        <f t="shared" si="103"/>
        <v/>
      </c>
      <c r="AU578" s="37" t="str">
        <f t="shared" si="104"/>
        <v/>
      </c>
      <c r="AV578" s="37" t="str">
        <f t="shared" si="105"/>
        <v/>
      </c>
      <c r="AW578" s="37" t="str">
        <f t="shared" si="106"/>
        <v/>
      </c>
      <c r="AX578" s="152" t="s">
        <v>10</v>
      </c>
      <c r="AY578" s="97">
        <v>8407</v>
      </c>
      <c r="AZ578" s="148">
        <v>0.27500000000000002</v>
      </c>
      <c r="BA578" s="148">
        <v>0.26500000000000001</v>
      </c>
      <c r="BB578" s="148">
        <v>0.26500000000000001</v>
      </c>
      <c r="BC578" s="148">
        <v>0.26500000000000001</v>
      </c>
      <c r="BD578" s="148">
        <v>0.26500000000000001</v>
      </c>
      <c r="BE578" s="148">
        <v>0.255</v>
      </c>
      <c r="BG578" s="152" t="s">
        <v>10</v>
      </c>
      <c r="BH578" s="97">
        <v>8407</v>
      </c>
      <c r="BI578" s="148">
        <v>0.27500000000000002</v>
      </c>
      <c r="BJ578" s="148">
        <v>0.26500000000000001</v>
      </c>
      <c r="BK578" s="148">
        <v>0.26500000000000001</v>
      </c>
      <c r="BL578" s="148">
        <v>0.26500000000000001</v>
      </c>
      <c r="BM578" s="148">
        <v>0.26500000000000001</v>
      </c>
      <c r="BN578" s="148">
        <v>0.255</v>
      </c>
    </row>
    <row r="579" spans="44:66" x14ac:dyDescent="0.25">
      <c r="AR579" s="37" t="str">
        <f t="shared" si="101"/>
        <v/>
      </c>
      <c r="AS579" s="37" t="str">
        <f t="shared" si="102"/>
        <v/>
      </c>
      <c r="AT579" s="37" t="str">
        <f t="shared" si="103"/>
        <v/>
      </c>
      <c r="AU579" s="37" t="str">
        <f t="shared" si="104"/>
        <v/>
      </c>
      <c r="AV579" s="37" t="str">
        <f t="shared" si="105"/>
        <v/>
      </c>
      <c r="AW579" s="37" t="str">
        <f t="shared" si="106"/>
        <v/>
      </c>
      <c r="AX579" s="152" t="s">
        <v>10</v>
      </c>
      <c r="AY579" s="97">
        <v>9183</v>
      </c>
      <c r="AZ579" s="148">
        <v>0.28499999999999998</v>
      </c>
      <c r="BA579" s="148">
        <v>0.27500000000000002</v>
      </c>
      <c r="BB579" s="148">
        <v>0.27500000000000002</v>
      </c>
      <c r="BC579" s="148">
        <v>0.27500000000000002</v>
      </c>
      <c r="BD579" s="148">
        <v>0.26500000000000001</v>
      </c>
      <c r="BE579" s="148">
        <v>0.26500000000000001</v>
      </c>
      <c r="BG579" s="152" t="s">
        <v>10</v>
      </c>
      <c r="BH579" s="97">
        <v>9183</v>
      </c>
      <c r="BI579" s="148">
        <v>0.28499999999999998</v>
      </c>
      <c r="BJ579" s="148">
        <v>0.27500000000000002</v>
      </c>
      <c r="BK579" s="148">
        <v>0.27500000000000002</v>
      </c>
      <c r="BL579" s="148">
        <v>0.27500000000000002</v>
      </c>
      <c r="BM579" s="148">
        <v>0.26500000000000001</v>
      </c>
      <c r="BN579" s="148">
        <v>0.26500000000000001</v>
      </c>
    </row>
    <row r="580" spans="44:66" x14ac:dyDescent="0.25">
      <c r="AR580" s="37" t="str">
        <f t="shared" si="101"/>
        <v/>
      </c>
      <c r="AS580" s="37" t="str">
        <f t="shared" si="102"/>
        <v/>
      </c>
      <c r="AT580" s="37" t="str">
        <f t="shared" si="103"/>
        <v/>
      </c>
      <c r="AU580" s="37" t="str">
        <f t="shared" si="104"/>
        <v/>
      </c>
      <c r="AV580" s="37" t="str">
        <f t="shared" si="105"/>
        <v/>
      </c>
      <c r="AW580" s="37" t="str">
        <f t="shared" si="106"/>
        <v/>
      </c>
      <c r="AX580" s="152" t="s">
        <v>10</v>
      </c>
      <c r="AY580" s="97">
        <v>9909</v>
      </c>
      <c r="AZ580" s="148">
        <v>0.29499999999999998</v>
      </c>
      <c r="BA580" s="148">
        <v>0.28499999999999998</v>
      </c>
      <c r="BB580" s="148">
        <v>0.28499999999999998</v>
      </c>
      <c r="BC580" s="148">
        <v>0.28499999999999998</v>
      </c>
      <c r="BD580" s="148">
        <v>0.28499999999999998</v>
      </c>
      <c r="BE580" s="148">
        <v>0.27500000000000002</v>
      </c>
      <c r="BG580" s="152" t="s">
        <v>10</v>
      </c>
      <c r="BH580" s="97">
        <v>9909</v>
      </c>
      <c r="BI580" s="148">
        <v>0.29499999999999998</v>
      </c>
      <c r="BJ580" s="148">
        <v>0.28499999999999998</v>
      </c>
      <c r="BK580" s="148">
        <v>0.28499999999999998</v>
      </c>
      <c r="BL580" s="148">
        <v>0.28499999999999998</v>
      </c>
      <c r="BM580" s="148">
        <v>0.28499999999999998</v>
      </c>
      <c r="BN580" s="148">
        <v>0.27500000000000002</v>
      </c>
    </row>
    <row r="581" spans="44:66" x14ac:dyDescent="0.25">
      <c r="AR581" s="37" t="str">
        <f t="shared" si="101"/>
        <v/>
      </c>
      <c r="AS581" s="37" t="str">
        <f t="shared" si="102"/>
        <v/>
      </c>
      <c r="AT581" s="37" t="str">
        <f t="shared" si="103"/>
        <v/>
      </c>
      <c r="AU581" s="37" t="str">
        <f t="shared" si="104"/>
        <v/>
      </c>
      <c r="AV581" s="37" t="str">
        <f t="shared" si="105"/>
        <v/>
      </c>
      <c r="AW581" s="37" t="str">
        <f t="shared" si="106"/>
        <v/>
      </c>
      <c r="AX581" s="152" t="s">
        <v>10</v>
      </c>
      <c r="AY581" s="153">
        <v>12398</v>
      </c>
      <c r="AZ581" s="148">
        <v>0.30499999999999999</v>
      </c>
      <c r="BA581" s="154">
        <v>0.29499999999999998</v>
      </c>
      <c r="BB581" s="98">
        <v>0.29499999999999998</v>
      </c>
      <c r="BC581" s="154">
        <v>0.29499999999999998</v>
      </c>
      <c r="BD581" s="98">
        <v>0.29499999999999998</v>
      </c>
      <c r="BE581" s="98">
        <v>0.28499999999999998</v>
      </c>
      <c r="BG581" s="152" t="s">
        <v>10</v>
      </c>
      <c r="BH581" s="153">
        <v>12398</v>
      </c>
      <c r="BI581" s="148">
        <v>0.30499999999999999</v>
      </c>
      <c r="BJ581" s="154">
        <v>0.29499999999999998</v>
      </c>
      <c r="BK581" s="98">
        <v>0.29499999999999998</v>
      </c>
      <c r="BL581" s="154">
        <v>0.29499999999999998</v>
      </c>
      <c r="BM581" s="98">
        <v>0.29499999999999998</v>
      </c>
      <c r="BN581" s="98">
        <v>0.28499999999999998</v>
      </c>
    </row>
    <row r="582" spans="44:66" x14ac:dyDescent="0.25">
      <c r="AR582" s="37" t="str">
        <f t="shared" ref="AR582:AW582" si="107">IF($C$14&gt;$AY$582,$C$14*AZ582,"")</f>
        <v/>
      </c>
      <c r="AS582" s="37" t="str">
        <f t="shared" si="107"/>
        <v/>
      </c>
      <c r="AT582" s="37" t="str">
        <f t="shared" si="107"/>
        <v/>
      </c>
      <c r="AU582" s="37" t="str">
        <f t="shared" si="107"/>
        <v/>
      </c>
      <c r="AV582" s="37" t="str">
        <f t="shared" si="107"/>
        <v/>
      </c>
      <c r="AW582" s="37" t="str">
        <f t="shared" si="107"/>
        <v/>
      </c>
      <c r="AX582" s="155" t="s">
        <v>11</v>
      </c>
      <c r="AY582" s="156">
        <v>12398</v>
      </c>
      <c r="AZ582" s="109">
        <v>0.315</v>
      </c>
      <c r="BA582" s="157">
        <v>0.30499999999999999</v>
      </c>
      <c r="BB582" s="109">
        <v>0.30499999999999999</v>
      </c>
      <c r="BC582" s="157">
        <v>0.30499999999999999</v>
      </c>
      <c r="BD582" s="109">
        <v>0.30499999999999999</v>
      </c>
      <c r="BE582" s="109">
        <v>0.29499999999999998</v>
      </c>
      <c r="BG582" s="155" t="s">
        <v>11</v>
      </c>
      <c r="BH582" s="156">
        <v>12398</v>
      </c>
      <c r="BI582" s="109">
        <v>0.315</v>
      </c>
      <c r="BJ582" s="157">
        <v>0.30499999999999999</v>
      </c>
      <c r="BK582" s="109">
        <v>0.30499999999999999</v>
      </c>
      <c r="BL582" s="157">
        <v>0.30499999999999999</v>
      </c>
      <c r="BM582" s="109">
        <v>0.30499999999999999</v>
      </c>
      <c r="BN582" s="109">
        <v>0.29499999999999998</v>
      </c>
    </row>
    <row r="584" spans="44:66" x14ac:dyDescent="0.25">
      <c r="AR584" s="37" t="str">
        <f t="shared" ref="AR584:AR594" si="108">IF($C$14&lt;=$AY583,"",IF($C$14&gt;$AY584,"",$C$14*AZ584))</f>
        <v/>
      </c>
      <c r="AS584" s="37" t="str">
        <f t="shared" ref="AS584:AS594" si="109">IF($C$14&lt;=$AY583,"",IF($C$14&gt;$AY584,"",$C$14*BA584))</f>
        <v/>
      </c>
      <c r="AT584" s="37" t="str">
        <f t="shared" ref="AT584:AT594" si="110">IF($C$14&lt;=$AY583,"",IF($C$14&gt;$AY584,"",$C$14*BB584))</f>
        <v/>
      </c>
      <c r="AU584" s="37" t="str">
        <f t="shared" ref="AU584:AU594" si="111">IF($C$14&lt;=$AY583,"",IF($C$14&gt;$AY584,"",$C$14*BC584))</f>
        <v/>
      </c>
      <c r="AV584" s="37" t="str">
        <f t="shared" ref="AV584:AV594" si="112">IF($C$14&lt;=$AY583,"",IF($C$14&gt;$AY584,"",$C$14*BD584))</f>
        <v/>
      </c>
      <c r="AW584" s="37" t="str">
        <f t="shared" ref="AW584:AW594" si="113">IF($C$14&lt;=$AY583,"",IF($C$14&gt;$AY584,"",$C$14*BE584))</f>
        <v/>
      </c>
    </row>
    <row r="585" spans="44:66" x14ac:dyDescent="0.25">
      <c r="AR585" s="37" t="str">
        <f t="shared" si="108"/>
        <v/>
      </c>
      <c r="AS585" s="37" t="str">
        <f t="shared" si="109"/>
        <v/>
      </c>
      <c r="AT585" s="37" t="str">
        <f t="shared" si="110"/>
        <v/>
      </c>
      <c r="AU585" s="37" t="str">
        <f t="shared" si="111"/>
        <v/>
      </c>
      <c r="AV585" s="37" t="str">
        <f t="shared" si="112"/>
        <v/>
      </c>
      <c r="AW585" s="37" t="str">
        <f t="shared" si="113"/>
        <v/>
      </c>
    </row>
    <row r="586" spans="44:66" x14ac:dyDescent="0.25">
      <c r="AR586" s="37" t="str">
        <f t="shared" si="108"/>
        <v/>
      </c>
      <c r="AS586" s="37" t="str">
        <f t="shared" si="109"/>
        <v/>
      </c>
      <c r="AT586" s="37" t="str">
        <f t="shared" si="110"/>
        <v/>
      </c>
      <c r="AU586" s="37" t="str">
        <f t="shared" si="111"/>
        <v/>
      </c>
      <c r="AV586" s="37" t="str">
        <f t="shared" si="112"/>
        <v/>
      </c>
      <c r="AW586" s="37" t="str">
        <f t="shared" si="113"/>
        <v/>
      </c>
    </row>
    <row r="587" spans="44:66" x14ac:dyDescent="0.25">
      <c r="AR587" s="37" t="str">
        <f t="shared" si="108"/>
        <v/>
      </c>
      <c r="AS587" s="37" t="str">
        <f t="shared" si="109"/>
        <v/>
      </c>
      <c r="AT587" s="37" t="str">
        <f t="shared" si="110"/>
        <v/>
      </c>
      <c r="AU587" s="37" t="str">
        <f t="shared" si="111"/>
        <v/>
      </c>
      <c r="AV587" s="37" t="str">
        <f t="shared" si="112"/>
        <v/>
      </c>
      <c r="AW587" s="37" t="str">
        <f t="shared" si="113"/>
        <v/>
      </c>
    </row>
    <row r="588" spans="44:66" x14ac:dyDescent="0.25">
      <c r="AR588" s="37" t="str">
        <f t="shared" si="108"/>
        <v/>
      </c>
      <c r="AS588" s="37" t="str">
        <f t="shared" si="109"/>
        <v/>
      </c>
      <c r="AT588" s="37" t="str">
        <f t="shared" si="110"/>
        <v/>
      </c>
      <c r="AU588" s="37" t="str">
        <f t="shared" si="111"/>
        <v/>
      </c>
      <c r="AV588" s="37" t="str">
        <f t="shared" si="112"/>
        <v/>
      </c>
      <c r="AW588" s="37" t="str">
        <f t="shared" si="113"/>
        <v/>
      </c>
    </row>
    <row r="589" spans="44:66" x14ac:dyDescent="0.25">
      <c r="AR589" s="37" t="str">
        <f t="shared" si="108"/>
        <v/>
      </c>
      <c r="AS589" s="37" t="str">
        <f t="shared" si="109"/>
        <v/>
      </c>
      <c r="AT589" s="37" t="str">
        <f t="shared" si="110"/>
        <v/>
      </c>
      <c r="AU589" s="37" t="str">
        <f t="shared" si="111"/>
        <v/>
      </c>
      <c r="AV589" s="37" t="str">
        <f t="shared" si="112"/>
        <v/>
      </c>
      <c r="AW589" s="37" t="str">
        <f t="shared" si="113"/>
        <v/>
      </c>
      <c r="AX589" s="86" t="s">
        <v>28</v>
      </c>
      <c r="AY589" s="87"/>
      <c r="AZ589" s="87"/>
      <c r="BA589" s="87"/>
      <c r="BB589" s="87"/>
      <c r="BC589" s="87"/>
      <c r="BD589" s="87"/>
      <c r="BE589" s="87"/>
    </row>
    <row r="590" spans="44:66" x14ac:dyDescent="0.25">
      <c r="AR590" s="37" t="str">
        <f t="shared" si="108"/>
        <v/>
      </c>
      <c r="AS590" s="37" t="str">
        <f t="shared" si="109"/>
        <v/>
      </c>
      <c r="AT590" s="37" t="str">
        <f t="shared" si="110"/>
        <v/>
      </c>
      <c r="AU590" s="37" t="str">
        <f t="shared" si="111"/>
        <v/>
      </c>
      <c r="AV590" s="37" t="str">
        <f t="shared" si="112"/>
        <v/>
      </c>
      <c r="AW590" s="37" t="str">
        <f t="shared" si="113"/>
        <v/>
      </c>
      <c r="AX590" s="86" t="s">
        <v>29</v>
      </c>
      <c r="AY590" s="87"/>
      <c r="AZ590" s="87"/>
      <c r="BA590" s="87"/>
      <c r="BB590" s="87"/>
      <c r="BC590" s="87"/>
      <c r="BD590" s="87"/>
      <c r="BE590" s="87"/>
    </row>
    <row r="591" spans="44:66" ht="15.75" x14ac:dyDescent="0.25">
      <c r="AR591" s="37" t="str">
        <f t="shared" si="108"/>
        <v/>
      </c>
      <c r="AS591" s="37" t="str">
        <f t="shared" si="109"/>
        <v/>
      </c>
      <c r="AT591" s="37" t="str">
        <f t="shared" si="110"/>
        <v/>
      </c>
      <c r="AU591" s="37" t="str">
        <f t="shared" si="111"/>
        <v/>
      </c>
      <c r="AV591" s="37" t="str">
        <f t="shared" si="112"/>
        <v/>
      </c>
      <c r="AW591" s="37" t="str">
        <f t="shared" si="113"/>
        <v/>
      </c>
      <c r="AX591" s="88"/>
      <c r="AY591" s="88"/>
      <c r="AZ591" s="88"/>
      <c r="BA591" s="88"/>
      <c r="BB591" s="88"/>
      <c r="BC591" s="88"/>
      <c r="BD591" s="88"/>
      <c r="BE591" s="90"/>
    </row>
    <row r="592" spans="44:66" x14ac:dyDescent="0.25">
      <c r="AR592" s="37" t="str">
        <f t="shared" si="108"/>
        <v/>
      </c>
      <c r="AS592" s="37" t="str">
        <f t="shared" si="109"/>
        <v/>
      </c>
      <c r="AT592" s="37" t="str">
        <f t="shared" si="110"/>
        <v/>
      </c>
      <c r="AU592" s="37" t="str">
        <f t="shared" si="111"/>
        <v/>
      </c>
      <c r="AV592" s="37" t="str">
        <f t="shared" si="112"/>
        <v/>
      </c>
      <c r="AW592" s="37" t="str">
        <f t="shared" si="113"/>
        <v/>
      </c>
      <c r="AX592" s="88"/>
      <c r="AY592" s="88"/>
      <c r="AZ592" s="88"/>
      <c r="BA592" s="88"/>
      <c r="BB592" s="88"/>
      <c r="BC592" s="88"/>
      <c r="BD592" s="88"/>
      <c r="BE592" s="88"/>
    </row>
    <row r="593" spans="44:66" x14ac:dyDescent="0.25">
      <c r="AR593" s="37" t="str">
        <f t="shared" si="108"/>
        <v/>
      </c>
      <c r="AS593" s="37" t="str">
        <f t="shared" si="109"/>
        <v/>
      </c>
      <c r="AT593" s="37" t="str">
        <f t="shared" si="110"/>
        <v/>
      </c>
      <c r="AU593" s="37" t="str">
        <f t="shared" si="111"/>
        <v/>
      </c>
      <c r="AV593" s="37" t="str">
        <f t="shared" si="112"/>
        <v/>
      </c>
      <c r="AW593" s="37" t="str">
        <f t="shared" si="113"/>
        <v/>
      </c>
      <c r="AX593" s="201" t="s">
        <v>9</v>
      </c>
      <c r="AY593" s="202"/>
      <c r="AZ593" s="54" t="s">
        <v>7</v>
      </c>
      <c r="BA593" s="55"/>
      <c r="BB593" s="55"/>
      <c r="BC593" s="55"/>
      <c r="BD593" s="55"/>
      <c r="BE593" s="56"/>
    </row>
    <row r="594" spans="44:66" x14ac:dyDescent="0.25">
      <c r="AR594" s="37" t="str">
        <f t="shared" si="108"/>
        <v/>
      </c>
      <c r="AS594" s="37" t="str">
        <f t="shared" si="109"/>
        <v/>
      </c>
      <c r="AT594" s="37" t="str">
        <f t="shared" si="110"/>
        <v/>
      </c>
      <c r="AU594" s="37" t="str">
        <f t="shared" si="111"/>
        <v/>
      </c>
      <c r="AV594" s="37" t="str">
        <f t="shared" si="112"/>
        <v/>
      </c>
      <c r="AW594" s="37" t="str">
        <f t="shared" si="113"/>
        <v/>
      </c>
      <c r="AX594" s="207"/>
      <c r="AY594" s="206"/>
      <c r="AZ594" s="60">
        <v>0</v>
      </c>
      <c r="BA594" s="91">
        <v>1</v>
      </c>
      <c r="BB594" s="91">
        <v>2</v>
      </c>
      <c r="BC594" s="91">
        <v>3</v>
      </c>
      <c r="BD594" s="91">
        <v>4</v>
      </c>
      <c r="BE594" s="62" t="s">
        <v>8</v>
      </c>
    </row>
    <row r="595" spans="44:66" x14ac:dyDescent="0.25">
      <c r="AR595" s="37">
        <f t="shared" ref="AR595:AW595" si="114">IF($C$14&lt;=$AY$595,$C$14*AZ595,"")</f>
        <v>0</v>
      </c>
      <c r="AS595" s="37">
        <f t="shared" si="114"/>
        <v>0</v>
      </c>
      <c r="AT595" s="37">
        <f t="shared" si="114"/>
        <v>0</v>
      </c>
      <c r="AU595" s="37">
        <f t="shared" si="114"/>
        <v>0</v>
      </c>
      <c r="AV595" s="37">
        <f t="shared" si="114"/>
        <v>0</v>
      </c>
      <c r="AW595" s="37">
        <f t="shared" si="114"/>
        <v>0</v>
      </c>
      <c r="AX595" s="152" t="s">
        <v>10</v>
      </c>
      <c r="AY595" s="97">
        <v>1724</v>
      </c>
      <c r="AZ595" s="146">
        <v>0</v>
      </c>
      <c r="BA595" s="146">
        <v>0</v>
      </c>
      <c r="BB595" s="146">
        <v>0</v>
      </c>
      <c r="BC595" s="146">
        <v>0</v>
      </c>
      <c r="BD595" s="146">
        <v>0</v>
      </c>
      <c r="BE595" s="146">
        <v>0</v>
      </c>
      <c r="BG595" s="152" t="s">
        <v>10</v>
      </c>
      <c r="BH595" s="97">
        <v>1724</v>
      </c>
      <c r="BI595" s="146">
        <v>0</v>
      </c>
      <c r="BJ595" s="146">
        <v>0</v>
      </c>
      <c r="BK595" s="146">
        <v>0</v>
      </c>
      <c r="BL595" s="146">
        <v>0</v>
      </c>
      <c r="BM595" s="146">
        <v>0</v>
      </c>
      <c r="BN595" s="146">
        <v>0</v>
      </c>
    </row>
    <row r="596" spans="44:66" x14ac:dyDescent="0.25">
      <c r="AR596" s="37" t="str">
        <f t="shared" ref="AR596:AR621" si="115">IF($C$14&lt;=$AY595,"",IF($C$14&gt;$AY596,"",$C$14*AZ596))</f>
        <v/>
      </c>
      <c r="AS596" s="37" t="str">
        <f t="shared" ref="AS596:AS621" si="116">IF($C$14&lt;=$AY595,"",IF($C$14&gt;$AY596,"",$C$14*BA596))</f>
        <v/>
      </c>
      <c r="AT596" s="37" t="str">
        <f t="shared" ref="AT596:AT621" si="117">IF($C$14&lt;=$AY595,"",IF($C$14&gt;$AY596,"",$C$14*BB596))</f>
        <v/>
      </c>
      <c r="AU596" s="37" t="str">
        <f t="shared" ref="AU596:AU621" si="118">IF($C$14&lt;=$AY595,"",IF($C$14&gt;$AY596,"",$C$14*BC596))</f>
        <v/>
      </c>
      <c r="AV596" s="37" t="str">
        <f t="shared" ref="AV596:AV621" si="119">IF($C$14&lt;=$AY595,"",IF($C$14&gt;$AY596,"",$C$14*BD596))</f>
        <v/>
      </c>
      <c r="AW596" s="37" t="str">
        <f t="shared" ref="AW596:AW621" si="120">IF($C$14&lt;=$AY595,"",IF($C$14&gt;$AY596,"",$C$14*BE596))</f>
        <v/>
      </c>
      <c r="AX596" s="96" t="s">
        <v>10</v>
      </c>
      <c r="AY596" s="97">
        <v>1875</v>
      </c>
      <c r="AZ596" s="98">
        <v>0.01</v>
      </c>
      <c r="BA596" s="98">
        <v>0</v>
      </c>
      <c r="BB596" s="148">
        <v>0</v>
      </c>
      <c r="BC596" s="148">
        <v>0</v>
      </c>
      <c r="BD596" s="148">
        <v>0</v>
      </c>
      <c r="BE596" s="148">
        <v>0</v>
      </c>
      <c r="BG596" s="96" t="s">
        <v>10</v>
      </c>
      <c r="BH596" s="97">
        <v>1875</v>
      </c>
      <c r="BI596" s="98">
        <v>0.01</v>
      </c>
      <c r="BJ596" s="98">
        <v>0</v>
      </c>
      <c r="BK596" s="148">
        <v>0</v>
      </c>
      <c r="BL596" s="148">
        <v>0</v>
      </c>
      <c r="BM596" s="148">
        <v>0</v>
      </c>
      <c r="BN596" s="148">
        <v>0</v>
      </c>
    </row>
    <row r="597" spans="44:66" x14ac:dyDescent="0.25">
      <c r="AR597" s="37" t="str">
        <f t="shared" si="115"/>
        <v/>
      </c>
      <c r="AS597" s="37" t="str">
        <f t="shared" si="116"/>
        <v/>
      </c>
      <c r="AT597" s="37" t="str">
        <f t="shared" si="117"/>
        <v/>
      </c>
      <c r="AU597" s="37" t="str">
        <f t="shared" si="118"/>
        <v/>
      </c>
      <c r="AV597" s="37" t="str">
        <f t="shared" si="119"/>
        <v/>
      </c>
      <c r="AW597" s="37" t="str">
        <f t="shared" si="120"/>
        <v/>
      </c>
      <c r="AX597" s="152" t="s">
        <v>10</v>
      </c>
      <c r="AY597" s="97">
        <v>1940</v>
      </c>
      <c r="AZ597" s="148">
        <v>0.02</v>
      </c>
      <c r="BA597" s="148">
        <v>0.01</v>
      </c>
      <c r="BB597" s="148">
        <v>0.01</v>
      </c>
      <c r="BC597" s="148">
        <v>0.01</v>
      </c>
      <c r="BD597" s="148">
        <v>0</v>
      </c>
      <c r="BE597" s="148">
        <v>0</v>
      </c>
      <c r="BG597" s="152" t="s">
        <v>10</v>
      </c>
      <c r="BH597" s="97">
        <v>1940</v>
      </c>
      <c r="BI597" s="148">
        <v>0.02</v>
      </c>
      <c r="BJ597" s="148">
        <v>0.01</v>
      </c>
      <c r="BK597" s="148">
        <v>0.01</v>
      </c>
      <c r="BL597" s="148">
        <v>0.01</v>
      </c>
      <c r="BM597" s="148">
        <v>0</v>
      </c>
      <c r="BN597" s="148">
        <v>0</v>
      </c>
    </row>
    <row r="598" spans="44:66" x14ac:dyDescent="0.25">
      <c r="AR598" s="37" t="str">
        <f t="shared" si="115"/>
        <v/>
      </c>
      <c r="AS598" s="37" t="str">
        <f t="shared" si="116"/>
        <v/>
      </c>
      <c r="AT598" s="37" t="str">
        <f t="shared" si="117"/>
        <v/>
      </c>
      <c r="AU598" s="37" t="str">
        <f t="shared" si="118"/>
        <v/>
      </c>
      <c r="AV598" s="37" t="str">
        <f t="shared" si="119"/>
        <v/>
      </c>
      <c r="AW598" s="37" t="str">
        <f t="shared" si="120"/>
        <v/>
      </c>
      <c r="AX598" s="152" t="s">
        <v>10</v>
      </c>
      <c r="AY598" s="97">
        <v>2303</v>
      </c>
      <c r="AZ598" s="148">
        <v>0.03</v>
      </c>
      <c r="BA598" s="148">
        <v>0.03</v>
      </c>
      <c r="BB598" s="148">
        <v>0.02</v>
      </c>
      <c r="BC598" s="148">
        <v>0.02</v>
      </c>
      <c r="BD598" s="148">
        <v>0.01</v>
      </c>
      <c r="BE598" s="148">
        <v>0.01</v>
      </c>
      <c r="BG598" s="152" t="s">
        <v>10</v>
      </c>
      <c r="BH598" s="97">
        <v>2303</v>
      </c>
      <c r="BI598" s="148">
        <v>0.03</v>
      </c>
      <c r="BJ598" s="148">
        <v>0.03</v>
      </c>
      <c r="BK598" s="148">
        <v>0.02</v>
      </c>
      <c r="BL598" s="148">
        <v>0.02</v>
      </c>
      <c r="BM598" s="148">
        <v>0.01</v>
      </c>
      <c r="BN598" s="148">
        <v>0.01</v>
      </c>
    </row>
    <row r="599" spans="44:66" x14ac:dyDescent="0.25">
      <c r="AR599" s="37" t="str">
        <f t="shared" si="115"/>
        <v/>
      </c>
      <c r="AS599" s="37" t="str">
        <f t="shared" si="116"/>
        <v/>
      </c>
      <c r="AT599" s="37" t="str">
        <f t="shared" si="117"/>
        <v/>
      </c>
      <c r="AU599" s="37" t="str">
        <f t="shared" si="118"/>
        <v/>
      </c>
      <c r="AV599" s="37" t="str">
        <f t="shared" si="119"/>
        <v/>
      </c>
      <c r="AW599" s="37" t="str">
        <f t="shared" si="120"/>
        <v/>
      </c>
      <c r="AX599" s="152" t="s">
        <v>10</v>
      </c>
      <c r="AY599" s="97">
        <v>2480</v>
      </c>
      <c r="AZ599" s="148">
        <v>0.04</v>
      </c>
      <c r="BA599" s="148">
        <v>0.04</v>
      </c>
      <c r="BB599" s="148">
        <v>0.03</v>
      </c>
      <c r="BC599" s="148">
        <v>0.03</v>
      </c>
      <c r="BD599" s="148">
        <v>0.02</v>
      </c>
      <c r="BE599" s="148">
        <v>0.02</v>
      </c>
      <c r="BG599" s="152" t="s">
        <v>10</v>
      </c>
      <c r="BH599" s="97">
        <v>2480</v>
      </c>
      <c r="BI599" s="148">
        <v>0.04</v>
      </c>
      <c r="BJ599" s="148">
        <v>0.04</v>
      </c>
      <c r="BK599" s="148">
        <v>0.03</v>
      </c>
      <c r="BL599" s="148">
        <v>0.03</v>
      </c>
      <c r="BM599" s="148">
        <v>0.02</v>
      </c>
      <c r="BN599" s="148">
        <v>0.02</v>
      </c>
    </row>
    <row r="600" spans="44:66" x14ac:dyDescent="0.25">
      <c r="AR600" s="37" t="str">
        <f t="shared" si="115"/>
        <v/>
      </c>
      <c r="AS600" s="37" t="str">
        <f t="shared" si="116"/>
        <v/>
      </c>
      <c r="AT600" s="37" t="str">
        <f t="shared" si="117"/>
        <v/>
      </c>
      <c r="AU600" s="37" t="str">
        <f t="shared" si="118"/>
        <v/>
      </c>
      <c r="AV600" s="37" t="str">
        <f t="shared" si="119"/>
        <v/>
      </c>
      <c r="AW600" s="37" t="str">
        <f t="shared" si="120"/>
        <v/>
      </c>
      <c r="AX600" s="152" t="s">
        <v>10</v>
      </c>
      <c r="AY600" s="97">
        <v>2722</v>
      </c>
      <c r="AZ600" s="148">
        <v>0.06</v>
      </c>
      <c r="BA600" s="148">
        <v>0.06</v>
      </c>
      <c r="BB600" s="148">
        <v>0.05</v>
      </c>
      <c r="BC600" s="148">
        <v>0.05</v>
      </c>
      <c r="BD600" s="148">
        <v>0.05</v>
      </c>
      <c r="BE600" s="148">
        <v>0.04</v>
      </c>
      <c r="BG600" s="152" t="s">
        <v>10</v>
      </c>
      <c r="BH600" s="97">
        <v>2722</v>
      </c>
      <c r="BI600" s="148">
        <v>0.06</v>
      </c>
      <c r="BJ600" s="148">
        <v>0.06</v>
      </c>
      <c r="BK600" s="148">
        <v>0.05</v>
      </c>
      <c r="BL600" s="148">
        <v>0.05</v>
      </c>
      <c r="BM600" s="148">
        <v>0.05</v>
      </c>
      <c r="BN600" s="148">
        <v>0.04</v>
      </c>
    </row>
    <row r="601" spans="44:66" x14ac:dyDescent="0.25">
      <c r="AR601" s="37" t="str">
        <f t="shared" si="115"/>
        <v/>
      </c>
      <c r="AS601" s="37" t="str">
        <f t="shared" si="116"/>
        <v/>
      </c>
      <c r="AT601" s="37" t="str">
        <f t="shared" si="117"/>
        <v/>
      </c>
      <c r="AU601" s="37" t="str">
        <f t="shared" si="118"/>
        <v/>
      </c>
      <c r="AV601" s="37" t="str">
        <f t="shared" si="119"/>
        <v/>
      </c>
      <c r="AW601" s="37" t="str">
        <f t="shared" si="120"/>
        <v/>
      </c>
      <c r="AX601" s="152" t="s">
        <v>10</v>
      </c>
      <c r="AY601" s="97">
        <v>2923</v>
      </c>
      <c r="AZ601" s="98">
        <v>7.0000000000000007E-2</v>
      </c>
      <c r="BA601" s="148">
        <v>7.0000000000000007E-2</v>
      </c>
      <c r="BB601" s="148">
        <v>0.06</v>
      </c>
      <c r="BC601" s="148">
        <v>0.06</v>
      </c>
      <c r="BD601" s="148">
        <v>0.06</v>
      </c>
      <c r="BE601" s="148">
        <v>0.05</v>
      </c>
      <c r="BG601" s="152" t="s">
        <v>10</v>
      </c>
      <c r="BH601" s="97">
        <v>2923</v>
      </c>
      <c r="BI601" s="98">
        <v>7.0000000000000007E-2</v>
      </c>
      <c r="BJ601" s="148">
        <v>7.0000000000000007E-2</v>
      </c>
      <c r="BK601" s="148">
        <v>0.06</v>
      </c>
      <c r="BL601" s="148">
        <v>0.06</v>
      </c>
      <c r="BM601" s="148">
        <v>0.06</v>
      </c>
      <c r="BN601" s="148">
        <v>0.05</v>
      </c>
    </row>
    <row r="602" spans="44:66" x14ac:dyDescent="0.25">
      <c r="AR602" s="37" t="str">
        <f t="shared" si="115"/>
        <v/>
      </c>
      <c r="AS602" s="37" t="str">
        <f t="shared" si="116"/>
        <v/>
      </c>
      <c r="AT602" s="37" t="str">
        <f t="shared" si="117"/>
        <v/>
      </c>
      <c r="AU602" s="37" t="str">
        <f t="shared" si="118"/>
        <v/>
      </c>
      <c r="AV602" s="37" t="str">
        <f t="shared" si="119"/>
        <v/>
      </c>
      <c r="AW602" s="37" t="str">
        <f t="shared" si="120"/>
        <v/>
      </c>
      <c r="AX602" s="152" t="s">
        <v>10</v>
      </c>
      <c r="AY602" s="97">
        <v>3135</v>
      </c>
      <c r="AZ602" s="98">
        <v>8.5000000000000006E-2</v>
      </c>
      <c r="BA602" s="98">
        <v>8.5000000000000006E-2</v>
      </c>
      <c r="BB602" s="98">
        <v>7.4999999999999997E-2</v>
      </c>
      <c r="BC602" s="98">
        <v>7.4999999999999997E-2</v>
      </c>
      <c r="BD602" s="98">
        <v>7.4999999999999997E-2</v>
      </c>
      <c r="BE602" s="98">
        <v>6.5000000000000002E-2</v>
      </c>
      <c r="BG602" s="152" t="s">
        <v>10</v>
      </c>
      <c r="BH602" s="97">
        <v>3135</v>
      </c>
      <c r="BI602" s="98">
        <v>8.5000000000000006E-2</v>
      </c>
      <c r="BJ602" s="98">
        <v>8.5000000000000006E-2</v>
      </c>
      <c r="BK602" s="98">
        <v>7.4999999999999997E-2</v>
      </c>
      <c r="BL602" s="98">
        <v>7.4999999999999997E-2</v>
      </c>
      <c r="BM602" s="98">
        <v>7.4999999999999997E-2</v>
      </c>
      <c r="BN602" s="98">
        <v>6.5000000000000002E-2</v>
      </c>
    </row>
    <row r="603" spans="44:66" x14ac:dyDescent="0.25">
      <c r="AR603" s="37" t="str">
        <f t="shared" si="115"/>
        <v/>
      </c>
      <c r="AS603" s="37" t="str">
        <f t="shared" si="116"/>
        <v/>
      </c>
      <c r="AT603" s="37" t="str">
        <f t="shared" si="117"/>
        <v/>
      </c>
      <c r="AU603" s="37" t="str">
        <f t="shared" si="118"/>
        <v/>
      </c>
      <c r="AV603" s="37" t="str">
        <f t="shared" si="119"/>
        <v/>
      </c>
      <c r="AW603" s="37" t="str">
        <f t="shared" si="120"/>
        <v/>
      </c>
      <c r="AX603" s="152" t="s">
        <v>10</v>
      </c>
      <c r="AY603" s="97">
        <v>3301</v>
      </c>
      <c r="AZ603" s="98">
        <v>9.5000000000000001E-2</v>
      </c>
      <c r="BA603" s="98">
        <v>9.5000000000000001E-2</v>
      </c>
      <c r="BB603" s="98">
        <v>8.5000000000000006E-2</v>
      </c>
      <c r="BC603" s="98">
        <v>8.5000000000000006E-2</v>
      </c>
      <c r="BD603" s="98">
        <v>8.5000000000000006E-2</v>
      </c>
      <c r="BE603" s="98">
        <v>8.5000000000000006E-2</v>
      </c>
      <c r="BG603" s="152" t="s">
        <v>10</v>
      </c>
      <c r="BH603" s="97">
        <v>3301</v>
      </c>
      <c r="BI603" s="98">
        <v>9.5000000000000001E-2</v>
      </c>
      <c r="BJ603" s="98">
        <v>9.5000000000000001E-2</v>
      </c>
      <c r="BK603" s="98">
        <v>8.5000000000000006E-2</v>
      </c>
      <c r="BL603" s="98">
        <v>8.5000000000000006E-2</v>
      </c>
      <c r="BM603" s="98">
        <v>8.5000000000000006E-2</v>
      </c>
      <c r="BN603" s="98">
        <v>8.5000000000000006E-2</v>
      </c>
    </row>
    <row r="604" spans="44:66" x14ac:dyDescent="0.25">
      <c r="AR604" s="37" t="str">
        <f t="shared" si="115"/>
        <v/>
      </c>
      <c r="AS604" s="37" t="str">
        <f t="shared" si="116"/>
        <v/>
      </c>
      <c r="AT604" s="37" t="str">
        <f t="shared" si="117"/>
        <v/>
      </c>
      <c r="AU604" s="37" t="str">
        <f t="shared" si="118"/>
        <v/>
      </c>
      <c r="AV604" s="37" t="str">
        <f t="shared" si="119"/>
        <v/>
      </c>
      <c r="AW604" s="37" t="str">
        <f t="shared" si="120"/>
        <v/>
      </c>
      <c r="AX604" s="152" t="s">
        <v>10</v>
      </c>
      <c r="AY604" s="97">
        <v>3457</v>
      </c>
      <c r="AZ604" s="98">
        <v>0.105</v>
      </c>
      <c r="BA604" s="98">
        <v>0.105</v>
      </c>
      <c r="BB604" s="98">
        <v>9.5000000000000001E-2</v>
      </c>
      <c r="BC604" s="98">
        <v>9.5000000000000001E-2</v>
      </c>
      <c r="BD604" s="98">
        <v>9.5000000000000001E-2</v>
      </c>
      <c r="BE604" s="98">
        <v>9.5000000000000001E-2</v>
      </c>
      <c r="BG604" s="152" t="s">
        <v>10</v>
      </c>
      <c r="BH604" s="97">
        <v>3457</v>
      </c>
      <c r="BI604" s="98">
        <v>0.105</v>
      </c>
      <c r="BJ604" s="98">
        <v>0.105</v>
      </c>
      <c r="BK604" s="98">
        <v>9.5000000000000001E-2</v>
      </c>
      <c r="BL604" s="98">
        <v>9.5000000000000001E-2</v>
      </c>
      <c r="BM604" s="98">
        <v>9.5000000000000001E-2</v>
      </c>
      <c r="BN604" s="98">
        <v>9.5000000000000001E-2</v>
      </c>
    </row>
    <row r="605" spans="44:66" x14ac:dyDescent="0.25">
      <c r="AR605" s="37" t="str">
        <f t="shared" si="115"/>
        <v/>
      </c>
      <c r="AS605" s="37" t="str">
        <f t="shared" si="116"/>
        <v/>
      </c>
      <c r="AT605" s="37" t="str">
        <f t="shared" si="117"/>
        <v/>
      </c>
      <c r="AU605" s="37" t="str">
        <f t="shared" si="118"/>
        <v/>
      </c>
      <c r="AV605" s="37" t="str">
        <f t="shared" si="119"/>
        <v/>
      </c>
      <c r="AW605" s="37" t="str">
        <f t="shared" si="120"/>
        <v/>
      </c>
      <c r="AX605" s="152" t="s">
        <v>10</v>
      </c>
      <c r="AY605" s="97">
        <v>3558</v>
      </c>
      <c r="AZ605" s="98">
        <v>0.115</v>
      </c>
      <c r="BA605" s="98">
        <v>0.115</v>
      </c>
      <c r="BB605" s="98">
        <v>0.115</v>
      </c>
      <c r="BC605" s="98">
        <v>0.105</v>
      </c>
      <c r="BD605" s="98">
        <v>0.105</v>
      </c>
      <c r="BE605" s="98">
        <v>0.105</v>
      </c>
      <c r="BG605" s="152" t="s">
        <v>10</v>
      </c>
      <c r="BH605" s="97">
        <v>3558</v>
      </c>
      <c r="BI605" s="98">
        <v>0.115</v>
      </c>
      <c r="BJ605" s="98">
        <v>0.115</v>
      </c>
      <c r="BK605" s="98">
        <v>0.115</v>
      </c>
      <c r="BL605" s="98">
        <v>0.105</v>
      </c>
      <c r="BM605" s="98">
        <v>0.105</v>
      </c>
      <c r="BN605" s="98">
        <v>0.105</v>
      </c>
    </row>
    <row r="606" spans="44:66" x14ac:dyDescent="0.25">
      <c r="AR606" s="37" t="str">
        <f t="shared" si="115"/>
        <v/>
      </c>
      <c r="AS606" s="37" t="str">
        <f t="shared" si="116"/>
        <v/>
      </c>
      <c r="AT606" s="37" t="str">
        <f t="shared" si="117"/>
        <v/>
      </c>
      <c r="AU606" s="37" t="str">
        <f t="shared" si="118"/>
        <v/>
      </c>
      <c r="AV606" s="37" t="str">
        <f t="shared" si="119"/>
        <v/>
      </c>
      <c r="AW606" s="37" t="str">
        <f t="shared" si="120"/>
        <v/>
      </c>
      <c r="AX606" s="152" t="s">
        <v>10</v>
      </c>
      <c r="AY606" s="97">
        <v>3765</v>
      </c>
      <c r="AZ606" s="98">
        <v>0.125</v>
      </c>
      <c r="BA606" s="98">
        <v>0.125</v>
      </c>
      <c r="BB606" s="98">
        <v>0.125</v>
      </c>
      <c r="BC606" s="98">
        <v>0.115</v>
      </c>
      <c r="BD606" s="98">
        <v>0.115</v>
      </c>
      <c r="BE606" s="98">
        <v>0.115</v>
      </c>
      <c r="BG606" s="152" t="s">
        <v>10</v>
      </c>
      <c r="BH606" s="97">
        <v>3765</v>
      </c>
      <c r="BI606" s="98">
        <v>0.125</v>
      </c>
      <c r="BJ606" s="98">
        <v>0.125</v>
      </c>
      <c r="BK606" s="98">
        <v>0.125</v>
      </c>
      <c r="BL606" s="98">
        <v>0.115</v>
      </c>
      <c r="BM606" s="98">
        <v>0.115</v>
      </c>
      <c r="BN606" s="98">
        <v>0.115</v>
      </c>
    </row>
    <row r="607" spans="44:66" x14ac:dyDescent="0.25">
      <c r="AR607" s="37" t="str">
        <f t="shared" si="115"/>
        <v/>
      </c>
      <c r="AS607" s="37" t="str">
        <f t="shared" si="116"/>
        <v/>
      </c>
      <c r="AT607" s="37" t="str">
        <f t="shared" si="117"/>
        <v/>
      </c>
      <c r="AU607" s="37" t="str">
        <f t="shared" si="118"/>
        <v/>
      </c>
      <c r="AV607" s="37" t="str">
        <f t="shared" si="119"/>
        <v/>
      </c>
      <c r="AW607" s="37" t="str">
        <f t="shared" si="120"/>
        <v/>
      </c>
      <c r="AX607" s="152" t="s">
        <v>10</v>
      </c>
      <c r="AY607" s="97">
        <v>3871</v>
      </c>
      <c r="AZ607" s="98">
        <v>0.13500000000000001</v>
      </c>
      <c r="BA607" s="98">
        <v>0.13500000000000001</v>
      </c>
      <c r="BB607" s="98">
        <v>0.13500000000000001</v>
      </c>
      <c r="BC607" s="98">
        <v>0.125</v>
      </c>
      <c r="BD607" s="98">
        <v>0.125</v>
      </c>
      <c r="BE607" s="98">
        <v>0.125</v>
      </c>
      <c r="BG607" s="152" t="s">
        <v>10</v>
      </c>
      <c r="BH607" s="97">
        <v>3871</v>
      </c>
      <c r="BI607" s="98">
        <v>0.13500000000000001</v>
      </c>
      <c r="BJ607" s="98">
        <v>0.13500000000000001</v>
      </c>
      <c r="BK607" s="98">
        <v>0.13500000000000001</v>
      </c>
      <c r="BL607" s="98">
        <v>0.125</v>
      </c>
      <c r="BM607" s="98">
        <v>0.125</v>
      </c>
      <c r="BN607" s="98">
        <v>0.125</v>
      </c>
    </row>
    <row r="608" spans="44:66" x14ac:dyDescent="0.25">
      <c r="AR608" s="37" t="str">
        <f t="shared" si="115"/>
        <v/>
      </c>
      <c r="AS608" s="37" t="str">
        <f t="shared" si="116"/>
        <v/>
      </c>
      <c r="AT608" s="37" t="str">
        <f t="shared" si="117"/>
        <v/>
      </c>
      <c r="AU608" s="37" t="str">
        <f t="shared" si="118"/>
        <v/>
      </c>
      <c r="AV608" s="37" t="str">
        <f t="shared" si="119"/>
        <v/>
      </c>
      <c r="AW608" s="37" t="str">
        <f t="shared" si="120"/>
        <v/>
      </c>
      <c r="AX608" s="152" t="s">
        <v>10</v>
      </c>
      <c r="AY608" s="97">
        <v>4183</v>
      </c>
      <c r="AZ608" s="98">
        <v>0.14499999999999999</v>
      </c>
      <c r="BA608" s="98">
        <v>0.14499999999999999</v>
      </c>
      <c r="BB608" s="98">
        <v>0.14499999999999999</v>
      </c>
      <c r="BC608" s="98">
        <v>0.13500000000000001</v>
      </c>
      <c r="BD608" s="98">
        <v>0.13500000000000001</v>
      </c>
      <c r="BE608" s="98">
        <v>0.13500000000000001</v>
      </c>
      <c r="BG608" s="152" t="s">
        <v>10</v>
      </c>
      <c r="BH608" s="97">
        <v>4183</v>
      </c>
      <c r="BI608" s="98">
        <v>0.14499999999999999</v>
      </c>
      <c r="BJ608" s="98">
        <v>0.14499999999999999</v>
      </c>
      <c r="BK608" s="98">
        <v>0.14499999999999999</v>
      </c>
      <c r="BL608" s="98">
        <v>0.13500000000000001</v>
      </c>
      <c r="BM608" s="98">
        <v>0.13500000000000001</v>
      </c>
      <c r="BN608" s="98">
        <v>0.13500000000000001</v>
      </c>
    </row>
    <row r="609" spans="44:66" x14ac:dyDescent="0.25">
      <c r="AR609" s="37" t="str">
        <f t="shared" si="115"/>
        <v/>
      </c>
      <c r="AS609" s="37" t="str">
        <f t="shared" si="116"/>
        <v/>
      </c>
      <c r="AT609" s="37" t="str">
        <f t="shared" si="117"/>
        <v/>
      </c>
      <c r="AU609" s="37" t="str">
        <f t="shared" si="118"/>
        <v/>
      </c>
      <c r="AV609" s="37" t="str">
        <f t="shared" si="119"/>
        <v/>
      </c>
      <c r="AW609" s="37" t="str">
        <f t="shared" si="120"/>
        <v/>
      </c>
      <c r="AX609" s="152" t="s">
        <v>10</v>
      </c>
      <c r="AY609" s="97">
        <v>4385</v>
      </c>
      <c r="AZ609" s="98">
        <v>0.155</v>
      </c>
      <c r="BA609" s="98">
        <v>0.155</v>
      </c>
      <c r="BB609" s="98">
        <v>0.155</v>
      </c>
      <c r="BC609" s="98">
        <v>0.14499999999999999</v>
      </c>
      <c r="BD609" s="98">
        <v>0.14499999999999999</v>
      </c>
      <c r="BE609" s="98">
        <v>0.14499999999999999</v>
      </c>
      <c r="BG609" s="152" t="s">
        <v>10</v>
      </c>
      <c r="BH609" s="97">
        <v>4385</v>
      </c>
      <c r="BI609" s="98">
        <v>0.155</v>
      </c>
      <c r="BJ609" s="98">
        <v>0.155</v>
      </c>
      <c r="BK609" s="98">
        <v>0.155</v>
      </c>
      <c r="BL609" s="98">
        <v>0.14499999999999999</v>
      </c>
      <c r="BM609" s="98">
        <v>0.14499999999999999</v>
      </c>
      <c r="BN609" s="98">
        <v>0.14499999999999999</v>
      </c>
    </row>
    <row r="610" spans="44:66" x14ac:dyDescent="0.25">
      <c r="AR610" s="37" t="str">
        <f t="shared" si="115"/>
        <v/>
      </c>
      <c r="AS610" s="37" t="str">
        <f t="shared" si="116"/>
        <v/>
      </c>
      <c r="AT610" s="37" t="str">
        <f t="shared" si="117"/>
        <v/>
      </c>
      <c r="AU610" s="37" t="str">
        <f t="shared" si="118"/>
        <v/>
      </c>
      <c r="AV610" s="37" t="str">
        <f t="shared" si="119"/>
        <v/>
      </c>
      <c r="AW610" s="37" t="str">
        <f t="shared" si="120"/>
        <v/>
      </c>
      <c r="AX610" s="152" t="s">
        <v>10</v>
      </c>
      <c r="AY610" s="97">
        <v>4813</v>
      </c>
      <c r="AZ610" s="98">
        <v>0.16500000000000001</v>
      </c>
      <c r="BA610" s="98">
        <v>0.16500000000000001</v>
      </c>
      <c r="BB610" s="98">
        <v>0.16500000000000001</v>
      </c>
      <c r="BC610" s="98">
        <v>0.155</v>
      </c>
      <c r="BD610" s="98">
        <v>0.155</v>
      </c>
      <c r="BE610" s="98">
        <v>0.155</v>
      </c>
      <c r="BG610" s="152" t="s">
        <v>10</v>
      </c>
      <c r="BH610" s="97">
        <v>4813</v>
      </c>
      <c r="BI610" s="98">
        <v>0.16500000000000001</v>
      </c>
      <c r="BJ610" s="98">
        <v>0.16500000000000001</v>
      </c>
      <c r="BK610" s="98">
        <v>0.16500000000000001</v>
      </c>
      <c r="BL610" s="98">
        <v>0.155</v>
      </c>
      <c r="BM610" s="98">
        <v>0.155</v>
      </c>
      <c r="BN610" s="98">
        <v>0.155</v>
      </c>
    </row>
    <row r="611" spans="44:66" x14ac:dyDescent="0.25">
      <c r="AR611" s="37" t="str">
        <f t="shared" si="115"/>
        <v/>
      </c>
      <c r="AS611" s="37" t="str">
        <f t="shared" si="116"/>
        <v/>
      </c>
      <c r="AT611" s="37" t="str">
        <f t="shared" si="117"/>
        <v/>
      </c>
      <c r="AU611" s="37" t="str">
        <f t="shared" si="118"/>
        <v/>
      </c>
      <c r="AV611" s="37" t="str">
        <f t="shared" si="119"/>
        <v/>
      </c>
      <c r="AW611" s="37" t="str">
        <f t="shared" si="120"/>
        <v/>
      </c>
      <c r="AX611" s="152" t="s">
        <v>10</v>
      </c>
      <c r="AY611" s="97">
        <v>5232</v>
      </c>
      <c r="AZ611" s="98">
        <v>0.17499999999999999</v>
      </c>
      <c r="BA611" s="98">
        <v>0.17499999999999999</v>
      </c>
      <c r="BB611" s="98">
        <v>0.17499999999999999</v>
      </c>
      <c r="BC611" s="98">
        <v>0.16500000000000001</v>
      </c>
      <c r="BD611" s="98">
        <v>0.16500000000000001</v>
      </c>
      <c r="BE611" s="98">
        <v>0.16500000000000001</v>
      </c>
      <c r="BG611" s="152" t="s">
        <v>10</v>
      </c>
      <c r="BH611" s="97">
        <v>5232</v>
      </c>
      <c r="BI611" s="98">
        <v>0.17499999999999999</v>
      </c>
      <c r="BJ611" s="98">
        <v>0.17499999999999999</v>
      </c>
      <c r="BK611" s="98">
        <v>0.17499999999999999</v>
      </c>
      <c r="BL611" s="98">
        <v>0.16500000000000001</v>
      </c>
      <c r="BM611" s="98">
        <v>0.16500000000000001</v>
      </c>
      <c r="BN611" s="98">
        <v>0.16500000000000001</v>
      </c>
    </row>
    <row r="612" spans="44:66" x14ac:dyDescent="0.25">
      <c r="AR612" s="37" t="str">
        <f t="shared" si="115"/>
        <v/>
      </c>
      <c r="AS612" s="37" t="str">
        <f t="shared" si="116"/>
        <v/>
      </c>
      <c r="AT612" s="37" t="str">
        <f t="shared" si="117"/>
        <v/>
      </c>
      <c r="AU612" s="37" t="str">
        <f t="shared" si="118"/>
        <v/>
      </c>
      <c r="AV612" s="37" t="str">
        <f t="shared" si="119"/>
        <v/>
      </c>
      <c r="AW612" s="37" t="str">
        <f t="shared" si="120"/>
        <v/>
      </c>
      <c r="AX612" s="152" t="s">
        <v>10</v>
      </c>
      <c r="AY612" s="97">
        <v>5438</v>
      </c>
      <c r="AZ612" s="98">
        <v>0.185</v>
      </c>
      <c r="BA612" s="98">
        <v>0.185</v>
      </c>
      <c r="BB612" s="98">
        <v>0.185</v>
      </c>
      <c r="BC612" s="98">
        <v>0.185</v>
      </c>
      <c r="BD612" s="98">
        <v>0.17499999999999999</v>
      </c>
      <c r="BE612" s="98">
        <v>0.17499999999999999</v>
      </c>
      <c r="BG612" s="152" t="s">
        <v>10</v>
      </c>
      <c r="BH612" s="97">
        <v>5438</v>
      </c>
      <c r="BI612" s="98">
        <v>0.185</v>
      </c>
      <c r="BJ612" s="98">
        <v>0.185</v>
      </c>
      <c r="BK612" s="98">
        <v>0.185</v>
      </c>
      <c r="BL612" s="98">
        <v>0.185</v>
      </c>
      <c r="BM612" s="98">
        <v>0.17499999999999999</v>
      </c>
      <c r="BN612" s="98">
        <v>0.17499999999999999</v>
      </c>
    </row>
    <row r="613" spans="44:66" x14ac:dyDescent="0.25">
      <c r="AR613" s="37" t="str">
        <f t="shared" si="115"/>
        <v/>
      </c>
      <c r="AS613" s="37" t="str">
        <f t="shared" si="116"/>
        <v/>
      </c>
      <c r="AT613" s="37" t="str">
        <f t="shared" si="117"/>
        <v/>
      </c>
      <c r="AU613" s="37" t="str">
        <f t="shared" si="118"/>
        <v/>
      </c>
      <c r="AV613" s="37" t="str">
        <f t="shared" si="119"/>
        <v/>
      </c>
      <c r="AW613" s="37" t="str">
        <f t="shared" si="120"/>
        <v/>
      </c>
      <c r="AX613" s="152" t="s">
        <v>10</v>
      </c>
      <c r="AY613" s="97">
        <v>5867</v>
      </c>
      <c r="AZ613" s="98">
        <v>0.19500000000000001</v>
      </c>
      <c r="BA613" s="98">
        <v>0.19500000000000001</v>
      </c>
      <c r="BB613" s="98">
        <v>0.19500000000000001</v>
      </c>
      <c r="BC613" s="98">
        <v>0.19500000000000001</v>
      </c>
      <c r="BD613" s="98">
        <v>0.185</v>
      </c>
      <c r="BE613" s="98">
        <v>0.185</v>
      </c>
      <c r="BG613" s="152" t="s">
        <v>10</v>
      </c>
      <c r="BH613" s="97">
        <v>5867</v>
      </c>
      <c r="BI613" s="98">
        <v>0.19500000000000001</v>
      </c>
      <c r="BJ613" s="98">
        <v>0.19500000000000001</v>
      </c>
      <c r="BK613" s="98">
        <v>0.19500000000000001</v>
      </c>
      <c r="BL613" s="98">
        <v>0.19500000000000001</v>
      </c>
      <c r="BM613" s="98">
        <v>0.185</v>
      </c>
      <c r="BN613" s="98">
        <v>0.185</v>
      </c>
    </row>
    <row r="614" spans="44:66" x14ac:dyDescent="0.25">
      <c r="AR614" s="37" t="str">
        <f t="shared" si="115"/>
        <v/>
      </c>
      <c r="AS614" s="37" t="str">
        <f t="shared" si="116"/>
        <v/>
      </c>
      <c r="AT614" s="37" t="str">
        <f t="shared" si="117"/>
        <v/>
      </c>
      <c r="AU614" s="37" t="str">
        <f t="shared" si="118"/>
        <v/>
      </c>
      <c r="AV614" s="37" t="str">
        <f t="shared" si="119"/>
        <v/>
      </c>
      <c r="AW614" s="37" t="str">
        <f t="shared" si="120"/>
        <v/>
      </c>
      <c r="AX614" s="152" t="s">
        <v>10</v>
      </c>
      <c r="AY614" s="97">
        <v>6174</v>
      </c>
      <c r="AZ614" s="98">
        <v>0.20499999999999999</v>
      </c>
      <c r="BA614" s="98">
        <v>0.20499999999999999</v>
      </c>
      <c r="BB614" s="98">
        <v>0.20499999999999999</v>
      </c>
      <c r="BC614" s="98">
        <v>0.20499999999999999</v>
      </c>
      <c r="BD614" s="98">
        <v>0.19500000000000001</v>
      </c>
      <c r="BE614" s="98">
        <v>0.19500000000000001</v>
      </c>
      <c r="BG614" s="152" t="s">
        <v>10</v>
      </c>
      <c r="BH614" s="97">
        <v>6174</v>
      </c>
      <c r="BI614" s="98">
        <v>0.20499999999999999</v>
      </c>
      <c r="BJ614" s="98">
        <v>0.20499999999999999</v>
      </c>
      <c r="BK614" s="98">
        <v>0.20499999999999999</v>
      </c>
      <c r="BL614" s="98">
        <v>0.20499999999999999</v>
      </c>
      <c r="BM614" s="98">
        <v>0.19500000000000001</v>
      </c>
      <c r="BN614" s="98">
        <v>0.19500000000000001</v>
      </c>
    </row>
    <row r="615" spans="44:66" x14ac:dyDescent="0.25">
      <c r="AR615" s="37" t="str">
        <f t="shared" si="115"/>
        <v/>
      </c>
      <c r="AS615" s="37" t="str">
        <f t="shared" si="116"/>
        <v/>
      </c>
      <c r="AT615" s="37" t="str">
        <f t="shared" si="117"/>
        <v/>
      </c>
      <c r="AU615" s="37" t="str">
        <f t="shared" si="118"/>
        <v/>
      </c>
      <c r="AV615" s="37" t="str">
        <f t="shared" si="119"/>
        <v/>
      </c>
      <c r="AW615" s="37" t="str">
        <f t="shared" si="120"/>
        <v/>
      </c>
      <c r="AX615" s="152" t="s">
        <v>10</v>
      </c>
      <c r="AY615" s="97">
        <v>6749</v>
      </c>
      <c r="AZ615" s="98">
        <v>0.215</v>
      </c>
      <c r="BA615" s="98">
        <v>0.215</v>
      </c>
      <c r="BB615" s="98">
        <v>0.215</v>
      </c>
      <c r="BC615" s="98">
        <v>0.215</v>
      </c>
      <c r="BD615" s="98">
        <v>0.20499999999999999</v>
      </c>
      <c r="BE615" s="98">
        <v>0.20499999999999999</v>
      </c>
      <c r="BG615" s="152" t="s">
        <v>10</v>
      </c>
      <c r="BH615" s="97">
        <v>6749</v>
      </c>
      <c r="BI615" s="98">
        <v>0.215</v>
      </c>
      <c r="BJ615" s="98">
        <v>0.215</v>
      </c>
      <c r="BK615" s="98">
        <v>0.215</v>
      </c>
      <c r="BL615" s="98">
        <v>0.215</v>
      </c>
      <c r="BM615" s="98">
        <v>0.20499999999999999</v>
      </c>
      <c r="BN615" s="98">
        <v>0.20499999999999999</v>
      </c>
    </row>
    <row r="616" spans="44:66" x14ac:dyDescent="0.25">
      <c r="AR616" s="37" t="str">
        <f t="shared" si="115"/>
        <v/>
      </c>
      <c r="AS616" s="37" t="str">
        <f t="shared" si="116"/>
        <v/>
      </c>
      <c r="AT616" s="37" t="str">
        <f t="shared" si="117"/>
        <v/>
      </c>
      <c r="AU616" s="37" t="str">
        <f t="shared" si="118"/>
        <v/>
      </c>
      <c r="AV616" s="37" t="str">
        <f t="shared" si="119"/>
        <v/>
      </c>
      <c r="AW616" s="37" t="str">
        <f t="shared" si="120"/>
        <v/>
      </c>
      <c r="AX616" s="152" t="s">
        <v>10</v>
      </c>
      <c r="AY616" s="97">
        <v>7268</v>
      </c>
      <c r="AZ616" s="98">
        <v>0.22500000000000001</v>
      </c>
      <c r="BA616" s="98">
        <v>0.22500000000000001</v>
      </c>
      <c r="BB616" s="98">
        <v>0.22500000000000001</v>
      </c>
      <c r="BC616" s="98">
        <v>0.22500000000000001</v>
      </c>
      <c r="BD616" s="98">
        <v>0.22500000000000001</v>
      </c>
      <c r="BE616" s="98">
        <v>0.215</v>
      </c>
      <c r="BG616" s="152" t="s">
        <v>10</v>
      </c>
      <c r="BH616" s="97">
        <v>7268</v>
      </c>
      <c r="BI616" s="98">
        <v>0.22500000000000001</v>
      </c>
      <c r="BJ616" s="98">
        <v>0.22500000000000001</v>
      </c>
      <c r="BK616" s="98">
        <v>0.22500000000000001</v>
      </c>
      <c r="BL616" s="98">
        <v>0.22500000000000001</v>
      </c>
      <c r="BM616" s="98">
        <v>0.22500000000000001</v>
      </c>
      <c r="BN616" s="98">
        <v>0.215</v>
      </c>
    </row>
    <row r="617" spans="44:66" x14ac:dyDescent="0.25">
      <c r="AR617" s="37" t="str">
        <f t="shared" si="115"/>
        <v/>
      </c>
      <c r="AS617" s="37" t="str">
        <f t="shared" si="116"/>
        <v/>
      </c>
      <c r="AT617" s="37" t="str">
        <f t="shared" si="117"/>
        <v/>
      </c>
      <c r="AU617" s="37" t="str">
        <f t="shared" si="118"/>
        <v/>
      </c>
      <c r="AV617" s="37" t="str">
        <f t="shared" si="119"/>
        <v/>
      </c>
      <c r="AW617" s="37" t="str">
        <f t="shared" si="120"/>
        <v/>
      </c>
      <c r="AX617" s="152" t="s">
        <v>10</v>
      </c>
      <c r="AY617" s="97">
        <v>8094</v>
      </c>
      <c r="AZ617" s="98">
        <v>0.23499999999999999</v>
      </c>
      <c r="BA617" s="98">
        <v>0.23499999999999999</v>
      </c>
      <c r="BB617" s="98">
        <v>0.23499999999999999</v>
      </c>
      <c r="BC617" s="98">
        <v>0.23499999999999999</v>
      </c>
      <c r="BD617" s="98">
        <v>0.23499999999999999</v>
      </c>
      <c r="BE617" s="98">
        <v>0.22500000000000001</v>
      </c>
      <c r="BG617" s="152" t="s">
        <v>10</v>
      </c>
      <c r="BH617" s="97">
        <v>8094</v>
      </c>
      <c r="BI617" s="98">
        <v>0.23499999999999999</v>
      </c>
      <c r="BJ617" s="98">
        <v>0.23499999999999999</v>
      </c>
      <c r="BK617" s="98">
        <v>0.23499999999999999</v>
      </c>
      <c r="BL617" s="98">
        <v>0.23499999999999999</v>
      </c>
      <c r="BM617" s="98">
        <v>0.23499999999999999</v>
      </c>
      <c r="BN617" s="98">
        <v>0.22500000000000001</v>
      </c>
    </row>
    <row r="618" spans="44:66" x14ac:dyDescent="0.25">
      <c r="AR618" s="37" t="str">
        <f t="shared" si="115"/>
        <v/>
      </c>
      <c r="AS618" s="37" t="str">
        <f t="shared" si="116"/>
        <v/>
      </c>
      <c r="AT618" s="37" t="str">
        <f t="shared" si="117"/>
        <v/>
      </c>
      <c r="AU618" s="37" t="str">
        <f t="shared" si="118"/>
        <v/>
      </c>
      <c r="AV618" s="37" t="str">
        <f t="shared" si="119"/>
        <v/>
      </c>
      <c r="AW618" s="37" t="str">
        <f t="shared" si="120"/>
        <v/>
      </c>
      <c r="AX618" s="152" t="s">
        <v>10</v>
      </c>
      <c r="AY618" s="97">
        <v>9032</v>
      </c>
      <c r="AZ618" s="98">
        <v>0.245</v>
      </c>
      <c r="BA618" s="98">
        <v>0.245</v>
      </c>
      <c r="BB618" s="98">
        <v>0.245</v>
      </c>
      <c r="BC618" s="98">
        <v>0.245</v>
      </c>
      <c r="BD618" s="98">
        <v>0.245</v>
      </c>
      <c r="BE618" s="98">
        <v>0.23499999999999999</v>
      </c>
      <c r="BG618" s="152" t="s">
        <v>10</v>
      </c>
      <c r="BH618" s="97">
        <v>9032</v>
      </c>
      <c r="BI618" s="98">
        <v>0.245</v>
      </c>
      <c r="BJ618" s="98">
        <v>0.245</v>
      </c>
      <c r="BK618" s="98">
        <v>0.245</v>
      </c>
      <c r="BL618" s="98">
        <v>0.245</v>
      </c>
      <c r="BM618" s="98">
        <v>0.245</v>
      </c>
      <c r="BN618" s="98">
        <v>0.23499999999999999</v>
      </c>
    </row>
    <row r="619" spans="44:66" x14ac:dyDescent="0.25">
      <c r="AR619" s="37" t="str">
        <f t="shared" si="115"/>
        <v/>
      </c>
      <c r="AS619" s="37" t="str">
        <f t="shared" si="116"/>
        <v/>
      </c>
      <c r="AT619" s="37" t="str">
        <f t="shared" si="117"/>
        <v/>
      </c>
      <c r="AU619" s="37" t="str">
        <f t="shared" si="118"/>
        <v/>
      </c>
      <c r="AV619" s="37" t="str">
        <f t="shared" si="119"/>
        <v/>
      </c>
      <c r="AW619" s="37" t="str">
        <f t="shared" si="120"/>
        <v/>
      </c>
      <c r="AX619" s="152" t="s">
        <v>10</v>
      </c>
      <c r="AY619" s="97">
        <v>10070</v>
      </c>
      <c r="AZ619" s="98">
        <v>0.255</v>
      </c>
      <c r="BA619" s="98">
        <v>0.255</v>
      </c>
      <c r="BB619" s="98">
        <v>0.255</v>
      </c>
      <c r="BC619" s="98">
        <v>0.255</v>
      </c>
      <c r="BD619" s="98">
        <v>0.255</v>
      </c>
      <c r="BE619" s="98">
        <v>0.245</v>
      </c>
      <c r="BG619" s="152" t="s">
        <v>10</v>
      </c>
      <c r="BH619" s="97">
        <v>10070</v>
      </c>
      <c r="BI619" s="98">
        <v>0.255</v>
      </c>
      <c r="BJ619" s="98">
        <v>0.255</v>
      </c>
      <c r="BK619" s="98">
        <v>0.255</v>
      </c>
      <c r="BL619" s="98">
        <v>0.255</v>
      </c>
      <c r="BM619" s="98">
        <v>0.255</v>
      </c>
      <c r="BN619" s="98">
        <v>0.245</v>
      </c>
    </row>
    <row r="620" spans="44:66" x14ac:dyDescent="0.25">
      <c r="AR620" s="37" t="str">
        <f t="shared" si="115"/>
        <v/>
      </c>
      <c r="AS620" s="37" t="str">
        <f t="shared" si="116"/>
        <v/>
      </c>
      <c r="AT620" s="37" t="str">
        <f t="shared" si="117"/>
        <v/>
      </c>
      <c r="AU620" s="37" t="str">
        <f t="shared" si="118"/>
        <v/>
      </c>
      <c r="AV620" s="37" t="str">
        <f t="shared" si="119"/>
        <v/>
      </c>
      <c r="AW620" s="37" t="str">
        <f t="shared" si="120"/>
        <v/>
      </c>
      <c r="AX620" s="152" t="s">
        <v>10</v>
      </c>
      <c r="AY620" s="97">
        <v>11108</v>
      </c>
      <c r="AZ620" s="98">
        <v>0.26500000000000001</v>
      </c>
      <c r="BA620" s="98">
        <v>0.26500000000000001</v>
      </c>
      <c r="BB620" s="98">
        <v>0.26500000000000001</v>
      </c>
      <c r="BC620" s="98">
        <v>0.26500000000000001</v>
      </c>
      <c r="BD620" s="98">
        <v>0.26500000000000001</v>
      </c>
      <c r="BE620" s="98">
        <v>0.255</v>
      </c>
      <c r="BG620" s="152" t="s">
        <v>10</v>
      </c>
      <c r="BH620" s="97">
        <v>11108</v>
      </c>
      <c r="BI620" s="98">
        <v>0.26500000000000001</v>
      </c>
      <c r="BJ620" s="98">
        <v>0.26500000000000001</v>
      </c>
      <c r="BK620" s="98">
        <v>0.26500000000000001</v>
      </c>
      <c r="BL620" s="98">
        <v>0.26500000000000001</v>
      </c>
      <c r="BM620" s="98">
        <v>0.26500000000000001</v>
      </c>
      <c r="BN620" s="98">
        <v>0.255</v>
      </c>
    </row>
    <row r="621" spans="44:66" x14ac:dyDescent="0.25">
      <c r="AR621" s="37" t="str">
        <f t="shared" si="115"/>
        <v/>
      </c>
      <c r="AS621" s="37" t="str">
        <f t="shared" si="116"/>
        <v/>
      </c>
      <c r="AT621" s="37" t="str">
        <f t="shared" si="117"/>
        <v/>
      </c>
      <c r="AU621" s="37" t="str">
        <f t="shared" si="118"/>
        <v/>
      </c>
      <c r="AV621" s="37" t="str">
        <f t="shared" si="119"/>
        <v/>
      </c>
      <c r="AW621" s="37" t="str">
        <f t="shared" si="120"/>
        <v/>
      </c>
      <c r="AX621" s="152" t="s">
        <v>10</v>
      </c>
      <c r="AY621" s="97">
        <v>12802</v>
      </c>
      <c r="AZ621" s="98">
        <v>0.27500000000000002</v>
      </c>
      <c r="BA621" s="98">
        <v>0.27500000000000002</v>
      </c>
      <c r="BB621" s="98">
        <v>0.27500000000000002</v>
      </c>
      <c r="BC621" s="98">
        <v>0.27500000000000002</v>
      </c>
      <c r="BD621" s="98">
        <v>0.27500000000000002</v>
      </c>
      <c r="BE621" s="98">
        <v>0.26500000000000001</v>
      </c>
      <c r="BG621" s="152" t="s">
        <v>10</v>
      </c>
      <c r="BH621" s="97">
        <v>12802</v>
      </c>
      <c r="BI621" s="98">
        <v>0.27500000000000002</v>
      </c>
      <c r="BJ621" s="98">
        <v>0.27500000000000002</v>
      </c>
      <c r="BK621" s="98">
        <v>0.27500000000000002</v>
      </c>
      <c r="BL621" s="98">
        <v>0.27500000000000002</v>
      </c>
      <c r="BM621" s="98">
        <v>0.27500000000000002</v>
      </c>
      <c r="BN621" s="98">
        <v>0.26500000000000001</v>
      </c>
    </row>
    <row r="622" spans="44:66" x14ac:dyDescent="0.25">
      <c r="AR622" s="37" t="str">
        <f t="shared" ref="AR622:AW622" si="121">IF($C$14&gt;$AY$622,$C$14*AZ622,"")</f>
        <v/>
      </c>
      <c r="AS622" s="37" t="str">
        <f t="shared" si="121"/>
        <v/>
      </c>
      <c r="AT622" s="37" t="str">
        <f t="shared" si="121"/>
        <v/>
      </c>
      <c r="AU622" s="37" t="str">
        <f t="shared" si="121"/>
        <v/>
      </c>
      <c r="AV622" s="37" t="str">
        <f t="shared" si="121"/>
        <v/>
      </c>
      <c r="AW622" s="37" t="str">
        <f t="shared" si="121"/>
        <v/>
      </c>
      <c r="AX622" s="155" t="s">
        <v>11</v>
      </c>
      <c r="AY622" s="105">
        <v>12802</v>
      </c>
      <c r="AZ622" s="109">
        <v>0.28499999999999998</v>
      </c>
      <c r="BA622" s="109">
        <v>0.28499999999999998</v>
      </c>
      <c r="BB622" s="109">
        <v>0.28499999999999998</v>
      </c>
      <c r="BC622" s="109">
        <v>0.28499999999999998</v>
      </c>
      <c r="BD622" s="109">
        <v>0.28499999999999998</v>
      </c>
      <c r="BE622" s="109">
        <v>0.27500000000000002</v>
      </c>
      <c r="BG622" s="155" t="s">
        <v>11</v>
      </c>
      <c r="BH622" s="105">
        <v>12802</v>
      </c>
      <c r="BI622" s="109">
        <v>0.28499999999999998</v>
      </c>
      <c r="BJ622" s="109">
        <v>0.28499999999999998</v>
      </c>
      <c r="BK622" s="109">
        <v>0.28499999999999998</v>
      </c>
      <c r="BL622" s="109">
        <v>0.28499999999999998</v>
      </c>
      <c r="BM622" s="109">
        <v>0.28499999999999998</v>
      </c>
      <c r="BN622" s="109">
        <v>0.27500000000000002</v>
      </c>
    </row>
    <row r="624" spans="44:66" x14ac:dyDescent="0.25">
      <c r="AR624" s="37" t="str">
        <f t="shared" ref="AR624:AR633" si="122">IF($C$14&lt;=$AY623,"",IF($C$14&gt;$AY624,"",$C$14*AZ624))</f>
        <v/>
      </c>
      <c r="AS624" s="37" t="str">
        <f t="shared" ref="AS624:AS633" si="123">IF($C$14&lt;=$AY623,"",IF($C$14&gt;$AY624,"",$C$14*BA624))</f>
        <v/>
      </c>
      <c r="AT624" s="37" t="str">
        <f t="shared" ref="AT624:AT633" si="124">IF($C$14&lt;=$AY623,"",IF($C$14&gt;$AY624,"",$C$14*BB624))</f>
        <v/>
      </c>
      <c r="AU624" s="37" t="str">
        <f t="shared" ref="AU624:AU633" si="125">IF($C$14&lt;=$AY623,"",IF($C$14&gt;$AY624,"",$C$14*BC624))</f>
        <v/>
      </c>
      <c r="AV624" s="37" t="str">
        <f t="shared" ref="AV624:AV633" si="126">IF($C$14&lt;=$AY623,"",IF($C$14&gt;$AY624,"",$C$14*BD624))</f>
        <v/>
      </c>
      <c r="AW624" s="37" t="str">
        <f t="shared" ref="AW624:AW633" si="127">IF($C$14&lt;=$AY623,"",IF($C$14&gt;$AY624,"",$C$14*BE624))</f>
        <v/>
      </c>
    </row>
    <row r="625" spans="44:66" x14ac:dyDescent="0.25">
      <c r="AR625" s="37" t="str">
        <f t="shared" si="122"/>
        <v/>
      </c>
      <c r="AS625" s="37" t="str">
        <f t="shared" si="123"/>
        <v/>
      </c>
      <c r="AT625" s="37" t="str">
        <f t="shared" si="124"/>
        <v/>
      </c>
      <c r="AU625" s="37" t="str">
        <f t="shared" si="125"/>
        <v/>
      </c>
      <c r="AV625" s="37" t="str">
        <f t="shared" si="126"/>
        <v/>
      </c>
      <c r="AW625" s="37" t="str">
        <f t="shared" si="127"/>
        <v/>
      </c>
    </row>
    <row r="626" spans="44:66" x14ac:dyDescent="0.25">
      <c r="AR626" s="37" t="str">
        <f t="shared" si="122"/>
        <v/>
      </c>
      <c r="AS626" s="37" t="str">
        <f t="shared" si="123"/>
        <v/>
      </c>
      <c r="AT626" s="37" t="str">
        <f t="shared" si="124"/>
        <v/>
      </c>
      <c r="AU626" s="37" t="str">
        <f t="shared" si="125"/>
        <v/>
      </c>
      <c r="AV626" s="37" t="str">
        <f t="shared" si="126"/>
        <v/>
      </c>
      <c r="AW626" s="37" t="str">
        <f t="shared" si="127"/>
        <v/>
      </c>
    </row>
    <row r="627" spans="44:66" x14ac:dyDescent="0.25">
      <c r="AR627" s="37" t="str">
        <f t="shared" si="122"/>
        <v/>
      </c>
      <c r="AS627" s="37" t="str">
        <f t="shared" si="123"/>
        <v/>
      </c>
      <c r="AT627" s="37" t="str">
        <f t="shared" si="124"/>
        <v/>
      </c>
      <c r="AU627" s="37" t="str">
        <f t="shared" si="125"/>
        <v/>
      </c>
      <c r="AV627" s="37" t="str">
        <f t="shared" si="126"/>
        <v/>
      </c>
      <c r="AW627" s="37" t="str">
        <f t="shared" si="127"/>
        <v/>
      </c>
    </row>
    <row r="628" spans="44:66" ht="15" customHeight="1" x14ac:dyDescent="0.25">
      <c r="AR628" s="37" t="str">
        <f t="shared" si="122"/>
        <v/>
      </c>
      <c r="AS628" s="37" t="str">
        <f t="shared" si="123"/>
        <v/>
      </c>
      <c r="AT628" s="37" t="str">
        <f t="shared" si="124"/>
        <v/>
      </c>
      <c r="AU628" s="37" t="str">
        <f t="shared" si="125"/>
        <v/>
      </c>
      <c r="AV628" s="37" t="str">
        <f t="shared" si="126"/>
        <v/>
      </c>
      <c r="AW628" s="37" t="str">
        <f t="shared" si="127"/>
        <v/>
      </c>
      <c r="AX628" s="86" t="s">
        <v>30</v>
      </c>
      <c r="AY628" s="87"/>
      <c r="AZ628" s="87"/>
      <c r="BA628" s="87"/>
      <c r="BB628" s="87"/>
      <c r="BC628" s="87"/>
      <c r="BD628" s="87"/>
      <c r="BE628" s="87"/>
    </row>
    <row r="629" spans="44:66" x14ac:dyDescent="0.25">
      <c r="AR629" s="37" t="str">
        <f t="shared" si="122"/>
        <v/>
      </c>
      <c r="AS629" s="37" t="str">
        <f t="shared" si="123"/>
        <v/>
      </c>
      <c r="AT629" s="37" t="str">
        <f t="shared" si="124"/>
        <v/>
      </c>
      <c r="AU629" s="37" t="str">
        <f t="shared" si="125"/>
        <v/>
      </c>
      <c r="AV629" s="37" t="str">
        <f t="shared" si="126"/>
        <v/>
      </c>
      <c r="AW629" s="37" t="str">
        <f t="shared" si="127"/>
        <v/>
      </c>
      <c r="AX629" s="86" t="s">
        <v>31</v>
      </c>
      <c r="AY629" s="87"/>
      <c r="AZ629" s="87"/>
      <c r="BA629" s="87"/>
      <c r="BB629" s="87"/>
      <c r="BC629" s="87"/>
      <c r="BD629" s="87"/>
      <c r="BE629" s="87"/>
    </row>
    <row r="630" spans="44:66" ht="15.75" x14ac:dyDescent="0.25">
      <c r="AR630" s="37" t="str">
        <f t="shared" si="122"/>
        <v/>
      </c>
      <c r="AS630" s="37" t="str">
        <f t="shared" si="123"/>
        <v/>
      </c>
      <c r="AT630" s="37" t="str">
        <f t="shared" si="124"/>
        <v/>
      </c>
      <c r="AU630" s="37" t="str">
        <f t="shared" si="125"/>
        <v/>
      </c>
      <c r="AV630" s="37" t="str">
        <f t="shared" si="126"/>
        <v/>
      </c>
      <c r="AW630" s="37" t="str">
        <f t="shared" si="127"/>
        <v/>
      </c>
      <c r="AX630" s="88"/>
      <c r="AY630" s="88"/>
      <c r="AZ630" s="88"/>
      <c r="BA630" s="88"/>
      <c r="BB630" s="88"/>
      <c r="BC630" s="88"/>
      <c r="BD630" s="88"/>
      <c r="BE630" s="90"/>
    </row>
    <row r="631" spans="44:66" x14ac:dyDescent="0.25">
      <c r="AR631" s="37" t="str">
        <f t="shared" si="122"/>
        <v/>
      </c>
      <c r="AS631" s="37" t="str">
        <f t="shared" si="123"/>
        <v/>
      </c>
      <c r="AT631" s="37" t="str">
        <f t="shared" si="124"/>
        <v/>
      </c>
      <c r="AU631" s="37" t="str">
        <f t="shared" si="125"/>
        <v/>
      </c>
      <c r="AV631" s="37" t="str">
        <f t="shared" si="126"/>
        <v/>
      </c>
      <c r="AW631" s="37" t="str">
        <f t="shared" si="127"/>
        <v/>
      </c>
      <c r="AX631" s="88"/>
      <c r="AY631" s="88"/>
      <c r="AZ631" s="88"/>
      <c r="BA631" s="88"/>
      <c r="BB631" s="88"/>
      <c r="BC631" s="88"/>
      <c r="BD631" s="88"/>
      <c r="BE631" s="88"/>
    </row>
    <row r="632" spans="44:66" x14ac:dyDescent="0.25">
      <c r="AR632" s="37" t="str">
        <f t="shared" si="122"/>
        <v/>
      </c>
      <c r="AS632" s="37" t="str">
        <f t="shared" si="123"/>
        <v/>
      </c>
      <c r="AT632" s="37" t="str">
        <f t="shared" si="124"/>
        <v/>
      </c>
      <c r="AU632" s="37" t="str">
        <f t="shared" si="125"/>
        <v/>
      </c>
      <c r="AV632" s="37" t="str">
        <f t="shared" si="126"/>
        <v/>
      </c>
      <c r="AW632" s="37" t="str">
        <f t="shared" si="127"/>
        <v/>
      </c>
      <c r="AX632" s="201" t="s">
        <v>9</v>
      </c>
      <c r="AY632" s="202"/>
      <c r="AZ632" s="54" t="s">
        <v>7</v>
      </c>
      <c r="BA632" s="55"/>
      <c r="BB632" s="55"/>
      <c r="BC632" s="55"/>
      <c r="BD632" s="55"/>
      <c r="BE632" s="56"/>
    </row>
    <row r="633" spans="44:66" x14ac:dyDescent="0.25">
      <c r="AR633" s="37" t="str">
        <f t="shared" si="122"/>
        <v/>
      </c>
      <c r="AS633" s="37" t="str">
        <f t="shared" si="123"/>
        <v/>
      </c>
      <c r="AT633" s="37" t="str">
        <f t="shared" si="124"/>
        <v/>
      </c>
      <c r="AU633" s="37" t="str">
        <f t="shared" si="125"/>
        <v/>
      </c>
      <c r="AV633" s="37" t="str">
        <f t="shared" si="126"/>
        <v/>
      </c>
      <c r="AW633" s="37" t="str">
        <f t="shared" si="127"/>
        <v/>
      </c>
      <c r="AX633" s="207"/>
      <c r="AY633" s="206"/>
      <c r="AZ633" s="60">
        <v>0</v>
      </c>
      <c r="BA633" s="91">
        <v>1</v>
      </c>
      <c r="BB633" s="91">
        <v>2</v>
      </c>
      <c r="BC633" s="91">
        <v>3</v>
      </c>
      <c r="BD633" s="91">
        <v>4</v>
      </c>
      <c r="BE633" s="62" t="s">
        <v>8</v>
      </c>
    </row>
    <row r="634" spans="44:66" x14ac:dyDescent="0.25">
      <c r="AR634" s="37">
        <f t="shared" ref="AR634:AW634" si="128">IF($C$14&lt;=$AY$634,$C$14*AZ634,"")</f>
        <v>0</v>
      </c>
      <c r="AS634" s="37">
        <f t="shared" si="128"/>
        <v>0</v>
      </c>
      <c r="AT634" s="37">
        <f t="shared" si="128"/>
        <v>0</v>
      </c>
      <c r="AU634" s="37">
        <f t="shared" si="128"/>
        <v>0</v>
      </c>
      <c r="AV634" s="37">
        <f t="shared" si="128"/>
        <v>0</v>
      </c>
      <c r="AW634" s="37">
        <f t="shared" si="128"/>
        <v>0</v>
      </c>
      <c r="AX634" s="151" t="s">
        <v>10</v>
      </c>
      <c r="AY634" s="93">
        <v>1391</v>
      </c>
      <c r="AZ634" s="146">
        <v>0</v>
      </c>
      <c r="BA634" s="94">
        <v>0</v>
      </c>
      <c r="BB634" s="94">
        <v>0</v>
      </c>
      <c r="BC634" s="94">
        <v>0</v>
      </c>
      <c r="BD634" s="94">
        <v>0</v>
      </c>
      <c r="BE634" s="94">
        <v>0</v>
      </c>
      <c r="BG634" s="151" t="s">
        <v>10</v>
      </c>
      <c r="BH634" s="93">
        <v>1391</v>
      </c>
      <c r="BI634" s="146">
        <v>0</v>
      </c>
      <c r="BJ634" s="94">
        <v>0</v>
      </c>
      <c r="BK634" s="94">
        <v>0</v>
      </c>
      <c r="BL634" s="94">
        <v>0</v>
      </c>
      <c r="BM634" s="94">
        <v>0</v>
      </c>
      <c r="BN634" s="94">
        <v>0</v>
      </c>
    </row>
    <row r="635" spans="44:66" x14ac:dyDescent="0.25">
      <c r="AR635" s="37" t="str">
        <f t="shared" ref="AR635:AR661" si="129">IF($C$14&lt;=$AY634,"",IF($C$14&gt;$AY635,"",$C$14*AZ635))</f>
        <v/>
      </c>
      <c r="AS635" s="37" t="str">
        <f t="shared" ref="AS635:AS661" si="130">IF($C$14&lt;=$AY634,"",IF($C$14&gt;$AY635,"",$C$14*BA635))</f>
        <v/>
      </c>
      <c r="AT635" s="37" t="str">
        <f t="shared" ref="AT635:AT661" si="131">IF($C$14&lt;=$AY634,"",IF($C$14&gt;$AY635,"",$C$14*BB635))</f>
        <v/>
      </c>
      <c r="AU635" s="37" t="str">
        <f t="shared" ref="AU635:AU661" si="132">IF($C$14&lt;=$AY634,"",IF($C$14&gt;$AY635,"",$C$14*BC635))</f>
        <v/>
      </c>
      <c r="AV635" s="37" t="str">
        <f t="shared" ref="AV635:AV661" si="133">IF($C$14&lt;=$AY634,"",IF($C$14&gt;$AY635,"",$C$14*BD635))</f>
        <v/>
      </c>
      <c r="AW635" s="37" t="str">
        <f t="shared" ref="AW635:AW661" si="134">IF($C$14&lt;=$AY634,"",IF($C$14&gt;$AY635,"",$C$14*BE635))</f>
        <v/>
      </c>
      <c r="AX635" s="152" t="s">
        <v>10</v>
      </c>
      <c r="AY635" s="97">
        <v>1431</v>
      </c>
      <c r="AZ635" s="148">
        <v>0.01</v>
      </c>
      <c r="BA635" s="98">
        <v>0.01</v>
      </c>
      <c r="BB635" s="98">
        <v>0</v>
      </c>
      <c r="BC635" s="98">
        <v>0</v>
      </c>
      <c r="BD635" s="98">
        <v>0</v>
      </c>
      <c r="BE635" s="98">
        <v>0</v>
      </c>
      <c r="BG635" s="152" t="s">
        <v>10</v>
      </c>
      <c r="BH635" s="97">
        <v>1431</v>
      </c>
      <c r="BI635" s="148">
        <v>0.01</v>
      </c>
      <c r="BJ635" s="98">
        <v>0.01</v>
      </c>
      <c r="BK635" s="98">
        <v>0</v>
      </c>
      <c r="BL635" s="98">
        <v>0</v>
      </c>
      <c r="BM635" s="98">
        <v>0</v>
      </c>
      <c r="BN635" s="98">
        <v>0</v>
      </c>
    </row>
    <row r="636" spans="44:66" x14ac:dyDescent="0.25">
      <c r="AR636" s="37" t="str">
        <f t="shared" si="129"/>
        <v/>
      </c>
      <c r="AS636" s="37" t="str">
        <f t="shared" si="130"/>
        <v/>
      </c>
      <c r="AT636" s="37" t="str">
        <f t="shared" si="131"/>
        <v/>
      </c>
      <c r="AU636" s="37" t="str">
        <f t="shared" si="132"/>
        <v/>
      </c>
      <c r="AV636" s="37" t="str">
        <f t="shared" si="133"/>
        <v/>
      </c>
      <c r="AW636" s="37" t="str">
        <f t="shared" si="134"/>
        <v/>
      </c>
      <c r="AX636" s="152" t="s">
        <v>10</v>
      </c>
      <c r="AY636" s="97">
        <v>1613</v>
      </c>
      <c r="AZ636" s="148">
        <v>0.02</v>
      </c>
      <c r="BA636" s="98">
        <v>0.02</v>
      </c>
      <c r="BB636" s="98">
        <v>0.01</v>
      </c>
      <c r="BC636" s="98">
        <v>0.01</v>
      </c>
      <c r="BD636" s="98">
        <v>0.01</v>
      </c>
      <c r="BE636" s="98">
        <v>0</v>
      </c>
      <c r="BG636" s="152" t="s">
        <v>10</v>
      </c>
      <c r="BH636" s="97">
        <v>1613</v>
      </c>
      <c r="BI636" s="148">
        <v>0.02</v>
      </c>
      <c r="BJ636" s="98">
        <v>0.02</v>
      </c>
      <c r="BK636" s="98">
        <v>0.01</v>
      </c>
      <c r="BL636" s="98">
        <v>0.01</v>
      </c>
      <c r="BM636" s="98">
        <v>0.01</v>
      </c>
      <c r="BN636" s="98">
        <v>0</v>
      </c>
    </row>
    <row r="637" spans="44:66" x14ac:dyDescent="0.25">
      <c r="AR637" s="37" t="str">
        <f t="shared" si="129"/>
        <v/>
      </c>
      <c r="AS637" s="37" t="str">
        <f t="shared" si="130"/>
        <v/>
      </c>
      <c r="AT637" s="37" t="str">
        <f t="shared" si="131"/>
        <v/>
      </c>
      <c r="AU637" s="37" t="str">
        <f t="shared" si="132"/>
        <v/>
      </c>
      <c r="AV637" s="37" t="str">
        <f t="shared" si="133"/>
        <v/>
      </c>
      <c r="AW637" s="37" t="str">
        <f t="shared" si="134"/>
        <v/>
      </c>
      <c r="AX637" s="152" t="s">
        <v>10</v>
      </c>
      <c r="AY637" s="97">
        <v>1925</v>
      </c>
      <c r="AZ637" s="148">
        <v>3.5000000000000003E-2</v>
      </c>
      <c r="BA637" s="98">
        <v>3.5000000000000003E-2</v>
      </c>
      <c r="BB637" s="98">
        <v>2.5000000000000001E-2</v>
      </c>
      <c r="BC637" s="98">
        <v>2.5000000000000001E-2</v>
      </c>
      <c r="BD637" s="98">
        <v>2.5000000000000001E-2</v>
      </c>
      <c r="BE637" s="98">
        <v>1.4999999999999999E-2</v>
      </c>
      <c r="BG637" s="152" t="s">
        <v>10</v>
      </c>
      <c r="BH637" s="97">
        <v>1925</v>
      </c>
      <c r="BI637" s="148">
        <v>3.5000000000000003E-2</v>
      </c>
      <c r="BJ637" s="98">
        <v>3.5000000000000003E-2</v>
      </c>
      <c r="BK637" s="98">
        <v>2.5000000000000001E-2</v>
      </c>
      <c r="BL637" s="98">
        <v>2.5000000000000001E-2</v>
      </c>
      <c r="BM637" s="98">
        <v>2.5000000000000001E-2</v>
      </c>
      <c r="BN637" s="98">
        <v>1.4999999999999999E-2</v>
      </c>
    </row>
    <row r="638" spans="44:66" x14ac:dyDescent="0.25">
      <c r="AR638" s="37" t="str">
        <f t="shared" si="129"/>
        <v/>
      </c>
      <c r="AS638" s="37" t="str">
        <f t="shared" si="130"/>
        <v/>
      </c>
      <c r="AT638" s="37" t="str">
        <f t="shared" si="131"/>
        <v/>
      </c>
      <c r="AU638" s="37" t="str">
        <f t="shared" si="132"/>
        <v/>
      </c>
      <c r="AV638" s="37" t="str">
        <f t="shared" si="133"/>
        <v/>
      </c>
      <c r="AW638" s="37" t="str">
        <f t="shared" si="134"/>
        <v/>
      </c>
      <c r="AX638" s="152" t="s">
        <v>10</v>
      </c>
      <c r="AY638" s="97">
        <v>2046</v>
      </c>
      <c r="AZ638" s="148">
        <v>4.4999999999999998E-2</v>
      </c>
      <c r="BA638" s="98">
        <v>4.4999999999999998E-2</v>
      </c>
      <c r="BB638" s="98">
        <v>3.5000000000000003E-2</v>
      </c>
      <c r="BC638" s="98">
        <v>3.5000000000000003E-2</v>
      </c>
      <c r="BD638" s="98">
        <v>3.5000000000000003E-2</v>
      </c>
      <c r="BE638" s="98">
        <v>3.5000000000000003E-2</v>
      </c>
      <c r="BG638" s="152" t="s">
        <v>10</v>
      </c>
      <c r="BH638" s="97">
        <v>2046</v>
      </c>
      <c r="BI638" s="148">
        <v>4.4999999999999998E-2</v>
      </c>
      <c r="BJ638" s="98">
        <v>4.4999999999999998E-2</v>
      </c>
      <c r="BK638" s="98">
        <v>3.5000000000000003E-2</v>
      </c>
      <c r="BL638" s="98">
        <v>3.5000000000000003E-2</v>
      </c>
      <c r="BM638" s="98">
        <v>3.5000000000000003E-2</v>
      </c>
      <c r="BN638" s="98">
        <v>3.5000000000000003E-2</v>
      </c>
    </row>
    <row r="639" spans="44:66" x14ac:dyDescent="0.25">
      <c r="AR639" s="37" t="str">
        <f t="shared" si="129"/>
        <v/>
      </c>
      <c r="AS639" s="37" t="str">
        <f t="shared" si="130"/>
        <v/>
      </c>
      <c r="AT639" s="37" t="str">
        <f t="shared" si="131"/>
        <v/>
      </c>
      <c r="AU639" s="37" t="str">
        <f t="shared" si="132"/>
        <v/>
      </c>
      <c r="AV639" s="37" t="str">
        <f t="shared" si="133"/>
        <v/>
      </c>
      <c r="AW639" s="37" t="str">
        <f t="shared" si="134"/>
        <v/>
      </c>
      <c r="AX639" s="152" t="s">
        <v>10</v>
      </c>
      <c r="AY639" s="97">
        <v>2177</v>
      </c>
      <c r="AZ639" s="148">
        <v>6.5000000000000002E-2</v>
      </c>
      <c r="BA639" s="98">
        <v>5.5E-2</v>
      </c>
      <c r="BB639" s="98">
        <v>5.5E-2</v>
      </c>
      <c r="BC639" s="98">
        <v>5.5E-2</v>
      </c>
      <c r="BD639" s="98">
        <v>4.4999999999999998E-2</v>
      </c>
      <c r="BE639" s="98">
        <v>4.4999999999999998E-2</v>
      </c>
      <c r="BG639" s="152" t="s">
        <v>10</v>
      </c>
      <c r="BH639" s="97">
        <v>2177</v>
      </c>
      <c r="BI639" s="148">
        <v>6.5000000000000002E-2</v>
      </c>
      <c r="BJ639" s="98">
        <v>5.5E-2</v>
      </c>
      <c r="BK639" s="98">
        <v>5.5E-2</v>
      </c>
      <c r="BL639" s="98">
        <v>5.5E-2</v>
      </c>
      <c r="BM639" s="98">
        <v>4.4999999999999998E-2</v>
      </c>
      <c r="BN639" s="98">
        <v>4.4999999999999998E-2</v>
      </c>
    </row>
    <row r="640" spans="44:66" x14ac:dyDescent="0.25">
      <c r="AR640" s="37" t="str">
        <f t="shared" si="129"/>
        <v/>
      </c>
      <c r="AS640" s="37" t="str">
        <f t="shared" si="130"/>
        <v/>
      </c>
      <c r="AT640" s="37" t="str">
        <f t="shared" si="131"/>
        <v/>
      </c>
      <c r="AU640" s="37" t="str">
        <f t="shared" si="132"/>
        <v/>
      </c>
      <c r="AV640" s="37" t="str">
        <f t="shared" si="133"/>
        <v/>
      </c>
      <c r="AW640" s="37" t="str">
        <f t="shared" si="134"/>
        <v/>
      </c>
      <c r="AX640" s="152" t="s">
        <v>10</v>
      </c>
      <c r="AY640" s="97">
        <v>2278</v>
      </c>
      <c r="AZ640" s="148">
        <v>8.5000000000000006E-2</v>
      </c>
      <c r="BA640" s="98">
        <v>7.4999999999999997E-2</v>
      </c>
      <c r="BB640" s="98">
        <v>6.5000000000000002E-2</v>
      </c>
      <c r="BC640" s="98">
        <v>6.5000000000000002E-2</v>
      </c>
      <c r="BD640" s="98">
        <v>6.5000000000000002E-2</v>
      </c>
      <c r="BE640" s="98">
        <v>6.5000000000000002E-2</v>
      </c>
      <c r="BG640" s="152" t="s">
        <v>10</v>
      </c>
      <c r="BH640" s="97">
        <v>2278</v>
      </c>
      <c r="BI640" s="148">
        <v>8.5000000000000006E-2</v>
      </c>
      <c r="BJ640" s="98">
        <v>7.4999999999999997E-2</v>
      </c>
      <c r="BK640" s="98">
        <v>6.5000000000000002E-2</v>
      </c>
      <c r="BL640" s="98">
        <v>6.5000000000000002E-2</v>
      </c>
      <c r="BM640" s="98">
        <v>6.5000000000000002E-2</v>
      </c>
      <c r="BN640" s="98">
        <v>6.5000000000000002E-2</v>
      </c>
    </row>
    <row r="641" spans="44:66" x14ac:dyDescent="0.25">
      <c r="AR641" s="37" t="str">
        <f t="shared" si="129"/>
        <v/>
      </c>
      <c r="AS641" s="37" t="str">
        <f t="shared" si="130"/>
        <v/>
      </c>
      <c r="AT641" s="37" t="str">
        <f t="shared" si="131"/>
        <v/>
      </c>
      <c r="AU641" s="37" t="str">
        <f t="shared" si="132"/>
        <v/>
      </c>
      <c r="AV641" s="37" t="str">
        <f t="shared" si="133"/>
        <v/>
      </c>
      <c r="AW641" s="37" t="str">
        <f t="shared" si="134"/>
        <v/>
      </c>
      <c r="AX641" s="152" t="s">
        <v>10</v>
      </c>
      <c r="AY641" s="97">
        <v>2439</v>
      </c>
      <c r="AZ641" s="148">
        <v>0.105</v>
      </c>
      <c r="BA641" s="98">
        <v>9.5000000000000001E-2</v>
      </c>
      <c r="BB641" s="98">
        <v>8.5000000000000006E-2</v>
      </c>
      <c r="BC641" s="98">
        <v>8.5000000000000006E-2</v>
      </c>
      <c r="BD641" s="98">
        <v>7.4999999999999997E-2</v>
      </c>
      <c r="BE641" s="98">
        <v>7.4999999999999997E-2</v>
      </c>
      <c r="BG641" s="152" t="s">
        <v>10</v>
      </c>
      <c r="BH641" s="97">
        <v>2439</v>
      </c>
      <c r="BI641" s="148">
        <v>0.105</v>
      </c>
      <c r="BJ641" s="98">
        <v>9.5000000000000001E-2</v>
      </c>
      <c r="BK641" s="98">
        <v>8.5000000000000006E-2</v>
      </c>
      <c r="BL641" s="98">
        <v>8.5000000000000006E-2</v>
      </c>
      <c r="BM641" s="98">
        <v>7.4999999999999997E-2</v>
      </c>
      <c r="BN641" s="98">
        <v>7.4999999999999997E-2</v>
      </c>
    </row>
    <row r="642" spans="44:66" x14ac:dyDescent="0.25">
      <c r="AR642" s="37" t="str">
        <f t="shared" si="129"/>
        <v/>
      </c>
      <c r="AS642" s="37" t="str">
        <f t="shared" si="130"/>
        <v/>
      </c>
      <c r="AT642" s="37" t="str">
        <f t="shared" si="131"/>
        <v/>
      </c>
      <c r="AU642" s="37" t="str">
        <f t="shared" si="132"/>
        <v/>
      </c>
      <c r="AV642" s="37" t="str">
        <f t="shared" si="133"/>
        <v/>
      </c>
      <c r="AW642" s="37" t="str">
        <f t="shared" si="134"/>
        <v/>
      </c>
      <c r="AX642" s="152" t="s">
        <v>10</v>
      </c>
      <c r="AY642" s="97">
        <v>2520</v>
      </c>
      <c r="AZ642" s="148">
        <v>0.115</v>
      </c>
      <c r="BA642" s="98">
        <v>0.105</v>
      </c>
      <c r="BB642" s="98">
        <v>0.105</v>
      </c>
      <c r="BC642" s="98">
        <v>0.105</v>
      </c>
      <c r="BD642" s="98">
        <v>9.5000000000000001E-2</v>
      </c>
      <c r="BE642" s="98">
        <v>9.5000000000000001E-2</v>
      </c>
      <c r="BG642" s="152" t="s">
        <v>10</v>
      </c>
      <c r="BH642" s="97">
        <v>2520</v>
      </c>
      <c r="BI642" s="148">
        <v>0.115</v>
      </c>
      <c r="BJ642" s="98">
        <v>0.105</v>
      </c>
      <c r="BK642" s="98">
        <v>0.105</v>
      </c>
      <c r="BL642" s="98">
        <v>0.105</v>
      </c>
      <c r="BM642" s="98">
        <v>9.5000000000000001E-2</v>
      </c>
      <c r="BN642" s="98">
        <v>9.5000000000000001E-2</v>
      </c>
    </row>
    <row r="643" spans="44:66" x14ac:dyDescent="0.25">
      <c r="AR643" s="37" t="str">
        <f t="shared" si="129"/>
        <v/>
      </c>
      <c r="AS643" s="37" t="str">
        <f t="shared" si="130"/>
        <v/>
      </c>
      <c r="AT643" s="37" t="str">
        <f t="shared" si="131"/>
        <v/>
      </c>
      <c r="AU643" s="37" t="str">
        <f t="shared" si="132"/>
        <v/>
      </c>
      <c r="AV643" s="37" t="str">
        <f t="shared" si="133"/>
        <v/>
      </c>
      <c r="AW643" s="37" t="str">
        <f t="shared" si="134"/>
        <v/>
      </c>
      <c r="AX643" s="152" t="s">
        <v>10</v>
      </c>
      <c r="AY643" s="97">
        <v>2621</v>
      </c>
      <c r="AZ643" s="148">
        <v>0.125</v>
      </c>
      <c r="BA643" s="148">
        <v>0.115</v>
      </c>
      <c r="BB643" s="148">
        <v>0.115</v>
      </c>
      <c r="BC643" s="148">
        <v>0.115</v>
      </c>
      <c r="BD643" s="148">
        <v>0.105</v>
      </c>
      <c r="BE643" s="148">
        <v>0.105</v>
      </c>
      <c r="BG643" s="152" t="s">
        <v>10</v>
      </c>
      <c r="BH643" s="97">
        <v>2621</v>
      </c>
      <c r="BI643" s="148">
        <v>0.125</v>
      </c>
      <c r="BJ643" s="148">
        <v>0.115</v>
      </c>
      <c r="BK643" s="148">
        <v>0.115</v>
      </c>
      <c r="BL643" s="148">
        <v>0.115</v>
      </c>
      <c r="BM643" s="148">
        <v>0.105</v>
      </c>
      <c r="BN643" s="148">
        <v>0.105</v>
      </c>
    </row>
    <row r="644" spans="44:66" x14ac:dyDescent="0.25">
      <c r="AR644" s="37" t="str">
        <f t="shared" si="129"/>
        <v/>
      </c>
      <c r="AS644" s="37" t="str">
        <f t="shared" si="130"/>
        <v/>
      </c>
      <c r="AT644" s="37" t="str">
        <f t="shared" si="131"/>
        <v/>
      </c>
      <c r="AU644" s="37" t="str">
        <f t="shared" si="132"/>
        <v/>
      </c>
      <c r="AV644" s="37" t="str">
        <f t="shared" si="133"/>
        <v/>
      </c>
      <c r="AW644" s="37" t="str">
        <f t="shared" si="134"/>
        <v/>
      </c>
      <c r="AX644" s="152" t="s">
        <v>10</v>
      </c>
      <c r="AY644" s="97">
        <v>2883</v>
      </c>
      <c r="AZ644" s="148">
        <v>0.13500000000000001</v>
      </c>
      <c r="BA644" s="148">
        <v>0.125</v>
      </c>
      <c r="BB644" s="148">
        <v>0.125</v>
      </c>
      <c r="BC644" s="148">
        <v>0.125</v>
      </c>
      <c r="BD644" s="148">
        <v>0.115</v>
      </c>
      <c r="BE644" s="148">
        <v>0.115</v>
      </c>
      <c r="BG644" s="152" t="s">
        <v>10</v>
      </c>
      <c r="BH644" s="97">
        <v>2883</v>
      </c>
      <c r="BI644" s="148">
        <v>0.13500000000000001</v>
      </c>
      <c r="BJ644" s="148">
        <v>0.125</v>
      </c>
      <c r="BK644" s="148">
        <v>0.125</v>
      </c>
      <c r="BL644" s="148">
        <v>0.125</v>
      </c>
      <c r="BM644" s="148">
        <v>0.115</v>
      </c>
      <c r="BN644" s="148">
        <v>0.115</v>
      </c>
    </row>
    <row r="645" spans="44:66" x14ac:dyDescent="0.25">
      <c r="AR645" s="37" t="str">
        <f t="shared" si="129"/>
        <v/>
      </c>
      <c r="AS645" s="37" t="str">
        <f t="shared" si="130"/>
        <v/>
      </c>
      <c r="AT645" s="37" t="str">
        <f t="shared" si="131"/>
        <v/>
      </c>
      <c r="AU645" s="37" t="str">
        <f t="shared" si="132"/>
        <v/>
      </c>
      <c r="AV645" s="37" t="str">
        <f t="shared" si="133"/>
        <v/>
      </c>
      <c r="AW645" s="37" t="str">
        <f t="shared" si="134"/>
        <v/>
      </c>
      <c r="AX645" s="152" t="s">
        <v>10</v>
      </c>
      <c r="AY645" s="97">
        <v>3195</v>
      </c>
      <c r="AZ645" s="148">
        <v>0.14499999999999999</v>
      </c>
      <c r="BA645" s="148">
        <v>0.13500000000000001</v>
      </c>
      <c r="BB645" s="148">
        <v>0.13500000000000001</v>
      </c>
      <c r="BC645" s="148">
        <v>0.13500000000000001</v>
      </c>
      <c r="BD645" s="148">
        <v>0.125</v>
      </c>
      <c r="BE645" s="148">
        <v>0.125</v>
      </c>
      <c r="BG645" s="152" t="s">
        <v>10</v>
      </c>
      <c r="BH645" s="97">
        <v>3195</v>
      </c>
      <c r="BI645" s="148">
        <v>0.14499999999999999</v>
      </c>
      <c r="BJ645" s="148">
        <v>0.13500000000000001</v>
      </c>
      <c r="BK645" s="148">
        <v>0.13500000000000001</v>
      </c>
      <c r="BL645" s="148">
        <v>0.13500000000000001</v>
      </c>
      <c r="BM645" s="148">
        <v>0.125</v>
      </c>
      <c r="BN645" s="148">
        <v>0.125</v>
      </c>
    </row>
    <row r="646" spans="44:66" x14ac:dyDescent="0.25">
      <c r="AR646" s="37" t="str">
        <f t="shared" si="129"/>
        <v/>
      </c>
      <c r="AS646" s="37" t="str">
        <f t="shared" si="130"/>
        <v/>
      </c>
      <c r="AT646" s="37" t="str">
        <f t="shared" si="131"/>
        <v/>
      </c>
      <c r="AU646" s="37" t="str">
        <f t="shared" si="132"/>
        <v/>
      </c>
      <c r="AV646" s="37" t="str">
        <f t="shared" si="133"/>
        <v/>
      </c>
      <c r="AW646" s="37" t="str">
        <f t="shared" si="134"/>
        <v/>
      </c>
      <c r="AX646" s="152" t="s">
        <v>10</v>
      </c>
      <c r="AY646" s="97">
        <v>3528</v>
      </c>
      <c r="AZ646" s="148">
        <v>0.155</v>
      </c>
      <c r="BA646" s="148">
        <v>0.14499999999999999</v>
      </c>
      <c r="BB646" s="148">
        <v>0.14499999999999999</v>
      </c>
      <c r="BC646" s="148">
        <v>0.14499999999999999</v>
      </c>
      <c r="BD646" s="148">
        <v>0.13500000000000001</v>
      </c>
      <c r="BE646" s="148">
        <v>0.13500000000000001</v>
      </c>
      <c r="BG646" s="152" t="s">
        <v>10</v>
      </c>
      <c r="BH646" s="97">
        <v>3528</v>
      </c>
      <c r="BI646" s="148">
        <v>0.155</v>
      </c>
      <c r="BJ646" s="148">
        <v>0.14499999999999999</v>
      </c>
      <c r="BK646" s="148">
        <v>0.14499999999999999</v>
      </c>
      <c r="BL646" s="148">
        <v>0.14499999999999999</v>
      </c>
      <c r="BM646" s="148">
        <v>0.13500000000000001</v>
      </c>
      <c r="BN646" s="148">
        <v>0.13500000000000001</v>
      </c>
    </row>
    <row r="647" spans="44:66" x14ac:dyDescent="0.25">
      <c r="AR647" s="37" t="str">
        <f t="shared" si="129"/>
        <v/>
      </c>
      <c r="AS647" s="37" t="str">
        <f t="shared" si="130"/>
        <v/>
      </c>
      <c r="AT647" s="37" t="str">
        <f t="shared" si="131"/>
        <v/>
      </c>
      <c r="AU647" s="37" t="str">
        <f t="shared" si="132"/>
        <v/>
      </c>
      <c r="AV647" s="37" t="str">
        <f t="shared" si="133"/>
        <v/>
      </c>
      <c r="AW647" s="37" t="str">
        <f t="shared" si="134"/>
        <v/>
      </c>
      <c r="AX647" s="152" t="s">
        <v>10</v>
      </c>
      <c r="AY647" s="97">
        <v>3659</v>
      </c>
      <c r="AZ647" s="148">
        <v>0.16500000000000001</v>
      </c>
      <c r="BA647" s="148">
        <v>0.155</v>
      </c>
      <c r="BB647" s="148">
        <v>0.155</v>
      </c>
      <c r="BC647" s="148">
        <v>0.155</v>
      </c>
      <c r="BD647" s="148">
        <v>0.155</v>
      </c>
      <c r="BE647" s="148">
        <v>0.14499999999999999</v>
      </c>
      <c r="BG647" s="152" t="s">
        <v>10</v>
      </c>
      <c r="BH647" s="97">
        <v>3659</v>
      </c>
      <c r="BI647" s="148">
        <v>0.16500000000000001</v>
      </c>
      <c r="BJ647" s="148">
        <v>0.155</v>
      </c>
      <c r="BK647" s="148">
        <v>0.155</v>
      </c>
      <c r="BL647" s="148">
        <v>0.155</v>
      </c>
      <c r="BM647" s="148">
        <v>0.155</v>
      </c>
      <c r="BN647" s="148">
        <v>0.14499999999999999</v>
      </c>
    </row>
    <row r="648" spans="44:66" x14ac:dyDescent="0.25">
      <c r="AR648" s="37" t="str">
        <f t="shared" si="129"/>
        <v/>
      </c>
      <c r="AS648" s="37" t="str">
        <f t="shared" si="130"/>
        <v/>
      </c>
      <c r="AT648" s="37" t="str">
        <f t="shared" si="131"/>
        <v/>
      </c>
      <c r="AU648" s="37" t="str">
        <f t="shared" si="132"/>
        <v/>
      </c>
      <c r="AV648" s="37" t="str">
        <f t="shared" si="133"/>
        <v/>
      </c>
      <c r="AW648" s="37" t="str">
        <f t="shared" si="134"/>
        <v/>
      </c>
      <c r="AX648" s="152" t="s">
        <v>10</v>
      </c>
      <c r="AY648" s="97">
        <v>3871</v>
      </c>
      <c r="AZ648" s="148">
        <v>0.17499999999999999</v>
      </c>
      <c r="BA648" s="148">
        <v>0.16500000000000001</v>
      </c>
      <c r="BB648" s="148">
        <v>0.16500000000000001</v>
      </c>
      <c r="BC648" s="148">
        <v>0.16500000000000001</v>
      </c>
      <c r="BD648" s="148">
        <v>0.16500000000000001</v>
      </c>
      <c r="BE648" s="148">
        <v>0.155</v>
      </c>
      <c r="BG648" s="152" t="s">
        <v>10</v>
      </c>
      <c r="BH648" s="97">
        <v>3871</v>
      </c>
      <c r="BI648" s="148">
        <v>0.17499999999999999</v>
      </c>
      <c r="BJ648" s="148">
        <v>0.16500000000000001</v>
      </c>
      <c r="BK648" s="148">
        <v>0.16500000000000001</v>
      </c>
      <c r="BL648" s="148">
        <v>0.16500000000000001</v>
      </c>
      <c r="BM648" s="148">
        <v>0.16500000000000001</v>
      </c>
      <c r="BN648" s="148">
        <v>0.155</v>
      </c>
    </row>
    <row r="649" spans="44:66" x14ac:dyDescent="0.25">
      <c r="AR649" s="37" t="str">
        <f t="shared" si="129"/>
        <v/>
      </c>
      <c r="AS649" s="37" t="str">
        <f t="shared" si="130"/>
        <v/>
      </c>
      <c r="AT649" s="37" t="str">
        <f t="shared" si="131"/>
        <v/>
      </c>
      <c r="AU649" s="37" t="str">
        <f t="shared" si="132"/>
        <v/>
      </c>
      <c r="AV649" s="37" t="str">
        <f t="shared" si="133"/>
        <v/>
      </c>
      <c r="AW649" s="37" t="str">
        <f t="shared" si="134"/>
        <v/>
      </c>
      <c r="AX649" s="152" t="s">
        <v>10</v>
      </c>
      <c r="AY649" s="97">
        <v>4284</v>
      </c>
      <c r="AZ649" s="148">
        <v>0.185</v>
      </c>
      <c r="BA649" s="148">
        <v>0.17499999999999999</v>
      </c>
      <c r="BB649" s="148">
        <v>0.17499999999999999</v>
      </c>
      <c r="BC649" s="148">
        <v>0.17499999999999999</v>
      </c>
      <c r="BD649" s="148">
        <v>0.17499999999999999</v>
      </c>
      <c r="BE649" s="148">
        <v>0.16500000000000001</v>
      </c>
      <c r="BG649" s="152" t="s">
        <v>10</v>
      </c>
      <c r="BH649" s="97">
        <v>4284</v>
      </c>
      <c r="BI649" s="148">
        <v>0.185</v>
      </c>
      <c r="BJ649" s="148">
        <v>0.17499999999999999</v>
      </c>
      <c r="BK649" s="148">
        <v>0.17499999999999999</v>
      </c>
      <c r="BL649" s="148">
        <v>0.17499999999999999</v>
      </c>
      <c r="BM649" s="148">
        <v>0.17499999999999999</v>
      </c>
      <c r="BN649" s="148">
        <v>0.16500000000000001</v>
      </c>
    </row>
    <row r="650" spans="44:66" x14ac:dyDescent="0.25">
      <c r="AR650" s="37" t="str">
        <f t="shared" si="129"/>
        <v/>
      </c>
      <c r="AS650" s="37" t="str">
        <f t="shared" si="130"/>
        <v/>
      </c>
      <c r="AT650" s="37" t="str">
        <f t="shared" si="131"/>
        <v/>
      </c>
      <c r="AU650" s="37" t="str">
        <f t="shared" si="132"/>
        <v/>
      </c>
      <c r="AV650" s="37" t="str">
        <f t="shared" si="133"/>
        <v/>
      </c>
      <c r="AW650" s="37" t="str">
        <f t="shared" si="134"/>
        <v/>
      </c>
      <c r="AX650" s="152" t="s">
        <v>10</v>
      </c>
      <c r="AY650" s="97">
        <v>4546</v>
      </c>
      <c r="AZ650" s="148">
        <v>0.19500000000000001</v>
      </c>
      <c r="BA650" s="148">
        <v>0.185</v>
      </c>
      <c r="BB650" s="148">
        <v>0.185</v>
      </c>
      <c r="BC650" s="148">
        <v>0.185</v>
      </c>
      <c r="BD650" s="148">
        <v>0.185</v>
      </c>
      <c r="BE650" s="148">
        <v>0.185</v>
      </c>
      <c r="BG650" s="152" t="s">
        <v>10</v>
      </c>
      <c r="BH650" s="97">
        <v>4546</v>
      </c>
      <c r="BI650" s="148">
        <v>0.19500000000000001</v>
      </c>
      <c r="BJ650" s="148">
        <v>0.185</v>
      </c>
      <c r="BK650" s="148">
        <v>0.185</v>
      </c>
      <c r="BL650" s="148">
        <v>0.185</v>
      </c>
      <c r="BM650" s="148">
        <v>0.185</v>
      </c>
      <c r="BN650" s="148">
        <v>0.185</v>
      </c>
    </row>
    <row r="651" spans="44:66" x14ac:dyDescent="0.25">
      <c r="AR651" s="37" t="str">
        <f t="shared" si="129"/>
        <v/>
      </c>
      <c r="AS651" s="37" t="str">
        <f t="shared" si="130"/>
        <v/>
      </c>
      <c r="AT651" s="37" t="str">
        <f t="shared" si="131"/>
        <v/>
      </c>
      <c r="AU651" s="37" t="str">
        <f t="shared" si="132"/>
        <v/>
      </c>
      <c r="AV651" s="37" t="str">
        <f t="shared" si="133"/>
        <v/>
      </c>
      <c r="AW651" s="37" t="str">
        <f t="shared" si="134"/>
        <v/>
      </c>
      <c r="AX651" s="152" t="s">
        <v>10</v>
      </c>
      <c r="AY651" s="97">
        <v>4838</v>
      </c>
      <c r="AZ651" s="148">
        <v>0.20499999999999999</v>
      </c>
      <c r="BA651" s="148">
        <v>0.19500000000000001</v>
      </c>
      <c r="BB651" s="148">
        <v>0.19500000000000001</v>
      </c>
      <c r="BC651" s="148">
        <v>0.19500000000000001</v>
      </c>
      <c r="BD651" s="148">
        <v>0.19500000000000001</v>
      </c>
      <c r="BE651" s="148">
        <v>0.19500000000000001</v>
      </c>
      <c r="BG651" s="152" t="s">
        <v>10</v>
      </c>
      <c r="BH651" s="97">
        <v>4838</v>
      </c>
      <c r="BI651" s="148">
        <v>0.20499999999999999</v>
      </c>
      <c r="BJ651" s="148">
        <v>0.19500000000000001</v>
      </c>
      <c r="BK651" s="148">
        <v>0.19500000000000001</v>
      </c>
      <c r="BL651" s="148">
        <v>0.19500000000000001</v>
      </c>
      <c r="BM651" s="148">
        <v>0.19500000000000001</v>
      </c>
      <c r="BN651" s="148">
        <v>0.19500000000000001</v>
      </c>
    </row>
    <row r="652" spans="44:66" x14ac:dyDescent="0.25">
      <c r="AR652" s="37" t="str">
        <f t="shared" si="129"/>
        <v/>
      </c>
      <c r="AS652" s="37" t="str">
        <f t="shared" si="130"/>
        <v/>
      </c>
      <c r="AT652" s="37" t="str">
        <f t="shared" si="131"/>
        <v/>
      </c>
      <c r="AU652" s="37" t="str">
        <f t="shared" si="132"/>
        <v/>
      </c>
      <c r="AV652" s="37" t="str">
        <f t="shared" si="133"/>
        <v/>
      </c>
      <c r="AW652" s="37" t="str">
        <f t="shared" si="134"/>
        <v/>
      </c>
      <c r="AX652" s="152" t="s">
        <v>10</v>
      </c>
      <c r="AY652" s="97">
        <v>5121</v>
      </c>
      <c r="AZ652" s="148">
        <v>0.215</v>
      </c>
      <c r="BA652" s="148">
        <v>0.20499999999999999</v>
      </c>
      <c r="BB652" s="148">
        <v>0.20499999999999999</v>
      </c>
      <c r="BC652" s="148">
        <v>0.20499999999999999</v>
      </c>
      <c r="BD652" s="148">
        <v>0.20499999999999999</v>
      </c>
      <c r="BE652" s="148">
        <v>0.20499999999999999</v>
      </c>
      <c r="BG652" s="152" t="s">
        <v>10</v>
      </c>
      <c r="BH652" s="97">
        <v>5121</v>
      </c>
      <c r="BI652" s="148">
        <v>0.215</v>
      </c>
      <c r="BJ652" s="148">
        <v>0.20499999999999999</v>
      </c>
      <c r="BK652" s="148">
        <v>0.20499999999999999</v>
      </c>
      <c r="BL652" s="148">
        <v>0.20499999999999999</v>
      </c>
      <c r="BM652" s="148">
        <v>0.20499999999999999</v>
      </c>
      <c r="BN652" s="148">
        <v>0.20499999999999999</v>
      </c>
    </row>
    <row r="653" spans="44:66" x14ac:dyDescent="0.25">
      <c r="AR653" s="37" t="str">
        <f t="shared" si="129"/>
        <v/>
      </c>
      <c r="AS653" s="37" t="str">
        <f t="shared" si="130"/>
        <v/>
      </c>
      <c r="AT653" s="37" t="str">
        <f t="shared" si="131"/>
        <v/>
      </c>
      <c r="AU653" s="37" t="str">
        <f t="shared" si="132"/>
        <v/>
      </c>
      <c r="AV653" s="37" t="str">
        <f t="shared" si="133"/>
        <v/>
      </c>
      <c r="AW653" s="37" t="str">
        <f t="shared" si="134"/>
        <v/>
      </c>
      <c r="AX653" s="152" t="s">
        <v>10</v>
      </c>
      <c r="AY653" s="97">
        <v>5544</v>
      </c>
      <c r="AZ653" s="148">
        <v>0.22500000000000001</v>
      </c>
      <c r="BA653" s="148">
        <v>0.215</v>
      </c>
      <c r="BB653" s="148">
        <v>0.215</v>
      </c>
      <c r="BC653" s="148">
        <v>0.215</v>
      </c>
      <c r="BD653" s="148">
        <v>0.215</v>
      </c>
      <c r="BE653" s="148">
        <v>0.215</v>
      </c>
      <c r="BG653" s="152" t="s">
        <v>10</v>
      </c>
      <c r="BH653" s="97">
        <v>5544</v>
      </c>
      <c r="BI653" s="148">
        <v>0.22500000000000001</v>
      </c>
      <c r="BJ653" s="148">
        <v>0.215</v>
      </c>
      <c r="BK653" s="148">
        <v>0.215</v>
      </c>
      <c r="BL653" s="148">
        <v>0.215</v>
      </c>
      <c r="BM653" s="148">
        <v>0.215</v>
      </c>
      <c r="BN653" s="148">
        <v>0.215</v>
      </c>
    </row>
    <row r="654" spans="44:66" x14ac:dyDescent="0.25">
      <c r="AR654" s="37" t="str">
        <f t="shared" si="129"/>
        <v/>
      </c>
      <c r="AS654" s="37" t="str">
        <f t="shared" si="130"/>
        <v/>
      </c>
      <c r="AT654" s="37" t="str">
        <f t="shared" si="131"/>
        <v/>
      </c>
      <c r="AU654" s="37" t="str">
        <f t="shared" si="132"/>
        <v/>
      </c>
      <c r="AV654" s="37" t="str">
        <f t="shared" si="133"/>
        <v/>
      </c>
      <c r="AW654" s="37" t="str">
        <f t="shared" si="134"/>
        <v/>
      </c>
      <c r="AX654" s="152" t="s">
        <v>10</v>
      </c>
      <c r="AY654" s="97">
        <v>5967</v>
      </c>
      <c r="AZ654" s="148">
        <v>0.23499999999999999</v>
      </c>
      <c r="BA654" s="148">
        <v>0.22500000000000001</v>
      </c>
      <c r="BB654" s="148">
        <v>0.22500000000000001</v>
      </c>
      <c r="BC654" s="148">
        <v>0.22500000000000001</v>
      </c>
      <c r="BD654" s="148">
        <v>0.22500000000000001</v>
      </c>
      <c r="BE654" s="148">
        <v>0.22500000000000001</v>
      </c>
      <c r="BG654" s="152" t="s">
        <v>10</v>
      </c>
      <c r="BH654" s="97">
        <v>5967</v>
      </c>
      <c r="BI654" s="148">
        <v>0.23499999999999999</v>
      </c>
      <c r="BJ654" s="148">
        <v>0.22500000000000001</v>
      </c>
      <c r="BK654" s="148">
        <v>0.22500000000000001</v>
      </c>
      <c r="BL654" s="148">
        <v>0.22500000000000001</v>
      </c>
      <c r="BM654" s="148">
        <v>0.22500000000000001</v>
      </c>
      <c r="BN654" s="148">
        <v>0.22500000000000001</v>
      </c>
    </row>
    <row r="655" spans="44:66" x14ac:dyDescent="0.25">
      <c r="AR655" s="37" t="str">
        <f t="shared" si="129"/>
        <v/>
      </c>
      <c r="AS655" s="37" t="str">
        <f t="shared" si="130"/>
        <v/>
      </c>
      <c r="AT655" s="37" t="str">
        <f t="shared" si="131"/>
        <v/>
      </c>
      <c r="AU655" s="37" t="str">
        <f t="shared" si="132"/>
        <v/>
      </c>
      <c r="AV655" s="37" t="str">
        <f t="shared" si="133"/>
        <v/>
      </c>
      <c r="AW655" s="37" t="str">
        <f t="shared" si="134"/>
        <v/>
      </c>
      <c r="AX655" s="152" t="s">
        <v>10</v>
      </c>
      <c r="AY655" s="97">
        <v>6693</v>
      </c>
      <c r="AZ655" s="148">
        <v>0.245</v>
      </c>
      <c r="BA655" s="148">
        <v>0.23499999999999999</v>
      </c>
      <c r="BB655" s="148">
        <v>0.23499999999999999</v>
      </c>
      <c r="BC655" s="148">
        <v>0.23499999999999999</v>
      </c>
      <c r="BD655" s="148">
        <v>0.23499999999999999</v>
      </c>
      <c r="BE655" s="148">
        <v>0.23499999999999999</v>
      </c>
      <c r="BG655" s="152" t="s">
        <v>10</v>
      </c>
      <c r="BH655" s="97">
        <v>6693</v>
      </c>
      <c r="BI655" s="148">
        <v>0.245</v>
      </c>
      <c r="BJ655" s="148">
        <v>0.23499999999999999</v>
      </c>
      <c r="BK655" s="148">
        <v>0.23499999999999999</v>
      </c>
      <c r="BL655" s="148">
        <v>0.23499999999999999</v>
      </c>
      <c r="BM655" s="148">
        <v>0.23499999999999999</v>
      </c>
      <c r="BN655" s="148">
        <v>0.23499999999999999</v>
      </c>
    </row>
    <row r="656" spans="44:66" x14ac:dyDescent="0.25">
      <c r="AR656" s="37" t="str">
        <f t="shared" si="129"/>
        <v/>
      </c>
      <c r="AS656" s="37" t="str">
        <f t="shared" si="130"/>
        <v/>
      </c>
      <c r="AT656" s="37" t="str">
        <f t="shared" si="131"/>
        <v/>
      </c>
      <c r="AU656" s="37" t="str">
        <f t="shared" si="132"/>
        <v/>
      </c>
      <c r="AV656" s="37" t="str">
        <f t="shared" si="133"/>
        <v/>
      </c>
      <c r="AW656" s="37" t="str">
        <f t="shared" si="134"/>
        <v/>
      </c>
      <c r="AX656" s="152" t="s">
        <v>10</v>
      </c>
      <c r="AY656" s="97">
        <v>7157</v>
      </c>
      <c r="AZ656" s="148">
        <v>0.255</v>
      </c>
      <c r="BA656" s="148">
        <v>0.245</v>
      </c>
      <c r="BB656" s="148">
        <v>0.245</v>
      </c>
      <c r="BC656" s="148">
        <v>0.245</v>
      </c>
      <c r="BD656" s="148">
        <v>0.245</v>
      </c>
      <c r="BE656" s="148">
        <v>0.245</v>
      </c>
      <c r="BG656" s="152" t="s">
        <v>10</v>
      </c>
      <c r="BH656" s="97">
        <v>7157</v>
      </c>
      <c r="BI656" s="148">
        <v>0.255</v>
      </c>
      <c r="BJ656" s="148">
        <v>0.245</v>
      </c>
      <c r="BK656" s="148">
        <v>0.245</v>
      </c>
      <c r="BL656" s="148">
        <v>0.245</v>
      </c>
      <c r="BM656" s="148">
        <v>0.245</v>
      </c>
      <c r="BN656" s="148">
        <v>0.245</v>
      </c>
    </row>
    <row r="657" spans="44:66" x14ac:dyDescent="0.25">
      <c r="AR657" s="37" t="str">
        <f t="shared" si="129"/>
        <v/>
      </c>
      <c r="AS657" s="37" t="str">
        <f t="shared" si="130"/>
        <v/>
      </c>
      <c r="AT657" s="37" t="str">
        <f t="shared" si="131"/>
        <v/>
      </c>
      <c r="AU657" s="37" t="str">
        <f t="shared" si="132"/>
        <v/>
      </c>
      <c r="AV657" s="37" t="str">
        <f t="shared" si="133"/>
        <v/>
      </c>
      <c r="AW657" s="37" t="str">
        <f t="shared" si="134"/>
        <v/>
      </c>
      <c r="AX657" s="152" t="s">
        <v>10</v>
      </c>
      <c r="AY657" s="97">
        <v>7731</v>
      </c>
      <c r="AZ657" s="148">
        <v>0.26500000000000001</v>
      </c>
      <c r="BA657" s="148">
        <v>0.255</v>
      </c>
      <c r="BB657" s="148">
        <v>0.255</v>
      </c>
      <c r="BC657" s="148">
        <v>0.255</v>
      </c>
      <c r="BD657" s="148">
        <v>0.255</v>
      </c>
      <c r="BE657" s="148">
        <v>0.255</v>
      </c>
      <c r="BG657" s="152" t="s">
        <v>10</v>
      </c>
      <c r="BH657" s="97">
        <v>7731</v>
      </c>
      <c r="BI657" s="148">
        <v>0.26500000000000001</v>
      </c>
      <c r="BJ657" s="148">
        <v>0.255</v>
      </c>
      <c r="BK657" s="148">
        <v>0.255</v>
      </c>
      <c r="BL657" s="148">
        <v>0.255</v>
      </c>
      <c r="BM657" s="148">
        <v>0.255</v>
      </c>
      <c r="BN657" s="148">
        <v>0.255</v>
      </c>
    </row>
    <row r="658" spans="44:66" x14ac:dyDescent="0.25">
      <c r="AR658" s="37" t="str">
        <f t="shared" si="129"/>
        <v/>
      </c>
      <c r="AS658" s="37" t="str">
        <f t="shared" si="130"/>
        <v/>
      </c>
      <c r="AT658" s="37" t="str">
        <f t="shared" si="131"/>
        <v/>
      </c>
      <c r="AU658" s="37" t="str">
        <f t="shared" si="132"/>
        <v/>
      </c>
      <c r="AV658" s="37" t="str">
        <f t="shared" si="133"/>
        <v/>
      </c>
      <c r="AW658" s="37" t="str">
        <f t="shared" si="134"/>
        <v/>
      </c>
      <c r="AX658" s="152" t="s">
        <v>10</v>
      </c>
      <c r="AY658" s="97">
        <v>8407</v>
      </c>
      <c r="AZ658" s="148">
        <v>0.27500000000000002</v>
      </c>
      <c r="BA658" s="148">
        <v>0.26500000000000001</v>
      </c>
      <c r="BB658" s="148">
        <v>0.26500000000000001</v>
      </c>
      <c r="BC658" s="148">
        <v>0.26500000000000001</v>
      </c>
      <c r="BD658" s="148">
        <v>0.26500000000000001</v>
      </c>
      <c r="BE658" s="148">
        <v>0.26500000000000001</v>
      </c>
      <c r="BG658" s="152" t="s">
        <v>10</v>
      </c>
      <c r="BH658" s="97">
        <v>8407</v>
      </c>
      <c r="BI658" s="148">
        <v>0.27500000000000002</v>
      </c>
      <c r="BJ658" s="148">
        <v>0.26500000000000001</v>
      </c>
      <c r="BK658" s="148">
        <v>0.26500000000000001</v>
      </c>
      <c r="BL658" s="148">
        <v>0.26500000000000001</v>
      </c>
      <c r="BM658" s="148">
        <v>0.26500000000000001</v>
      </c>
      <c r="BN658" s="148">
        <v>0.26500000000000001</v>
      </c>
    </row>
    <row r="659" spans="44:66" x14ac:dyDescent="0.25">
      <c r="AR659" s="37" t="str">
        <f t="shared" si="129"/>
        <v/>
      </c>
      <c r="AS659" s="37" t="str">
        <f t="shared" si="130"/>
        <v/>
      </c>
      <c r="AT659" s="37" t="str">
        <f t="shared" si="131"/>
        <v/>
      </c>
      <c r="AU659" s="37" t="str">
        <f t="shared" si="132"/>
        <v/>
      </c>
      <c r="AV659" s="37" t="str">
        <f t="shared" si="133"/>
        <v/>
      </c>
      <c r="AW659" s="37" t="str">
        <f t="shared" si="134"/>
        <v/>
      </c>
      <c r="AX659" s="152" t="s">
        <v>10</v>
      </c>
      <c r="AY659" s="97">
        <v>9183</v>
      </c>
      <c r="AZ659" s="148">
        <v>0.28499999999999998</v>
      </c>
      <c r="BA659" s="148">
        <v>0.27500000000000002</v>
      </c>
      <c r="BB659" s="148">
        <v>0.27500000000000002</v>
      </c>
      <c r="BC659" s="148">
        <v>0.27500000000000002</v>
      </c>
      <c r="BD659" s="148">
        <v>0.27500000000000002</v>
      </c>
      <c r="BE659" s="148">
        <v>0.27500000000000002</v>
      </c>
      <c r="BG659" s="152" t="s">
        <v>10</v>
      </c>
      <c r="BH659" s="97">
        <v>9183</v>
      </c>
      <c r="BI659" s="148">
        <v>0.28499999999999998</v>
      </c>
      <c r="BJ659" s="148">
        <v>0.27500000000000002</v>
      </c>
      <c r="BK659" s="148">
        <v>0.27500000000000002</v>
      </c>
      <c r="BL659" s="148">
        <v>0.27500000000000002</v>
      </c>
      <c r="BM659" s="148">
        <v>0.27500000000000002</v>
      </c>
      <c r="BN659" s="148">
        <v>0.27500000000000002</v>
      </c>
    </row>
    <row r="660" spans="44:66" x14ac:dyDescent="0.25">
      <c r="AR660" s="37" t="str">
        <f t="shared" si="129"/>
        <v/>
      </c>
      <c r="AS660" s="37" t="str">
        <f t="shared" si="130"/>
        <v/>
      </c>
      <c r="AT660" s="37" t="str">
        <f t="shared" si="131"/>
        <v/>
      </c>
      <c r="AU660" s="37" t="str">
        <f t="shared" si="132"/>
        <v/>
      </c>
      <c r="AV660" s="37" t="str">
        <f t="shared" si="133"/>
        <v/>
      </c>
      <c r="AW660" s="37" t="str">
        <f t="shared" si="134"/>
        <v/>
      </c>
      <c r="AX660" s="152" t="s">
        <v>10</v>
      </c>
      <c r="AY660" s="97">
        <v>9909</v>
      </c>
      <c r="AZ660" s="148">
        <v>0.29499999999999998</v>
      </c>
      <c r="BA660" s="148">
        <v>0.28499999999999998</v>
      </c>
      <c r="BB660" s="148">
        <v>0.28499999999999998</v>
      </c>
      <c r="BC660" s="148">
        <v>0.28499999999999998</v>
      </c>
      <c r="BD660" s="148">
        <v>0.28499999999999998</v>
      </c>
      <c r="BE660" s="148">
        <v>0.28499999999999998</v>
      </c>
      <c r="BG660" s="152" t="s">
        <v>10</v>
      </c>
      <c r="BH660" s="97">
        <v>9909</v>
      </c>
      <c r="BI660" s="148">
        <v>0.29499999999999998</v>
      </c>
      <c r="BJ660" s="148">
        <v>0.28499999999999998</v>
      </c>
      <c r="BK660" s="148">
        <v>0.28499999999999998</v>
      </c>
      <c r="BL660" s="148">
        <v>0.28499999999999998</v>
      </c>
      <c r="BM660" s="148">
        <v>0.28499999999999998</v>
      </c>
      <c r="BN660" s="148">
        <v>0.28499999999999998</v>
      </c>
    </row>
    <row r="661" spans="44:66" x14ac:dyDescent="0.25">
      <c r="AR661" s="37" t="str">
        <f t="shared" si="129"/>
        <v/>
      </c>
      <c r="AS661" s="37" t="str">
        <f t="shared" si="130"/>
        <v/>
      </c>
      <c r="AT661" s="37" t="str">
        <f t="shared" si="131"/>
        <v/>
      </c>
      <c r="AU661" s="37" t="str">
        <f t="shared" si="132"/>
        <v/>
      </c>
      <c r="AV661" s="37" t="str">
        <f t="shared" si="133"/>
        <v/>
      </c>
      <c r="AW661" s="37" t="str">
        <f t="shared" si="134"/>
        <v/>
      </c>
      <c r="AX661" s="152" t="s">
        <v>10</v>
      </c>
      <c r="AY661" s="153">
        <v>12398</v>
      </c>
      <c r="AZ661" s="148">
        <v>0.30499999999999999</v>
      </c>
      <c r="BA661" s="154">
        <v>0.29499999999999998</v>
      </c>
      <c r="BB661" s="98">
        <v>0.29499999999999998</v>
      </c>
      <c r="BC661" s="154">
        <v>0.29499999999999998</v>
      </c>
      <c r="BD661" s="98">
        <v>0.29499999999999998</v>
      </c>
      <c r="BE661" s="98">
        <v>0.29499999999999998</v>
      </c>
      <c r="BG661" s="152" t="s">
        <v>10</v>
      </c>
      <c r="BH661" s="153">
        <v>12398</v>
      </c>
      <c r="BI661" s="148">
        <v>0.30499999999999999</v>
      </c>
      <c r="BJ661" s="154">
        <v>0.29499999999999998</v>
      </c>
      <c r="BK661" s="98">
        <v>0.29499999999999998</v>
      </c>
      <c r="BL661" s="154">
        <v>0.29499999999999998</v>
      </c>
      <c r="BM661" s="98">
        <v>0.29499999999999998</v>
      </c>
      <c r="BN661" s="98">
        <v>0.29499999999999998</v>
      </c>
    </row>
    <row r="662" spans="44:66" x14ac:dyDescent="0.25">
      <c r="AR662" s="37" t="str">
        <f t="shared" ref="AR662:AW662" si="135">IF($C$14&gt;$AY$662,$C$14*AZ662,"")</f>
        <v/>
      </c>
      <c r="AS662" s="37" t="str">
        <f t="shared" si="135"/>
        <v/>
      </c>
      <c r="AT662" s="37" t="str">
        <f t="shared" si="135"/>
        <v/>
      </c>
      <c r="AU662" s="37" t="str">
        <f t="shared" si="135"/>
        <v/>
      </c>
      <c r="AV662" s="37" t="str">
        <f t="shared" si="135"/>
        <v/>
      </c>
      <c r="AW662" s="37" t="str">
        <f t="shared" si="135"/>
        <v/>
      </c>
      <c r="AX662" s="155" t="s">
        <v>11</v>
      </c>
      <c r="AY662" s="156">
        <v>12398</v>
      </c>
      <c r="AZ662" s="109">
        <v>0.315</v>
      </c>
      <c r="BA662" s="157">
        <v>0.30499999999999999</v>
      </c>
      <c r="BB662" s="109">
        <v>0.30499999999999999</v>
      </c>
      <c r="BC662" s="157">
        <v>0.30499999999999999</v>
      </c>
      <c r="BD662" s="109">
        <v>0.30499999999999999</v>
      </c>
      <c r="BE662" s="109">
        <v>0.30499999999999999</v>
      </c>
      <c r="BG662" s="155" t="s">
        <v>11</v>
      </c>
      <c r="BH662" s="156">
        <v>12398</v>
      </c>
      <c r="BI662" s="109">
        <v>0.315</v>
      </c>
      <c r="BJ662" s="157">
        <v>0.30499999999999999</v>
      </c>
      <c r="BK662" s="109">
        <v>0.30499999999999999</v>
      </c>
      <c r="BL662" s="157">
        <v>0.30499999999999999</v>
      </c>
      <c r="BM662" s="109">
        <v>0.30499999999999999</v>
      </c>
      <c r="BN662" s="109">
        <v>0.30499999999999999</v>
      </c>
    </row>
    <row r="664" spans="44:66" x14ac:dyDescent="0.25">
      <c r="AR664" s="37" t="str">
        <f t="shared" ref="AR664:AR679" si="136">IF($C$14&lt;=$AY663,"",IF($C$14&gt;$AY664,"",$C$14*AZ664))</f>
        <v/>
      </c>
      <c r="AS664" s="37" t="str">
        <f t="shared" ref="AS664:AS679" si="137">IF($C$14&lt;=$AY663,"",IF($C$14&gt;$AY664,"",$C$14*BA664))</f>
        <v/>
      </c>
      <c r="AT664" s="37" t="str">
        <f t="shared" ref="AT664:AT679" si="138">IF($C$14&lt;=$AY663,"",IF($C$14&gt;$AY664,"",$C$14*BB664))</f>
        <v/>
      </c>
      <c r="AU664" s="37" t="str">
        <f t="shared" ref="AU664:AU679" si="139">IF($C$14&lt;=$AY663,"",IF($C$14&gt;$AY664,"",$C$14*BC664))</f>
        <v/>
      </c>
      <c r="AV664" s="37" t="str">
        <f t="shared" ref="AV664:AV679" si="140">IF($C$14&lt;=$AY663,"",IF($C$14&gt;$AY664,"",$C$14*BD664))</f>
        <v/>
      </c>
      <c r="AW664" s="37" t="str">
        <f t="shared" ref="AW664:AW679" si="141">IF($C$14&lt;=$AY663,"",IF($C$14&gt;$AY664,"",$C$14*BE664))</f>
        <v/>
      </c>
    </row>
    <row r="665" spans="44:66" x14ac:dyDescent="0.25">
      <c r="AR665" s="37" t="str">
        <f t="shared" si="136"/>
        <v/>
      </c>
      <c r="AS665" s="37" t="str">
        <f t="shared" si="137"/>
        <v/>
      </c>
      <c r="AT665" s="37" t="str">
        <f t="shared" si="138"/>
        <v/>
      </c>
      <c r="AU665" s="37" t="str">
        <f t="shared" si="139"/>
        <v/>
      </c>
      <c r="AV665" s="37" t="str">
        <f t="shared" si="140"/>
        <v/>
      </c>
      <c r="AW665" s="37" t="str">
        <f t="shared" si="141"/>
        <v/>
      </c>
    </row>
    <row r="666" spans="44:66" x14ac:dyDescent="0.25">
      <c r="AR666" s="37" t="str">
        <f t="shared" si="136"/>
        <v/>
      </c>
      <c r="AS666" s="37" t="str">
        <f t="shared" si="137"/>
        <v/>
      </c>
      <c r="AT666" s="37" t="str">
        <f t="shared" si="138"/>
        <v/>
      </c>
      <c r="AU666" s="37" t="str">
        <f t="shared" si="139"/>
        <v/>
      </c>
      <c r="AV666" s="37" t="str">
        <f t="shared" si="140"/>
        <v/>
      </c>
      <c r="AW666" s="37" t="str">
        <f t="shared" si="141"/>
        <v/>
      </c>
    </row>
    <row r="667" spans="44:66" x14ac:dyDescent="0.25">
      <c r="AR667" s="37" t="str">
        <f t="shared" si="136"/>
        <v/>
      </c>
      <c r="AS667" s="37" t="str">
        <f t="shared" si="137"/>
        <v/>
      </c>
      <c r="AT667" s="37" t="str">
        <f t="shared" si="138"/>
        <v/>
      </c>
      <c r="AU667" s="37" t="str">
        <f t="shared" si="139"/>
        <v/>
      </c>
      <c r="AV667" s="37" t="str">
        <f t="shared" si="140"/>
        <v/>
      </c>
      <c r="AW667" s="37" t="str">
        <f t="shared" si="141"/>
        <v/>
      </c>
    </row>
    <row r="668" spans="44:66" x14ac:dyDescent="0.25">
      <c r="AR668" s="37" t="str">
        <f t="shared" si="136"/>
        <v/>
      </c>
      <c r="AS668" s="37" t="str">
        <f t="shared" si="137"/>
        <v/>
      </c>
      <c r="AT668" s="37" t="str">
        <f t="shared" si="138"/>
        <v/>
      </c>
      <c r="AU668" s="37" t="str">
        <f t="shared" si="139"/>
        <v/>
      </c>
      <c r="AV668" s="37" t="str">
        <f t="shared" si="140"/>
        <v/>
      </c>
      <c r="AW668" s="37" t="str">
        <f t="shared" si="141"/>
        <v/>
      </c>
    </row>
    <row r="669" spans="44:66" x14ac:dyDescent="0.25">
      <c r="AR669" s="37" t="str">
        <f t="shared" si="136"/>
        <v/>
      </c>
      <c r="AS669" s="37" t="str">
        <f t="shared" si="137"/>
        <v/>
      </c>
      <c r="AT669" s="37" t="str">
        <f t="shared" si="138"/>
        <v/>
      </c>
      <c r="AU669" s="37" t="str">
        <f t="shared" si="139"/>
        <v/>
      </c>
      <c r="AV669" s="37" t="str">
        <f t="shared" si="140"/>
        <v/>
      </c>
      <c r="AW669" s="37" t="str">
        <f t="shared" si="141"/>
        <v/>
      </c>
    </row>
    <row r="670" spans="44:66" ht="15" customHeight="1" x14ac:dyDescent="0.25">
      <c r="AR670" s="37" t="str">
        <f t="shared" si="136"/>
        <v/>
      </c>
      <c r="AS670" s="37" t="str">
        <f t="shared" si="137"/>
        <v/>
      </c>
      <c r="AT670" s="37" t="str">
        <f t="shared" si="138"/>
        <v/>
      </c>
      <c r="AU670" s="37" t="str">
        <f t="shared" si="139"/>
        <v/>
      </c>
      <c r="AV670" s="37" t="str">
        <f t="shared" si="140"/>
        <v/>
      </c>
      <c r="AW670" s="37" t="str">
        <f t="shared" si="141"/>
        <v/>
      </c>
      <c r="AX670" s="214"/>
      <c r="AY670" s="215"/>
      <c r="AZ670" s="215"/>
      <c r="BA670" s="215"/>
    </row>
    <row r="671" spans="44:66" x14ac:dyDescent="0.25">
      <c r="AR671" s="37" t="str">
        <f t="shared" si="136"/>
        <v/>
      </c>
      <c r="AS671" s="37" t="str">
        <f t="shared" si="137"/>
        <v/>
      </c>
      <c r="AT671" s="37" t="str">
        <f t="shared" si="138"/>
        <v/>
      </c>
      <c r="AU671" s="37" t="str">
        <f t="shared" si="139"/>
        <v/>
      </c>
      <c r="AV671" s="37" t="str">
        <f t="shared" si="140"/>
        <v/>
      </c>
      <c r="AW671" s="37" t="str">
        <f t="shared" si="141"/>
        <v/>
      </c>
      <c r="AX671" s="215"/>
      <c r="AY671" s="215"/>
      <c r="AZ671" s="215"/>
      <c r="BA671" s="215"/>
    </row>
    <row r="672" spans="44:66" x14ac:dyDescent="0.25">
      <c r="AR672" s="37" t="str">
        <f t="shared" si="136"/>
        <v/>
      </c>
      <c r="AS672" s="37" t="str">
        <f t="shared" si="137"/>
        <v/>
      </c>
      <c r="AT672" s="37" t="str">
        <f t="shared" si="138"/>
        <v/>
      </c>
      <c r="AU672" s="37" t="str">
        <f t="shared" si="139"/>
        <v/>
      </c>
      <c r="AV672" s="37" t="str">
        <f t="shared" si="140"/>
        <v/>
      </c>
      <c r="AW672" s="37" t="str">
        <f t="shared" si="141"/>
        <v/>
      </c>
      <c r="AX672" s="85"/>
      <c r="AY672" s="84"/>
      <c r="AZ672" s="85"/>
      <c r="BA672" s="85"/>
    </row>
    <row r="673" spans="44:58" x14ac:dyDescent="0.25">
      <c r="AR673" s="37" t="str">
        <f t="shared" si="136"/>
        <v/>
      </c>
      <c r="AS673" s="37" t="str">
        <f t="shared" si="137"/>
        <v/>
      </c>
      <c r="AT673" s="37" t="str">
        <f t="shared" si="138"/>
        <v/>
      </c>
      <c r="AU673" s="37" t="str">
        <f t="shared" si="139"/>
        <v/>
      </c>
      <c r="AV673" s="37" t="str">
        <f t="shared" si="140"/>
        <v/>
      </c>
      <c r="AW673" s="37" t="str">
        <f t="shared" si="141"/>
        <v/>
      </c>
      <c r="AX673" s="112" t="s">
        <v>32</v>
      </c>
      <c r="AY673" s="87"/>
      <c r="AZ673" s="87"/>
      <c r="BA673" s="87"/>
    </row>
    <row r="674" spans="44:58" ht="15.75" x14ac:dyDescent="0.25">
      <c r="AR674" s="37" t="str">
        <f t="shared" si="136"/>
        <v/>
      </c>
      <c r="AS674" s="37" t="str">
        <f t="shared" si="137"/>
        <v/>
      </c>
      <c r="AT674" s="37" t="str">
        <f t="shared" si="138"/>
        <v/>
      </c>
      <c r="AU674" s="37" t="str">
        <f t="shared" si="139"/>
        <v/>
      </c>
      <c r="AV674" s="37" t="str">
        <f t="shared" si="140"/>
        <v/>
      </c>
      <c r="AW674" s="37" t="str">
        <f t="shared" si="141"/>
        <v/>
      </c>
      <c r="AX674" s="88"/>
      <c r="AY674" s="89"/>
      <c r="AZ674" s="88"/>
      <c r="BA674" s="90"/>
    </row>
    <row r="675" spans="44:58" x14ac:dyDescent="0.25">
      <c r="AR675" s="37" t="str">
        <f t="shared" si="136"/>
        <v/>
      </c>
      <c r="AS675" s="37" t="str">
        <f t="shared" si="137"/>
        <v/>
      </c>
      <c r="AT675" s="37" t="str">
        <f t="shared" si="138"/>
        <v/>
      </c>
      <c r="AU675" s="37" t="str">
        <f t="shared" si="139"/>
        <v/>
      </c>
      <c r="AV675" s="37" t="str">
        <f t="shared" si="140"/>
        <v/>
      </c>
      <c r="AW675" s="37" t="str">
        <f t="shared" si="141"/>
        <v/>
      </c>
      <c r="AX675" s="88"/>
      <c r="AY675" s="89"/>
      <c r="AZ675" s="88"/>
      <c r="BA675" s="88"/>
    </row>
    <row r="676" spans="44:58" ht="15" customHeight="1" x14ac:dyDescent="0.25">
      <c r="AR676" s="37" t="str">
        <f t="shared" si="136"/>
        <v/>
      </c>
      <c r="AS676" s="37" t="str">
        <f t="shared" si="137"/>
        <v/>
      </c>
      <c r="AT676" s="37" t="str">
        <f t="shared" si="138"/>
        <v/>
      </c>
      <c r="AU676" s="37" t="str">
        <f t="shared" si="139"/>
        <v/>
      </c>
      <c r="AV676" s="37" t="str">
        <f t="shared" si="140"/>
        <v/>
      </c>
      <c r="AW676" s="37" t="str">
        <f t="shared" si="141"/>
        <v/>
      </c>
      <c r="AX676" s="201" t="s">
        <v>9</v>
      </c>
      <c r="AY676" s="216"/>
      <c r="AZ676" s="219" t="s">
        <v>33</v>
      </c>
      <c r="BA676" s="209" t="s">
        <v>34</v>
      </c>
    </row>
    <row r="677" spans="44:58" x14ac:dyDescent="0.25">
      <c r="AR677" s="37" t="str">
        <f t="shared" si="136"/>
        <v/>
      </c>
      <c r="AS677" s="37" t="str">
        <f t="shared" si="137"/>
        <v/>
      </c>
      <c r="AT677" s="37" t="str">
        <f t="shared" si="138"/>
        <v/>
      </c>
      <c r="AU677" s="37" t="str">
        <f t="shared" si="139"/>
        <v/>
      </c>
      <c r="AV677" s="37" t="str">
        <f t="shared" si="140"/>
        <v/>
      </c>
      <c r="AW677" s="37" t="str">
        <f t="shared" si="141"/>
        <v/>
      </c>
      <c r="AX677" s="203"/>
      <c r="AY677" s="217"/>
      <c r="AZ677" s="220"/>
      <c r="BA677" s="210"/>
    </row>
    <row r="678" spans="44:58" x14ac:dyDescent="0.25">
      <c r="AR678" s="37" t="str">
        <f t="shared" si="136"/>
        <v/>
      </c>
      <c r="AS678" s="37" t="str">
        <f t="shared" si="137"/>
        <v/>
      </c>
      <c r="AT678" s="37" t="str">
        <f t="shared" si="138"/>
        <v/>
      </c>
      <c r="AU678" s="37" t="str">
        <f t="shared" si="139"/>
        <v/>
      </c>
      <c r="AV678" s="37" t="str">
        <f t="shared" si="140"/>
        <v/>
      </c>
      <c r="AW678" s="37" t="str">
        <f t="shared" si="141"/>
        <v/>
      </c>
      <c r="AX678" s="203"/>
      <c r="AY678" s="217"/>
      <c r="AZ678" s="220"/>
      <c r="BA678" s="211"/>
    </row>
    <row r="679" spans="44:58" x14ac:dyDescent="0.25">
      <c r="AR679" s="37" t="str">
        <f t="shared" si="136"/>
        <v/>
      </c>
      <c r="AS679" s="37" t="str">
        <f t="shared" si="137"/>
        <v/>
      </c>
      <c r="AT679" s="37" t="str">
        <f t="shared" si="138"/>
        <v/>
      </c>
      <c r="AU679" s="37" t="str">
        <f t="shared" si="139"/>
        <v/>
      </c>
      <c r="AV679" s="37" t="str">
        <f t="shared" si="140"/>
        <v/>
      </c>
      <c r="AW679" s="37" t="str">
        <f t="shared" si="141"/>
        <v/>
      </c>
      <c r="AX679" s="158"/>
      <c r="AY679" s="159"/>
      <c r="AZ679" s="160"/>
      <c r="BA679" s="160"/>
    </row>
    <row r="680" spans="44:58" x14ac:dyDescent="0.25">
      <c r="AR680" s="37">
        <f>IF($C$14&lt;=$AY$680,$C$14*AZ680,"")</f>
        <v>0</v>
      </c>
      <c r="AS680" s="37">
        <f>IF($C$14&lt;=$AY$680,$C$14*BA680,"")</f>
        <v>0</v>
      </c>
      <c r="AX680" s="152" t="s">
        <v>10</v>
      </c>
      <c r="AY680" s="161">
        <v>675</v>
      </c>
      <c r="AZ680" s="162">
        <v>0</v>
      </c>
      <c r="BA680" s="148">
        <v>0</v>
      </c>
      <c r="BC680" s="152" t="s">
        <v>10</v>
      </c>
      <c r="BD680" s="161">
        <v>675</v>
      </c>
      <c r="BE680" s="162">
        <v>0</v>
      </c>
      <c r="BF680" s="148">
        <v>0</v>
      </c>
    </row>
    <row r="681" spans="44:58" x14ac:dyDescent="0.25">
      <c r="AR681" s="37" t="str">
        <f t="shared" ref="AR681:AR711" si="142">IF($C$14&lt;=$AY680,"",IF($C$14&gt;$AY681,"",$C$14*AZ681))</f>
        <v/>
      </c>
      <c r="AS681" s="37" t="str">
        <f t="shared" ref="AR681:AS713" si="143">IF($C$14&lt;=$AY680,"",IF($C$14&gt;$AY681,"",$C$14*BA681))</f>
        <v/>
      </c>
      <c r="AX681" s="152" t="s">
        <v>10</v>
      </c>
      <c r="AY681" s="161">
        <v>696</v>
      </c>
      <c r="AZ681" s="162">
        <v>0.01</v>
      </c>
      <c r="BA681" s="148">
        <v>0</v>
      </c>
      <c r="BC681" s="152" t="s">
        <v>10</v>
      </c>
      <c r="BD681" s="161">
        <v>696</v>
      </c>
      <c r="BE681" s="162">
        <v>0.01</v>
      </c>
      <c r="BF681" s="148">
        <v>0</v>
      </c>
    </row>
    <row r="682" spans="44:58" x14ac:dyDescent="0.25">
      <c r="AR682" s="37" t="str">
        <f t="shared" si="142"/>
        <v/>
      </c>
      <c r="AS682" s="37" t="str">
        <f t="shared" si="143"/>
        <v/>
      </c>
      <c r="AX682" s="152" t="s">
        <v>10</v>
      </c>
      <c r="AY682" s="161">
        <v>764</v>
      </c>
      <c r="AZ682" s="162">
        <v>0.02</v>
      </c>
      <c r="BA682" s="148">
        <v>0</v>
      </c>
      <c r="BC682" s="152" t="s">
        <v>10</v>
      </c>
      <c r="BD682" s="161">
        <v>764</v>
      </c>
      <c r="BE682" s="162">
        <v>0.02</v>
      </c>
      <c r="BF682" s="148">
        <v>0</v>
      </c>
    </row>
    <row r="683" spans="44:58" x14ac:dyDescent="0.25">
      <c r="AR683" s="37" t="str">
        <f t="shared" si="142"/>
        <v/>
      </c>
      <c r="AS683" s="37" t="str">
        <f t="shared" si="143"/>
        <v/>
      </c>
      <c r="AX683" s="152" t="s">
        <v>10</v>
      </c>
      <c r="AY683" s="161">
        <v>847</v>
      </c>
      <c r="AZ683" s="162">
        <v>0.03</v>
      </c>
      <c r="BA683" s="148">
        <v>0.01</v>
      </c>
      <c r="BC683" s="152" t="s">
        <v>10</v>
      </c>
      <c r="BD683" s="161">
        <v>847</v>
      </c>
      <c r="BE683" s="162">
        <v>0.03</v>
      </c>
      <c r="BF683" s="148">
        <v>0.01</v>
      </c>
    </row>
    <row r="684" spans="44:58" x14ac:dyDescent="0.25">
      <c r="AR684" s="37" t="str">
        <f t="shared" si="142"/>
        <v/>
      </c>
      <c r="AS684" s="37" t="str">
        <f t="shared" si="143"/>
        <v/>
      </c>
      <c r="AX684" s="152" t="s">
        <v>10</v>
      </c>
      <c r="AY684" s="161">
        <v>939</v>
      </c>
      <c r="AZ684" s="162">
        <v>0.04</v>
      </c>
      <c r="BA684" s="148">
        <v>0.02</v>
      </c>
      <c r="BC684" s="152" t="s">
        <v>10</v>
      </c>
      <c r="BD684" s="161">
        <v>939</v>
      </c>
      <c r="BE684" s="162">
        <v>0.04</v>
      </c>
      <c r="BF684" s="148">
        <v>0.02</v>
      </c>
    </row>
    <row r="685" spans="44:58" x14ac:dyDescent="0.25">
      <c r="AR685" s="37" t="str">
        <f t="shared" si="142"/>
        <v/>
      </c>
      <c r="AS685" s="37" t="str">
        <f t="shared" si="143"/>
        <v/>
      </c>
      <c r="AX685" s="152" t="s">
        <v>10</v>
      </c>
      <c r="AY685" s="161">
        <v>1012</v>
      </c>
      <c r="AZ685" s="162">
        <v>0.05</v>
      </c>
      <c r="BA685" s="148">
        <v>0.02</v>
      </c>
      <c r="BC685" s="152" t="s">
        <v>10</v>
      </c>
      <c r="BD685" s="161">
        <v>1012</v>
      </c>
      <c r="BE685" s="162">
        <v>0.05</v>
      </c>
      <c r="BF685" s="148">
        <v>0.02</v>
      </c>
    </row>
    <row r="686" spans="44:58" x14ac:dyDescent="0.25">
      <c r="AR686" s="37" t="str">
        <f t="shared" si="142"/>
        <v/>
      </c>
      <c r="AS686" s="37" t="str">
        <f t="shared" si="143"/>
        <v/>
      </c>
      <c r="AX686" s="152" t="s">
        <v>10</v>
      </c>
      <c r="AY686" s="161">
        <v>1094</v>
      </c>
      <c r="AZ686" s="162">
        <v>0.06</v>
      </c>
      <c r="BA686" s="148">
        <v>0.03</v>
      </c>
      <c r="BC686" s="152" t="s">
        <v>10</v>
      </c>
      <c r="BD686" s="161">
        <v>1094</v>
      </c>
      <c r="BE686" s="162">
        <v>0.06</v>
      </c>
      <c r="BF686" s="148">
        <v>0.03</v>
      </c>
    </row>
    <row r="687" spans="44:58" x14ac:dyDescent="0.25">
      <c r="AR687" s="37" t="str">
        <f t="shared" si="142"/>
        <v/>
      </c>
      <c r="AS687" s="37" t="str">
        <f t="shared" si="143"/>
        <v/>
      </c>
      <c r="AX687" s="152" t="s">
        <v>10</v>
      </c>
      <c r="AY687" s="161">
        <v>1125</v>
      </c>
      <c r="AZ687" s="162">
        <v>7.0000000000000007E-2</v>
      </c>
      <c r="BA687" s="148">
        <v>0.03</v>
      </c>
      <c r="BC687" s="152" t="s">
        <v>10</v>
      </c>
      <c r="BD687" s="161">
        <v>1125</v>
      </c>
      <c r="BE687" s="162">
        <v>7.0000000000000007E-2</v>
      </c>
      <c r="BF687" s="148">
        <v>0.03</v>
      </c>
    </row>
    <row r="688" spans="44:58" x14ac:dyDescent="0.25">
      <c r="AR688" s="37" t="str">
        <f t="shared" si="142"/>
        <v/>
      </c>
      <c r="AS688" s="37" t="str">
        <f t="shared" si="143"/>
        <v/>
      </c>
      <c r="AX688" s="152" t="s">
        <v>10</v>
      </c>
      <c r="AY688" s="161">
        <v>1208</v>
      </c>
      <c r="AZ688" s="162">
        <v>0.08</v>
      </c>
      <c r="BA688" s="148">
        <v>0.04</v>
      </c>
      <c r="BC688" s="152" t="s">
        <v>10</v>
      </c>
      <c r="BD688" s="161">
        <v>1208</v>
      </c>
      <c r="BE688" s="162">
        <v>0.08</v>
      </c>
      <c r="BF688" s="148">
        <v>0.04</v>
      </c>
    </row>
    <row r="689" spans="44:58" x14ac:dyDescent="0.25">
      <c r="AR689" s="37" t="str">
        <f t="shared" si="142"/>
        <v/>
      </c>
      <c r="AS689" s="37" t="str">
        <f t="shared" si="143"/>
        <v/>
      </c>
      <c r="AX689" s="152" t="s">
        <v>10</v>
      </c>
      <c r="AY689" s="161">
        <v>1280</v>
      </c>
      <c r="AZ689" s="162">
        <v>0.09</v>
      </c>
      <c r="BA689" s="148">
        <v>0.04</v>
      </c>
      <c r="BC689" s="152" t="s">
        <v>10</v>
      </c>
      <c r="BD689" s="161">
        <v>1280</v>
      </c>
      <c r="BE689" s="162">
        <v>0.09</v>
      </c>
      <c r="BF689" s="148">
        <v>0.04</v>
      </c>
    </row>
    <row r="690" spans="44:58" x14ac:dyDescent="0.25">
      <c r="AR690" s="37" t="str">
        <f t="shared" si="142"/>
        <v/>
      </c>
      <c r="AS690" s="37" t="str">
        <f t="shared" si="143"/>
        <v/>
      </c>
      <c r="AX690" s="152" t="s">
        <v>10</v>
      </c>
      <c r="AY690" s="161">
        <v>1383</v>
      </c>
      <c r="AZ690" s="162">
        <v>0.1</v>
      </c>
      <c r="BA690" s="148">
        <v>0.05</v>
      </c>
      <c r="BC690" s="152" t="s">
        <v>10</v>
      </c>
      <c r="BD690" s="161">
        <v>1383</v>
      </c>
      <c r="BE690" s="162">
        <v>0.1</v>
      </c>
      <c r="BF690" s="148">
        <v>0.05</v>
      </c>
    </row>
    <row r="691" spans="44:58" x14ac:dyDescent="0.25">
      <c r="AR691" s="37" t="str">
        <f t="shared" si="142"/>
        <v/>
      </c>
      <c r="AS691" s="37" t="str">
        <f t="shared" si="143"/>
        <v/>
      </c>
      <c r="AX691" s="152" t="s">
        <v>10</v>
      </c>
      <c r="AY691" s="161">
        <v>1487</v>
      </c>
      <c r="AZ691" s="162">
        <v>0.11</v>
      </c>
      <c r="BA691" s="148">
        <v>0.06</v>
      </c>
      <c r="BC691" s="152" t="s">
        <v>10</v>
      </c>
      <c r="BD691" s="161">
        <v>1487</v>
      </c>
      <c r="BE691" s="162">
        <v>0.11</v>
      </c>
      <c r="BF691" s="148">
        <v>0.06</v>
      </c>
    </row>
    <row r="692" spans="44:58" x14ac:dyDescent="0.25">
      <c r="AR692" s="37" t="str">
        <f t="shared" si="142"/>
        <v/>
      </c>
      <c r="AS692" s="37" t="str">
        <f t="shared" si="143"/>
        <v/>
      </c>
      <c r="AX692" s="152" t="s">
        <v>10</v>
      </c>
      <c r="AY692" s="161">
        <v>1621</v>
      </c>
      <c r="AZ692" s="162">
        <v>0.12</v>
      </c>
      <c r="BA692" s="148">
        <v>7.0000000000000007E-2</v>
      </c>
      <c r="BC692" s="152" t="s">
        <v>10</v>
      </c>
      <c r="BD692" s="161">
        <v>1621</v>
      </c>
      <c r="BE692" s="162">
        <v>0.12</v>
      </c>
      <c r="BF692" s="148">
        <v>7.0000000000000007E-2</v>
      </c>
    </row>
    <row r="693" spans="44:58" x14ac:dyDescent="0.25">
      <c r="AR693" s="37" t="str">
        <f t="shared" si="142"/>
        <v/>
      </c>
      <c r="AS693" s="37" t="str">
        <f t="shared" si="143"/>
        <v/>
      </c>
      <c r="AX693" s="152" t="s">
        <v>10</v>
      </c>
      <c r="AY693" s="161">
        <v>1755</v>
      </c>
      <c r="AZ693" s="114">
        <v>0.13</v>
      </c>
      <c r="BA693" s="148">
        <v>8.5000000000000006E-2</v>
      </c>
      <c r="BC693" s="152" t="s">
        <v>10</v>
      </c>
      <c r="BD693" s="161">
        <v>1755</v>
      </c>
      <c r="BE693" s="114">
        <v>0.13</v>
      </c>
      <c r="BF693" s="148">
        <v>8.5000000000000006E-2</v>
      </c>
    </row>
    <row r="694" spans="44:58" x14ac:dyDescent="0.25">
      <c r="AR694" s="37" t="str">
        <f t="shared" si="142"/>
        <v/>
      </c>
      <c r="AS694" s="37" t="str">
        <f t="shared" si="143"/>
        <v/>
      </c>
      <c r="AX694" s="152" t="s">
        <v>10</v>
      </c>
      <c r="AY694" s="161">
        <v>1838</v>
      </c>
      <c r="AZ694" s="162">
        <v>0.13500000000000001</v>
      </c>
      <c r="BA694" s="148">
        <v>9.5000000000000001E-2</v>
      </c>
      <c r="BC694" s="152" t="s">
        <v>10</v>
      </c>
      <c r="BD694" s="161">
        <v>1838</v>
      </c>
      <c r="BE694" s="162">
        <v>0.13500000000000001</v>
      </c>
      <c r="BF694" s="148">
        <v>9.5000000000000001E-2</v>
      </c>
    </row>
    <row r="695" spans="44:58" x14ac:dyDescent="0.25">
      <c r="AR695" s="37" t="str">
        <f t="shared" si="142"/>
        <v/>
      </c>
      <c r="AS695" s="37" t="str">
        <f t="shared" si="143"/>
        <v/>
      </c>
      <c r="AX695" s="152" t="s">
        <v>10</v>
      </c>
      <c r="AY695" s="161">
        <v>1940</v>
      </c>
      <c r="AZ695" s="162">
        <v>0.14499999999999999</v>
      </c>
      <c r="BA695" s="98">
        <v>0.105</v>
      </c>
      <c r="BC695" s="152" t="s">
        <v>10</v>
      </c>
      <c r="BD695" s="161">
        <v>1940</v>
      </c>
      <c r="BE695" s="162">
        <v>0.14499999999999999</v>
      </c>
      <c r="BF695" s="98">
        <v>0.105</v>
      </c>
    </row>
    <row r="696" spans="44:58" x14ac:dyDescent="0.25">
      <c r="AR696" s="37" t="str">
        <f t="shared" si="142"/>
        <v/>
      </c>
      <c r="AS696" s="37" t="str">
        <f t="shared" si="143"/>
        <v/>
      </c>
      <c r="AX696" s="152" t="s">
        <v>10</v>
      </c>
      <c r="AY696" s="161">
        <v>2044</v>
      </c>
      <c r="AZ696" s="162">
        <v>0.16500000000000001</v>
      </c>
      <c r="BA696" s="148">
        <v>0.115</v>
      </c>
      <c r="BC696" s="152" t="s">
        <v>10</v>
      </c>
      <c r="BD696" s="161">
        <v>2044</v>
      </c>
      <c r="BE696" s="162">
        <v>0.16500000000000001</v>
      </c>
      <c r="BF696" s="148">
        <v>0.115</v>
      </c>
    </row>
    <row r="697" spans="44:58" x14ac:dyDescent="0.25">
      <c r="AR697" s="37" t="str">
        <f t="shared" si="142"/>
        <v/>
      </c>
      <c r="AS697" s="37" t="str">
        <f t="shared" si="143"/>
        <v/>
      </c>
      <c r="AX697" s="152" t="s">
        <v>10</v>
      </c>
      <c r="AY697" s="161">
        <v>2167</v>
      </c>
      <c r="AZ697" s="162">
        <v>0.17499999999999999</v>
      </c>
      <c r="BA697" s="148">
        <v>0.125</v>
      </c>
      <c r="BC697" s="152" t="s">
        <v>10</v>
      </c>
      <c r="BD697" s="161">
        <v>2167</v>
      </c>
      <c r="BE697" s="162">
        <v>0.17499999999999999</v>
      </c>
      <c r="BF697" s="148">
        <v>0.125</v>
      </c>
    </row>
    <row r="698" spans="44:58" x14ac:dyDescent="0.25">
      <c r="AR698" s="37" t="str">
        <f t="shared" si="142"/>
        <v/>
      </c>
      <c r="AS698" s="37" t="str">
        <f t="shared" si="143"/>
        <v/>
      </c>
      <c r="AX698" s="152" t="s">
        <v>10</v>
      </c>
      <c r="AY698" s="161">
        <v>2302</v>
      </c>
      <c r="AZ698" s="162">
        <v>0.19</v>
      </c>
      <c r="BA698" s="148">
        <v>0.13500000000000001</v>
      </c>
      <c r="BC698" s="152" t="s">
        <v>10</v>
      </c>
      <c r="BD698" s="161">
        <v>2302</v>
      </c>
      <c r="BE698" s="162">
        <v>0.19</v>
      </c>
      <c r="BF698" s="148">
        <v>0.13500000000000001</v>
      </c>
    </row>
    <row r="699" spans="44:58" x14ac:dyDescent="0.25">
      <c r="AR699" s="37" t="str">
        <f t="shared" si="142"/>
        <v/>
      </c>
      <c r="AS699" s="37" t="str">
        <f t="shared" si="143"/>
        <v/>
      </c>
      <c r="AX699" s="152" t="s">
        <v>10</v>
      </c>
      <c r="AY699" s="161">
        <v>2456</v>
      </c>
      <c r="AZ699" s="162">
        <v>0.2</v>
      </c>
      <c r="BA699" s="148">
        <v>0.14000000000000001</v>
      </c>
      <c r="BC699" s="152" t="s">
        <v>10</v>
      </c>
      <c r="BD699" s="161">
        <v>2456</v>
      </c>
      <c r="BE699" s="162">
        <v>0.2</v>
      </c>
      <c r="BF699" s="148">
        <v>0.14000000000000001</v>
      </c>
    </row>
    <row r="700" spans="44:58" x14ac:dyDescent="0.25">
      <c r="AR700" s="37" t="str">
        <f t="shared" si="142"/>
        <v/>
      </c>
      <c r="AS700" s="37" t="str">
        <f t="shared" si="143"/>
        <v/>
      </c>
      <c r="AX700" s="152" t="s">
        <v>10</v>
      </c>
      <c r="AY700" s="161">
        <v>2591</v>
      </c>
      <c r="AZ700" s="162">
        <v>0.21</v>
      </c>
      <c r="BA700" s="148">
        <v>0.15</v>
      </c>
      <c r="BC700" s="152" t="s">
        <v>10</v>
      </c>
      <c r="BD700" s="161">
        <v>2591</v>
      </c>
      <c r="BE700" s="162">
        <v>0.21</v>
      </c>
      <c r="BF700" s="148">
        <v>0.15</v>
      </c>
    </row>
    <row r="701" spans="44:58" x14ac:dyDescent="0.25">
      <c r="AR701" s="37" t="str">
        <f t="shared" si="142"/>
        <v/>
      </c>
      <c r="AS701" s="37" t="str">
        <f t="shared" si="143"/>
        <v/>
      </c>
      <c r="AX701" s="152" t="s">
        <v>10</v>
      </c>
      <c r="AY701" s="153">
        <v>2671</v>
      </c>
      <c r="AZ701" s="162">
        <v>0.22500000000000001</v>
      </c>
      <c r="BA701" s="148">
        <v>0.16</v>
      </c>
      <c r="BC701" s="152" t="s">
        <v>10</v>
      </c>
      <c r="BD701" s="153">
        <v>2671</v>
      </c>
      <c r="BE701" s="162">
        <v>0.22500000000000001</v>
      </c>
      <c r="BF701" s="148">
        <v>0.16</v>
      </c>
    </row>
    <row r="702" spans="44:58" x14ac:dyDescent="0.25">
      <c r="AR702" s="37" t="str">
        <f t="shared" si="142"/>
        <v/>
      </c>
      <c r="AS702" s="37" t="str">
        <f t="shared" si="143"/>
        <v/>
      </c>
      <c r="AX702" s="152" t="s">
        <v>10</v>
      </c>
      <c r="AY702" s="153">
        <v>2822</v>
      </c>
      <c r="AZ702" s="162">
        <v>0.23499999999999999</v>
      </c>
      <c r="BA702" s="148">
        <v>0.17</v>
      </c>
      <c r="BC702" s="152" t="s">
        <v>10</v>
      </c>
      <c r="BD702" s="153">
        <v>2822</v>
      </c>
      <c r="BE702" s="162">
        <v>0.23499999999999999</v>
      </c>
      <c r="BF702" s="148">
        <v>0.17</v>
      </c>
    </row>
    <row r="703" spans="44:58" x14ac:dyDescent="0.25">
      <c r="AR703" s="37" t="str">
        <f t="shared" si="142"/>
        <v/>
      </c>
      <c r="AS703" s="37" t="str">
        <f t="shared" si="143"/>
        <v/>
      </c>
      <c r="AX703" s="152" t="s">
        <v>10</v>
      </c>
      <c r="AY703" s="153">
        <v>2994</v>
      </c>
      <c r="AZ703" s="162">
        <v>0.245</v>
      </c>
      <c r="BA703" s="148">
        <v>0.17</v>
      </c>
      <c r="BC703" s="152" t="s">
        <v>10</v>
      </c>
      <c r="BD703" s="153">
        <v>2994</v>
      </c>
      <c r="BE703" s="162">
        <v>0.245</v>
      </c>
      <c r="BF703" s="148">
        <v>0.17</v>
      </c>
    </row>
    <row r="704" spans="44:58" x14ac:dyDescent="0.25">
      <c r="AR704" s="37" t="str">
        <f t="shared" si="142"/>
        <v/>
      </c>
      <c r="AS704" s="37" t="str">
        <f t="shared" si="143"/>
        <v/>
      </c>
      <c r="AX704" s="152" t="s">
        <v>10</v>
      </c>
      <c r="AY704" s="153">
        <v>3195</v>
      </c>
      <c r="AZ704" s="162">
        <v>0.255</v>
      </c>
      <c r="BA704" s="148">
        <v>0.19</v>
      </c>
      <c r="BC704" s="152" t="s">
        <v>10</v>
      </c>
      <c r="BD704" s="153">
        <v>3195</v>
      </c>
      <c r="BE704" s="162">
        <v>0.255</v>
      </c>
      <c r="BF704" s="148">
        <v>0.19</v>
      </c>
    </row>
    <row r="705" spans="44:58" x14ac:dyDescent="0.25">
      <c r="AR705" s="37" t="str">
        <f t="shared" si="142"/>
        <v/>
      </c>
      <c r="AS705" s="37" t="str">
        <f t="shared" si="143"/>
        <v/>
      </c>
      <c r="AX705" s="152" t="s">
        <v>10</v>
      </c>
      <c r="AY705" s="153">
        <v>3377</v>
      </c>
      <c r="AZ705" s="162">
        <v>0.26500000000000001</v>
      </c>
      <c r="BA705" s="148">
        <v>0.2</v>
      </c>
      <c r="BC705" s="152" t="s">
        <v>10</v>
      </c>
      <c r="BD705" s="153">
        <v>3377</v>
      </c>
      <c r="BE705" s="162">
        <v>0.26500000000000001</v>
      </c>
      <c r="BF705" s="148">
        <v>0.2</v>
      </c>
    </row>
    <row r="706" spans="44:58" x14ac:dyDescent="0.25">
      <c r="AR706" s="37" t="str">
        <f t="shared" si="142"/>
        <v/>
      </c>
      <c r="AS706" s="37" t="str">
        <f t="shared" si="143"/>
        <v/>
      </c>
      <c r="AX706" s="152" t="s">
        <v>10</v>
      </c>
      <c r="AY706" s="153">
        <v>3588</v>
      </c>
      <c r="AZ706" s="162">
        <v>0.27500000000000002</v>
      </c>
      <c r="BA706" s="148">
        <v>0.21</v>
      </c>
      <c r="BC706" s="152" t="s">
        <v>10</v>
      </c>
      <c r="BD706" s="153">
        <v>3588</v>
      </c>
      <c r="BE706" s="162">
        <v>0.27500000000000002</v>
      </c>
      <c r="BF706" s="148">
        <v>0.21</v>
      </c>
    </row>
    <row r="707" spans="44:58" x14ac:dyDescent="0.25">
      <c r="AR707" s="37" t="str">
        <f t="shared" si="142"/>
        <v/>
      </c>
      <c r="AS707" s="37" t="str">
        <f t="shared" si="143"/>
        <v/>
      </c>
      <c r="AX707" s="152" t="s">
        <v>10</v>
      </c>
      <c r="AY707" s="153">
        <v>3830</v>
      </c>
      <c r="AZ707" s="162">
        <v>0.28499999999999998</v>
      </c>
      <c r="BA707" s="148">
        <v>0.23</v>
      </c>
      <c r="BC707" s="152" t="s">
        <v>10</v>
      </c>
      <c r="BD707" s="153">
        <v>3830</v>
      </c>
      <c r="BE707" s="162">
        <v>0.28499999999999998</v>
      </c>
      <c r="BF707" s="148">
        <v>0.23</v>
      </c>
    </row>
    <row r="708" spans="44:58" x14ac:dyDescent="0.25">
      <c r="AR708" s="37" t="str">
        <f t="shared" si="142"/>
        <v/>
      </c>
      <c r="AS708" s="37" t="str">
        <f t="shared" si="143"/>
        <v/>
      </c>
      <c r="AX708" s="152" t="s">
        <v>10</v>
      </c>
      <c r="AY708" s="153">
        <v>4103</v>
      </c>
      <c r="AZ708" s="162">
        <v>0.29499999999999998</v>
      </c>
      <c r="BA708" s="148">
        <v>0.24</v>
      </c>
      <c r="BC708" s="152" t="s">
        <v>10</v>
      </c>
      <c r="BD708" s="153">
        <v>4103</v>
      </c>
      <c r="BE708" s="162">
        <v>0.29499999999999998</v>
      </c>
      <c r="BF708" s="148">
        <v>0.24</v>
      </c>
    </row>
    <row r="709" spans="44:58" x14ac:dyDescent="0.25">
      <c r="AR709" s="37" t="str">
        <f t="shared" si="142"/>
        <v/>
      </c>
      <c r="AS709" s="37" t="str">
        <f t="shared" si="143"/>
        <v/>
      </c>
      <c r="AX709" s="152" t="s">
        <v>10</v>
      </c>
      <c r="AY709" s="153">
        <v>4385</v>
      </c>
      <c r="AZ709" s="162">
        <v>0.30499999999999999</v>
      </c>
      <c r="BA709" s="148">
        <v>0.25</v>
      </c>
      <c r="BC709" s="152" t="s">
        <v>10</v>
      </c>
      <c r="BD709" s="153">
        <v>4385</v>
      </c>
      <c r="BE709" s="162">
        <v>0.30499999999999999</v>
      </c>
      <c r="BF709" s="148">
        <v>0.25</v>
      </c>
    </row>
    <row r="710" spans="44:58" x14ac:dyDescent="0.25">
      <c r="AR710" s="37" t="str">
        <f t="shared" si="142"/>
        <v/>
      </c>
      <c r="AS710" s="37" t="str">
        <f t="shared" si="143"/>
        <v/>
      </c>
      <c r="AX710" s="152" t="s">
        <v>10</v>
      </c>
      <c r="AY710" s="153">
        <v>4647</v>
      </c>
      <c r="AZ710" s="162">
        <v>0.32500000000000001</v>
      </c>
      <c r="BA710" s="148">
        <v>0.26</v>
      </c>
      <c r="BC710" s="152" t="s">
        <v>10</v>
      </c>
      <c r="BD710" s="153">
        <v>4647</v>
      </c>
      <c r="BE710" s="162">
        <v>0.32500000000000001</v>
      </c>
      <c r="BF710" s="148">
        <v>0.26</v>
      </c>
    </row>
    <row r="711" spans="44:58" x14ac:dyDescent="0.25">
      <c r="AR711" s="37" t="str">
        <f t="shared" si="142"/>
        <v/>
      </c>
      <c r="AS711" s="37" t="str">
        <f t="shared" si="143"/>
        <v/>
      </c>
      <c r="AX711" s="152" t="s">
        <v>10</v>
      </c>
      <c r="AY711" s="153">
        <v>4909</v>
      </c>
      <c r="AZ711" s="162">
        <v>0.33500000000000002</v>
      </c>
      <c r="BA711" s="148">
        <v>0.27</v>
      </c>
      <c r="BC711" s="152" t="s">
        <v>10</v>
      </c>
      <c r="BD711" s="153">
        <v>4909</v>
      </c>
      <c r="BE711" s="162">
        <v>0.33500000000000002</v>
      </c>
      <c r="BF711" s="148">
        <v>0.27</v>
      </c>
    </row>
    <row r="712" spans="44:58" x14ac:dyDescent="0.25">
      <c r="AR712" s="37" t="str">
        <f t="shared" si="143"/>
        <v/>
      </c>
      <c r="AS712" s="37" t="str">
        <f t="shared" si="143"/>
        <v/>
      </c>
      <c r="AX712" s="152" t="s">
        <v>10</v>
      </c>
      <c r="AY712" s="153">
        <v>5211</v>
      </c>
      <c r="AZ712" s="162">
        <v>0.34500000000000003</v>
      </c>
      <c r="BA712" s="148">
        <v>0.28000000000000003</v>
      </c>
      <c r="BC712" s="152" t="s">
        <v>10</v>
      </c>
      <c r="BD712" s="153">
        <v>5211</v>
      </c>
      <c r="BE712" s="162">
        <v>0.34500000000000003</v>
      </c>
      <c r="BF712" s="148">
        <v>0.28000000000000003</v>
      </c>
    </row>
    <row r="713" spans="44:58" x14ac:dyDescent="0.25">
      <c r="AR713" s="37" t="str">
        <f t="shared" si="143"/>
        <v/>
      </c>
      <c r="AS713" s="37" t="str">
        <f t="shared" si="143"/>
        <v/>
      </c>
      <c r="AX713" s="152" t="s">
        <v>10</v>
      </c>
      <c r="AY713" s="153">
        <v>5645</v>
      </c>
      <c r="AZ713" s="162">
        <v>0.35500000000000004</v>
      </c>
      <c r="BA713" s="148">
        <v>0.29000000000000004</v>
      </c>
      <c r="BC713" s="152" t="s">
        <v>10</v>
      </c>
      <c r="BD713" s="153">
        <v>5645</v>
      </c>
      <c r="BE713" s="162">
        <v>0.35500000000000004</v>
      </c>
      <c r="BF713" s="148">
        <v>0.29000000000000004</v>
      </c>
    </row>
    <row r="714" spans="44:58" x14ac:dyDescent="0.25">
      <c r="AR714" s="37" t="str">
        <f t="shared" ref="AR714:AR717" si="144">IF($C$14&lt;=$AY713,"",IF($C$14&gt;$AY714,"",$C$14*AZ714))</f>
        <v/>
      </c>
      <c r="AS714" s="37" t="str">
        <f t="shared" ref="AS714:AS717" si="145">IF($C$14&lt;=$AY713,"",IF($C$14&gt;$AY714,"",$C$14*BA714))</f>
        <v/>
      </c>
      <c r="AT714" s="37" t="str">
        <f t="shared" ref="AT714:AT730" si="146">IF($C$14&lt;=$AY713,"",IF($C$14&gt;$AY714,"",$C$14*BB714))</f>
        <v/>
      </c>
      <c r="AU714" s="37" t="str">
        <f t="shared" ref="AU714:AU730" si="147">IF($C$14&lt;=$AY713,"",IF($C$14&gt;$AY714,"",$C$14*BC714))</f>
        <v/>
      </c>
      <c r="AV714" s="37" t="str">
        <f t="shared" ref="AV714:AV730" si="148">IF($C$14&lt;=$AY713,"",IF($C$14&gt;$AY714,"",$C$14*BD714))</f>
        <v/>
      </c>
      <c r="AW714" s="37" t="str">
        <f t="shared" ref="AW714:AW730" si="149">IF($C$14&lt;=$AY713,"",IF($C$14&gt;$AY714,"",$C$14*BE714))</f>
        <v/>
      </c>
      <c r="AX714" s="96" t="s">
        <v>10</v>
      </c>
      <c r="AY714" s="97">
        <v>7661</v>
      </c>
      <c r="AZ714" s="115">
        <v>0.36499999999999999</v>
      </c>
      <c r="BA714" s="98">
        <v>0.3</v>
      </c>
      <c r="BC714" s="96" t="s">
        <v>10</v>
      </c>
      <c r="BD714" s="97">
        <v>7661</v>
      </c>
      <c r="BE714" s="115">
        <v>0.36499999999999999</v>
      </c>
      <c r="BF714" s="98">
        <v>0.3</v>
      </c>
    </row>
    <row r="715" spans="44:58" x14ac:dyDescent="0.25">
      <c r="AR715" s="37" t="str">
        <f t="shared" si="144"/>
        <v/>
      </c>
      <c r="AS715" s="37" t="str">
        <f t="shared" si="145"/>
        <v/>
      </c>
      <c r="AT715" s="37" t="str">
        <f t="shared" si="146"/>
        <v/>
      </c>
      <c r="AU715" s="37" t="str">
        <f t="shared" si="147"/>
        <v/>
      </c>
      <c r="AV715" s="37" t="str">
        <f t="shared" si="148"/>
        <v/>
      </c>
      <c r="AW715" s="37" t="str">
        <f t="shared" si="149"/>
        <v/>
      </c>
      <c r="AX715" s="96" t="s">
        <v>10</v>
      </c>
      <c r="AY715" s="97">
        <v>8000</v>
      </c>
      <c r="AZ715" s="115">
        <v>0.375</v>
      </c>
      <c r="BA715" s="98">
        <v>0.31</v>
      </c>
      <c r="BC715" s="96" t="s">
        <v>10</v>
      </c>
      <c r="BD715" s="97">
        <v>8000</v>
      </c>
      <c r="BE715" s="115">
        <v>0.375</v>
      </c>
      <c r="BF715" s="98">
        <v>0.31</v>
      </c>
    </row>
    <row r="716" spans="44:58" ht="15" customHeight="1" x14ac:dyDescent="0.25">
      <c r="AR716" s="37" t="str">
        <f t="shared" si="144"/>
        <v/>
      </c>
      <c r="AS716" s="37" t="str">
        <f t="shared" si="145"/>
        <v/>
      </c>
      <c r="AT716" s="37" t="str">
        <f t="shared" si="146"/>
        <v/>
      </c>
      <c r="AU716" s="37" t="str">
        <f t="shared" si="147"/>
        <v/>
      </c>
      <c r="AV716" s="37" t="str">
        <f t="shared" si="148"/>
        <v/>
      </c>
      <c r="AW716" s="37" t="str">
        <f t="shared" si="149"/>
        <v/>
      </c>
      <c r="AX716" s="96" t="s">
        <v>10</v>
      </c>
      <c r="AY716" s="97">
        <v>9200</v>
      </c>
      <c r="AZ716" s="115">
        <v>0.375</v>
      </c>
      <c r="BA716" s="98">
        <v>0.32</v>
      </c>
      <c r="BC716" s="96" t="s">
        <v>10</v>
      </c>
      <c r="BD716" s="97">
        <v>9200</v>
      </c>
      <c r="BE716" s="115">
        <v>0.375</v>
      </c>
      <c r="BF716" s="98">
        <v>0.32</v>
      </c>
    </row>
    <row r="717" spans="44:58" x14ac:dyDescent="0.25">
      <c r="AR717" s="37" t="str">
        <f t="shared" si="144"/>
        <v/>
      </c>
      <c r="AS717" s="37" t="str">
        <f t="shared" si="145"/>
        <v/>
      </c>
      <c r="AT717" s="37" t="str">
        <f t="shared" si="146"/>
        <v/>
      </c>
      <c r="AU717" s="37" t="str">
        <f t="shared" si="147"/>
        <v/>
      </c>
      <c r="AV717" s="37" t="str">
        <f t="shared" si="148"/>
        <v/>
      </c>
      <c r="AW717" s="37" t="str">
        <f t="shared" si="149"/>
        <v/>
      </c>
      <c r="AX717" s="96" t="s">
        <v>10</v>
      </c>
      <c r="AY717" s="97">
        <v>11000</v>
      </c>
      <c r="AZ717" s="115">
        <v>0.38</v>
      </c>
      <c r="BA717" s="98">
        <v>0.32</v>
      </c>
      <c r="BC717" s="96" t="s">
        <v>10</v>
      </c>
      <c r="BD717" s="97">
        <v>11000</v>
      </c>
      <c r="BE717" s="115">
        <v>0.38</v>
      </c>
      <c r="BF717" s="98">
        <v>0.32</v>
      </c>
    </row>
    <row r="718" spans="44:58" x14ac:dyDescent="0.25">
      <c r="AR718" s="37" t="str">
        <f>IF($C$14&gt;$AY$718,$C$14*AZ718,"")</f>
        <v/>
      </c>
      <c r="AS718" s="37" t="str">
        <f>IF($C$14&gt;$AY$718,$C$14*BA718,"")</f>
        <v/>
      </c>
      <c r="AT718" s="37" t="str">
        <f t="shared" si="146"/>
        <v/>
      </c>
      <c r="AU718" s="37" t="str">
        <f t="shared" si="147"/>
        <v/>
      </c>
      <c r="AV718" s="37" t="str">
        <f t="shared" si="148"/>
        <v/>
      </c>
      <c r="AW718" s="37" t="str">
        <f t="shared" si="149"/>
        <v/>
      </c>
      <c r="AX718" s="104" t="s">
        <v>11</v>
      </c>
      <c r="AY718" s="105">
        <v>11000</v>
      </c>
      <c r="AZ718" s="117">
        <v>0.38500000000000001</v>
      </c>
      <c r="BA718" s="109">
        <v>0.32500000000000001</v>
      </c>
      <c r="BC718" s="104" t="s">
        <v>11</v>
      </c>
      <c r="BD718" s="105">
        <v>11000</v>
      </c>
      <c r="BE718" s="117">
        <v>0.38500000000000001</v>
      </c>
      <c r="BF718" s="109">
        <v>0.32500000000000001</v>
      </c>
    </row>
    <row r="719" spans="44:58" x14ac:dyDescent="0.25">
      <c r="AT719" s="37" t="str">
        <f t="shared" si="146"/>
        <v/>
      </c>
      <c r="AU719" s="37" t="str">
        <f t="shared" si="147"/>
        <v/>
      </c>
      <c r="AV719" s="37" t="str">
        <f t="shared" si="148"/>
        <v/>
      </c>
      <c r="AW719" s="37" t="str">
        <f t="shared" si="149"/>
        <v/>
      </c>
      <c r="AX719" s="214"/>
      <c r="AY719" s="215"/>
      <c r="AZ719" s="215"/>
      <c r="BA719" s="215"/>
    </row>
    <row r="720" spans="44:58" x14ac:dyDescent="0.25">
      <c r="AR720" s="37" t="str">
        <f t="shared" ref="AR720:AR730" si="150">IF($C$14&lt;=$AY719,"",IF($C$14&gt;$AY720,"",$C$14*AZ720))</f>
        <v/>
      </c>
      <c r="AS720" s="37" t="str">
        <f t="shared" ref="AS720:AS730" si="151">IF($C$14&lt;=$AY719,"",IF($C$14&gt;$AY720,"",$C$14*BA720))</f>
        <v/>
      </c>
      <c r="AT720" s="37" t="str">
        <f t="shared" si="146"/>
        <v/>
      </c>
      <c r="AU720" s="37" t="str">
        <f t="shared" si="147"/>
        <v/>
      </c>
      <c r="AV720" s="37" t="str">
        <f t="shared" si="148"/>
        <v/>
      </c>
      <c r="AW720" s="37" t="str">
        <f t="shared" si="149"/>
        <v/>
      </c>
      <c r="AX720" s="215"/>
      <c r="AY720" s="215"/>
      <c r="AZ720" s="215"/>
      <c r="BA720" s="215"/>
    </row>
    <row r="721" spans="44:58" x14ac:dyDescent="0.25">
      <c r="AR721" s="37" t="str">
        <f t="shared" si="150"/>
        <v/>
      </c>
      <c r="AS721" s="37" t="str">
        <f t="shared" si="151"/>
        <v/>
      </c>
      <c r="AT721" s="37" t="str">
        <f t="shared" si="146"/>
        <v/>
      </c>
      <c r="AU721" s="37" t="str">
        <f t="shared" si="147"/>
        <v/>
      </c>
      <c r="AV721" s="37" t="str">
        <f t="shared" si="148"/>
        <v/>
      </c>
      <c r="AW721" s="37" t="str">
        <f t="shared" si="149"/>
        <v/>
      </c>
      <c r="AX721" s="85"/>
      <c r="AY721" s="85"/>
      <c r="AZ721" s="85"/>
      <c r="BA721" s="85"/>
    </row>
    <row r="722" spans="44:58" x14ac:dyDescent="0.25">
      <c r="AR722" s="37" t="str">
        <f t="shared" si="150"/>
        <v/>
      </c>
      <c r="AS722" s="37" t="str">
        <f t="shared" si="151"/>
        <v/>
      </c>
      <c r="AT722" s="37" t="str">
        <f t="shared" si="146"/>
        <v/>
      </c>
      <c r="AU722" s="37" t="str">
        <f t="shared" si="147"/>
        <v/>
      </c>
      <c r="AV722" s="37" t="str">
        <f t="shared" si="148"/>
        <v/>
      </c>
      <c r="AW722" s="37" t="str">
        <f t="shared" si="149"/>
        <v/>
      </c>
      <c r="AX722" s="85"/>
      <c r="AY722" s="85"/>
      <c r="AZ722" s="85"/>
      <c r="BA722" s="85"/>
    </row>
    <row r="723" spans="44:58" x14ac:dyDescent="0.25">
      <c r="AR723" s="37" t="str">
        <f t="shared" si="150"/>
        <v/>
      </c>
      <c r="AS723" s="37" t="str">
        <f t="shared" si="151"/>
        <v/>
      </c>
      <c r="AT723" s="37" t="str">
        <f t="shared" si="146"/>
        <v/>
      </c>
      <c r="AU723" s="37" t="str">
        <f t="shared" si="147"/>
        <v/>
      </c>
      <c r="AV723" s="37" t="str">
        <f t="shared" si="148"/>
        <v/>
      </c>
      <c r="AW723" s="37" t="str">
        <f t="shared" si="149"/>
        <v/>
      </c>
      <c r="AX723" s="112" t="s">
        <v>43</v>
      </c>
      <c r="AY723" s="87"/>
      <c r="AZ723" s="87"/>
      <c r="BA723" s="87"/>
    </row>
    <row r="724" spans="44:58" ht="15" customHeight="1" x14ac:dyDescent="0.25">
      <c r="AR724" s="37" t="str">
        <f t="shared" si="150"/>
        <v/>
      </c>
      <c r="AS724" s="37" t="str">
        <f t="shared" si="151"/>
        <v/>
      </c>
      <c r="AT724" s="37" t="str">
        <f t="shared" si="146"/>
        <v/>
      </c>
      <c r="AU724" s="37" t="str">
        <f t="shared" si="147"/>
        <v/>
      </c>
      <c r="AV724" s="37" t="str">
        <f t="shared" si="148"/>
        <v/>
      </c>
      <c r="AW724" s="37" t="str">
        <f t="shared" si="149"/>
        <v/>
      </c>
      <c r="AX724" s="86" t="s">
        <v>44</v>
      </c>
      <c r="AY724" s="87"/>
      <c r="AZ724" s="87"/>
      <c r="BA724" s="87"/>
    </row>
    <row r="725" spans="44:58" x14ac:dyDescent="0.25">
      <c r="AR725" s="37" t="str">
        <f t="shared" si="150"/>
        <v/>
      </c>
      <c r="AS725" s="37" t="str">
        <f t="shared" si="151"/>
        <v/>
      </c>
      <c r="AT725" s="37" t="str">
        <f t="shared" si="146"/>
        <v/>
      </c>
      <c r="AU725" s="37" t="str">
        <f t="shared" si="147"/>
        <v/>
      </c>
      <c r="AV725" s="37" t="str">
        <f t="shared" si="148"/>
        <v/>
      </c>
      <c r="AW725" s="37" t="str">
        <f t="shared" si="149"/>
        <v/>
      </c>
      <c r="AX725" s="222"/>
      <c r="AY725" s="222"/>
      <c r="AZ725" s="222"/>
      <c r="BA725" s="222"/>
    </row>
    <row r="726" spans="44:58" x14ac:dyDescent="0.25">
      <c r="AR726" s="37" t="str">
        <f t="shared" si="150"/>
        <v/>
      </c>
      <c r="AS726" s="37" t="str">
        <f t="shared" si="151"/>
        <v/>
      </c>
      <c r="AT726" s="37" t="str">
        <f t="shared" si="146"/>
        <v/>
      </c>
      <c r="AU726" s="37" t="str">
        <f t="shared" si="147"/>
        <v/>
      </c>
      <c r="AV726" s="37" t="str">
        <f t="shared" si="148"/>
        <v/>
      </c>
      <c r="AW726" s="37" t="str">
        <f t="shared" si="149"/>
        <v/>
      </c>
      <c r="AX726" s="88"/>
      <c r="AY726" s="89"/>
      <c r="AZ726" s="88"/>
      <c r="BA726" s="88"/>
    </row>
    <row r="727" spans="44:58" x14ac:dyDescent="0.25">
      <c r="AR727" s="37" t="str">
        <f t="shared" si="150"/>
        <v/>
      </c>
      <c r="AS727" s="37" t="str">
        <f t="shared" si="151"/>
        <v/>
      </c>
      <c r="AT727" s="37" t="str">
        <f t="shared" si="146"/>
        <v/>
      </c>
      <c r="AU727" s="37" t="str">
        <f t="shared" si="147"/>
        <v/>
      </c>
      <c r="AV727" s="37" t="str">
        <f t="shared" si="148"/>
        <v/>
      </c>
      <c r="AW727" s="37" t="str">
        <f t="shared" si="149"/>
        <v/>
      </c>
      <c r="AX727" s="201" t="s">
        <v>9</v>
      </c>
      <c r="AY727" s="216"/>
      <c r="AZ727" s="219" t="s">
        <v>33</v>
      </c>
      <c r="BA727" s="209" t="s">
        <v>34</v>
      </c>
    </row>
    <row r="728" spans="44:58" x14ac:dyDescent="0.25">
      <c r="AR728" s="37" t="str">
        <f t="shared" si="150"/>
        <v/>
      </c>
      <c r="AS728" s="37" t="str">
        <f t="shared" si="151"/>
        <v/>
      </c>
      <c r="AT728" s="37" t="str">
        <f t="shared" si="146"/>
        <v/>
      </c>
      <c r="AU728" s="37" t="str">
        <f t="shared" si="147"/>
        <v/>
      </c>
      <c r="AV728" s="37" t="str">
        <f t="shared" si="148"/>
        <v/>
      </c>
      <c r="AW728" s="37" t="str">
        <f t="shared" si="149"/>
        <v/>
      </c>
      <c r="AX728" s="203"/>
      <c r="AY728" s="217"/>
      <c r="AZ728" s="220"/>
      <c r="BA728" s="210"/>
    </row>
    <row r="729" spans="44:58" x14ac:dyDescent="0.25">
      <c r="AR729" s="37" t="str">
        <f t="shared" si="150"/>
        <v/>
      </c>
      <c r="AS729" s="37" t="str">
        <f t="shared" si="151"/>
        <v/>
      </c>
      <c r="AT729" s="37" t="str">
        <f t="shared" si="146"/>
        <v/>
      </c>
      <c r="AU729" s="37" t="str">
        <f t="shared" si="147"/>
        <v/>
      </c>
      <c r="AV729" s="37" t="str">
        <f t="shared" si="148"/>
        <v/>
      </c>
      <c r="AW729" s="37" t="str">
        <f t="shared" si="149"/>
        <v/>
      </c>
      <c r="AX729" s="207"/>
      <c r="AY729" s="218"/>
      <c r="AZ729" s="220"/>
      <c r="BA729" s="211"/>
    </row>
    <row r="730" spans="44:58" x14ac:dyDescent="0.25">
      <c r="AR730" s="37" t="str">
        <f t="shared" si="150"/>
        <v/>
      </c>
      <c r="AS730" s="37" t="str">
        <f t="shared" si="151"/>
        <v/>
      </c>
      <c r="AT730" s="37" t="str">
        <f t="shared" si="146"/>
        <v/>
      </c>
      <c r="AU730" s="37" t="str">
        <f t="shared" si="147"/>
        <v/>
      </c>
      <c r="AV730" s="37" t="str">
        <f t="shared" si="148"/>
        <v/>
      </c>
      <c r="AW730" s="37" t="str">
        <f t="shared" si="149"/>
        <v/>
      </c>
      <c r="AX730" s="158"/>
      <c r="AY730" s="163"/>
      <c r="AZ730" s="164"/>
      <c r="BA730" s="164"/>
    </row>
    <row r="731" spans="44:58" x14ac:dyDescent="0.25">
      <c r="AR731" s="37">
        <f>IF($C$14&lt;=$AY$731,$C$14*AZ731,"")</f>
        <v>0</v>
      </c>
      <c r="AS731" s="37">
        <f>IF($C$14&lt;=$AY$731,$C$14*BA731,"")</f>
        <v>0</v>
      </c>
      <c r="AX731" s="121" t="s">
        <v>10</v>
      </c>
      <c r="AY731" s="165">
        <v>1693</v>
      </c>
      <c r="AZ731" s="149">
        <v>0</v>
      </c>
      <c r="BA731" s="149">
        <v>0</v>
      </c>
      <c r="BC731" s="121" t="s">
        <v>10</v>
      </c>
      <c r="BD731" s="165">
        <v>1693</v>
      </c>
      <c r="BE731" s="149">
        <v>0</v>
      </c>
      <c r="BF731" s="149">
        <v>0</v>
      </c>
    </row>
    <row r="732" spans="44:58" x14ac:dyDescent="0.25">
      <c r="AR732" s="37" t="str">
        <f t="shared" ref="AR732:AR748" si="152">IF($C$14&lt;=$AY731,"",IF($C$14&gt;$AY732,"",$C$14*AZ732))</f>
        <v/>
      </c>
      <c r="AS732" s="37" t="str">
        <f t="shared" ref="AR732:AS751" si="153">IF($C$14&lt;=$AY731,"",IF($C$14&gt;$AY732,"",$C$14*BA732))</f>
        <v/>
      </c>
      <c r="AX732" s="121" t="s">
        <v>10</v>
      </c>
      <c r="AY732" s="165">
        <v>1734</v>
      </c>
      <c r="AZ732" s="149">
        <v>0.01</v>
      </c>
      <c r="BA732" s="149">
        <v>0</v>
      </c>
      <c r="BC732" s="121" t="s">
        <v>10</v>
      </c>
      <c r="BD732" s="165">
        <v>1734</v>
      </c>
      <c r="BE732" s="149">
        <v>0.01</v>
      </c>
      <c r="BF732" s="149">
        <v>0</v>
      </c>
    </row>
    <row r="733" spans="44:58" x14ac:dyDescent="0.25">
      <c r="AR733" s="37" t="str">
        <f t="shared" si="152"/>
        <v/>
      </c>
      <c r="AS733" s="37" t="str">
        <f t="shared" si="153"/>
        <v/>
      </c>
      <c r="AX733" s="121" t="s">
        <v>10</v>
      </c>
      <c r="AY733" s="165">
        <v>1940</v>
      </c>
      <c r="AZ733" s="149">
        <v>2.5000000000000001E-2</v>
      </c>
      <c r="BA733" s="149">
        <v>0.01</v>
      </c>
      <c r="BC733" s="121" t="s">
        <v>10</v>
      </c>
      <c r="BD733" s="165">
        <v>1940</v>
      </c>
      <c r="BE733" s="149">
        <v>2.5000000000000001E-2</v>
      </c>
      <c r="BF733" s="149">
        <v>0.01</v>
      </c>
    </row>
    <row r="734" spans="44:58" x14ac:dyDescent="0.25">
      <c r="AR734" s="37" t="str">
        <f t="shared" si="152"/>
        <v/>
      </c>
      <c r="AS734" s="37" t="str">
        <f t="shared" si="153"/>
        <v/>
      </c>
      <c r="AX734" s="121" t="s">
        <v>10</v>
      </c>
      <c r="AY734" s="165">
        <v>2013</v>
      </c>
      <c r="AZ734" s="149">
        <v>4.4999999999999998E-2</v>
      </c>
      <c r="BA734" s="149">
        <v>0.01</v>
      </c>
      <c r="BC734" s="121" t="s">
        <v>10</v>
      </c>
      <c r="BD734" s="165">
        <v>2013</v>
      </c>
      <c r="BE734" s="149">
        <v>4.4999999999999998E-2</v>
      </c>
      <c r="BF734" s="149">
        <v>0.01</v>
      </c>
    </row>
    <row r="735" spans="44:58" x14ac:dyDescent="0.25">
      <c r="AR735" s="37" t="str">
        <f t="shared" si="152"/>
        <v/>
      </c>
      <c r="AS735" s="37" t="str">
        <f t="shared" si="153"/>
        <v/>
      </c>
      <c r="AX735" s="121" t="s">
        <v>10</v>
      </c>
      <c r="AY735" s="165">
        <v>2116</v>
      </c>
      <c r="AZ735" s="149">
        <v>5.5E-2</v>
      </c>
      <c r="BA735" s="149">
        <v>0.02</v>
      </c>
      <c r="BC735" s="121" t="s">
        <v>10</v>
      </c>
      <c r="BD735" s="165">
        <v>2116</v>
      </c>
      <c r="BE735" s="149">
        <v>5.5E-2</v>
      </c>
      <c r="BF735" s="149">
        <v>0.02</v>
      </c>
    </row>
    <row r="736" spans="44:58" x14ac:dyDescent="0.25">
      <c r="AR736" s="37" t="str">
        <f t="shared" si="152"/>
        <v/>
      </c>
      <c r="AS736" s="37" t="str">
        <f t="shared" si="153"/>
        <v/>
      </c>
      <c r="AX736" s="121" t="s">
        <v>10</v>
      </c>
      <c r="AY736" s="165">
        <v>2220</v>
      </c>
      <c r="AZ736" s="149">
        <v>6.5000000000000002E-2</v>
      </c>
      <c r="BA736" s="149">
        <v>0.03</v>
      </c>
      <c r="BC736" s="121" t="s">
        <v>10</v>
      </c>
      <c r="BD736" s="165">
        <v>2220</v>
      </c>
      <c r="BE736" s="149">
        <v>6.5000000000000002E-2</v>
      </c>
      <c r="BF736" s="149">
        <v>0.03</v>
      </c>
    </row>
    <row r="737" spans="44:58" x14ac:dyDescent="0.25">
      <c r="AR737" s="37" t="str">
        <f t="shared" si="152"/>
        <v/>
      </c>
      <c r="AS737" s="37" t="str">
        <f t="shared" si="153"/>
        <v/>
      </c>
      <c r="AX737" s="121" t="s">
        <v>10</v>
      </c>
      <c r="AY737" s="165">
        <v>2374</v>
      </c>
      <c r="AZ737" s="149">
        <v>7.4999999999999997E-2</v>
      </c>
      <c r="BA737" s="149">
        <v>4.4999999999999998E-2</v>
      </c>
      <c r="BC737" s="121" t="s">
        <v>10</v>
      </c>
      <c r="BD737" s="165">
        <v>2374</v>
      </c>
      <c r="BE737" s="149">
        <v>7.4999999999999997E-2</v>
      </c>
      <c r="BF737" s="149">
        <v>4.4999999999999998E-2</v>
      </c>
    </row>
    <row r="738" spans="44:58" x14ac:dyDescent="0.25">
      <c r="AR738" s="37" t="str">
        <f t="shared" si="152"/>
        <v/>
      </c>
      <c r="AS738" s="37" t="str">
        <f t="shared" si="153"/>
        <v/>
      </c>
      <c r="AX738" s="121" t="s">
        <v>10</v>
      </c>
      <c r="AY738" s="165">
        <v>2478</v>
      </c>
      <c r="AZ738" s="149">
        <v>8.5000000000000006E-2</v>
      </c>
      <c r="BA738" s="149">
        <v>5.5E-2</v>
      </c>
      <c r="BC738" s="121" t="s">
        <v>10</v>
      </c>
      <c r="BD738" s="165">
        <v>2478</v>
      </c>
      <c r="BE738" s="149">
        <v>8.5000000000000006E-2</v>
      </c>
      <c r="BF738" s="149">
        <v>5.5E-2</v>
      </c>
    </row>
    <row r="739" spans="44:58" x14ac:dyDescent="0.25">
      <c r="AR739" s="37" t="str">
        <f t="shared" si="152"/>
        <v/>
      </c>
      <c r="AS739" s="37" t="str">
        <f t="shared" si="153"/>
        <v/>
      </c>
      <c r="AX739" s="121" t="s">
        <v>10</v>
      </c>
      <c r="AY739" s="165">
        <v>2580</v>
      </c>
      <c r="AZ739" s="149">
        <v>9.5000000000000001E-2</v>
      </c>
      <c r="BA739" s="149">
        <v>0.06</v>
      </c>
      <c r="BC739" s="121" t="s">
        <v>10</v>
      </c>
      <c r="BD739" s="165">
        <v>2580</v>
      </c>
      <c r="BE739" s="149">
        <v>9.5000000000000001E-2</v>
      </c>
      <c r="BF739" s="149">
        <v>0.06</v>
      </c>
    </row>
    <row r="740" spans="44:58" x14ac:dyDescent="0.25">
      <c r="AR740" s="37" t="str">
        <f t="shared" si="152"/>
        <v/>
      </c>
      <c r="AS740" s="37" t="str">
        <f t="shared" si="153"/>
        <v/>
      </c>
      <c r="AX740" s="121" t="s">
        <v>10</v>
      </c>
      <c r="AY740" s="165">
        <v>2621</v>
      </c>
      <c r="AZ740" s="149">
        <v>0.11</v>
      </c>
      <c r="BA740" s="149">
        <v>6.5000000000000002E-2</v>
      </c>
      <c r="BC740" s="121" t="s">
        <v>10</v>
      </c>
      <c r="BD740" s="165">
        <v>2621</v>
      </c>
      <c r="BE740" s="149">
        <v>0.11</v>
      </c>
      <c r="BF740" s="149">
        <v>6.5000000000000002E-2</v>
      </c>
    </row>
    <row r="741" spans="44:58" x14ac:dyDescent="0.25">
      <c r="AR741" s="37" t="str">
        <f t="shared" si="152"/>
        <v/>
      </c>
      <c r="AS741" s="37" t="str">
        <f t="shared" si="153"/>
        <v/>
      </c>
      <c r="AX741" s="121" t="s">
        <v>10</v>
      </c>
      <c r="AY741" s="165">
        <v>2822</v>
      </c>
      <c r="AZ741" s="149">
        <v>0.12</v>
      </c>
      <c r="BA741" s="149">
        <v>7.0000000000000007E-2</v>
      </c>
      <c r="BC741" s="121" t="s">
        <v>10</v>
      </c>
      <c r="BD741" s="165">
        <v>2822</v>
      </c>
      <c r="BE741" s="149">
        <v>0.12</v>
      </c>
      <c r="BF741" s="149">
        <v>7.0000000000000007E-2</v>
      </c>
    </row>
    <row r="742" spans="44:58" x14ac:dyDescent="0.25">
      <c r="AR742" s="37" t="str">
        <f t="shared" si="152"/>
        <v/>
      </c>
      <c r="AS742" s="37" t="str">
        <f t="shared" si="153"/>
        <v/>
      </c>
      <c r="AX742" s="121" t="s">
        <v>10</v>
      </c>
      <c r="AY742" s="165">
        <v>2923</v>
      </c>
      <c r="AZ742" s="149">
        <v>0.13</v>
      </c>
      <c r="BA742" s="149">
        <v>0.08</v>
      </c>
      <c r="BC742" s="121" t="s">
        <v>10</v>
      </c>
      <c r="BD742" s="165">
        <v>2923</v>
      </c>
      <c r="BE742" s="149">
        <v>0.13</v>
      </c>
      <c r="BF742" s="149">
        <v>0.08</v>
      </c>
    </row>
    <row r="743" spans="44:58" x14ac:dyDescent="0.25">
      <c r="AR743" s="37" t="str">
        <f t="shared" si="152"/>
        <v/>
      </c>
      <c r="AS743" s="37" t="str">
        <f t="shared" si="153"/>
        <v/>
      </c>
      <c r="AX743" s="121" t="s">
        <v>10</v>
      </c>
      <c r="AY743" s="165">
        <v>3024</v>
      </c>
      <c r="AZ743" s="149">
        <v>0.14000000000000001</v>
      </c>
      <c r="BA743" s="99">
        <v>0.09</v>
      </c>
      <c r="BC743" s="121" t="s">
        <v>10</v>
      </c>
      <c r="BD743" s="165">
        <v>3024</v>
      </c>
      <c r="BE743" s="149">
        <v>0.14000000000000001</v>
      </c>
      <c r="BF743" s="99">
        <v>0.09</v>
      </c>
    </row>
    <row r="744" spans="44:58" x14ac:dyDescent="0.25">
      <c r="AR744" s="37" t="str">
        <f t="shared" si="152"/>
        <v/>
      </c>
      <c r="AS744" s="37" t="str">
        <f t="shared" si="153"/>
        <v/>
      </c>
      <c r="AX744" s="121" t="s">
        <v>10</v>
      </c>
      <c r="AY744" s="165">
        <v>3125</v>
      </c>
      <c r="AZ744" s="149">
        <v>0.15</v>
      </c>
      <c r="BA744" s="149">
        <v>9.5000000000000001E-2</v>
      </c>
      <c r="BC744" s="121" t="s">
        <v>10</v>
      </c>
      <c r="BD744" s="165">
        <v>3125</v>
      </c>
      <c r="BE744" s="149">
        <v>0.15</v>
      </c>
      <c r="BF744" s="149">
        <v>9.5000000000000001E-2</v>
      </c>
    </row>
    <row r="745" spans="44:58" x14ac:dyDescent="0.25">
      <c r="AR745" s="37" t="str">
        <f t="shared" si="152"/>
        <v/>
      </c>
      <c r="AS745" s="37" t="str">
        <f t="shared" si="153"/>
        <v/>
      </c>
      <c r="AX745" s="121" t="s">
        <v>10</v>
      </c>
      <c r="AY745" s="165">
        <v>3226</v>
      </c>
      <c r="AZ745" s="149">
        <v>0.16</v>
      </c>
      <c r="BA745" s="149">
        <v>0.105</v>
      </c>
      <c r="BC745" s="121" t="s">
        <v>10</v>
      </c>
      <c r="BD745" s="165">
        <v>3226</v>
      </c>
      <c r="BE745" s="149">
        <v>0.16</v>
      </c>
      <c r="BF745" s="149">
        <v>0.105</v>
      </c>
    </row>
    <row r="746" spans="44:58" x14ac:dyDescent="0.25">
      <c r="AR746" s="37" t="str">
        <f t="shared" si="152"/>
        <v/>
      </c>
      <c r="AS746" s="37" t="str">
        <f t="shared" si="153"/>
        <v/>
      </c>
      <c r="AX746" s="121" t="s">
        <v>10</v>
      </c>
      <c r="AY746" s="165">
        <v>3326</v>
      </c>
      <c r="AZ746" s="149">
        <v>0.17</v>
      </c>
      <c r="BA746" s="149">
        <v>0.115</v>
      </c>
      <c r="BC746" s="121" t="s">
        <v>10</v>
      </c>
      <c r="BD746" s="165">
        <v>3326</v>
      </c>
      <c r="BE746" s="149">
        <v>0.17</v>
      </c>
      <c r="BF746" s="149">
        <v>0.115</v>
      </c>
    </row>
    <row r="747" spans="44:58" x14ac:dyDescent="0.25">
      <c r="AR747" s="37" t="str">
        <f t="shared" si="152"/>
        <v/>
      </c>
      <c r="AS747" s="37" t="str">
        <f t="shared" si="153"/>
        <v/>
      </c>
      <c r="AX747" s="121" t="s">
        <v>10</v>
      </c>
      <c r="AY747" s="165">
        <v>3427</v>
      </c>
      <c r="AZ747" s="149">
        <v>0.18</v>
      </c>
      <c r="BA747" s="149">
        <v>0.13</v>
      </c>
      <c r="BC747" s="121" t="s">
        <v>10</v>
      </c>
      <c r="BD747" s="165">
        <v>3427</v>
      </c>
      <c r="BE747" s="149">
        <v>0.18</v>
      </c>
      <c r="BF747" s="149">
        <v>0.13</v>
      </c>
    </row>
    <row r="748" spans="44:58" x14ac:dyDescent="0.25">
      <c r="AR748" s="37" t="str">
        <f t="shared" si="152"/>
        <v/>
      </c>
      <c r="AS748" s="37" t="str">
        <f t="shared" si="153"/>
        <v/>
      </c>
      <c r="AX748" s="121" t="s">
        <v>10</v>
      </c>
      <c r="AY748" s="165">
        <v>3629</v>
      </c>
      <c r="AZ748" s="149">
        <v>0.19</v>
      </c>
      <c r="BA748" s="149">
        <v>0.14499999999999999</v>
      </c>
      <c r="BC748" s="121" t="s">
        <v>10</v>
      </c>
      <c r="BD748" s="165">
        <v>3629</v>
      </c>
      <c r="BE748" s="149">
        <v>0.19</v>
      </c>
      <c r="BF748" s="149">
        <v>0.14499999999999999</v>
      </c>
    </row>
    <row r="749" spans="44:58" x14ac:dyDescent="0.25">
      <c r="AR749" s="37" t="str">
        <f t="shared" si="153"/>
        <v/>
      </c>
      <c r="AS749" s="37" t="str">
        <f t="shared" si="153"/>
        <v/>
      </c>
      <c r="AX749" s="121" t="s">
        <v>10</v>
      </c>
      <c r="AY749" s="165">
        <v>3830</v>
      </c>
      <c r="AZ749" s="149">
        <v>0.2</v>
      </c>
      <c r="BA749" s="149">
        <v>0.155</v>
      </c>
      <c r="BC749" s="121" t="s">
        <v>10</v>
      </c>
      <c r="BD749" s="165">
        <v>3830</v>
      </c>
      <c r="BE749" s="149">
        <v>0.2</v>
      </c>
      <c r="BF749" s="149">
        <v>0.155</v>
      </c>
    </row>
    <row r="750" spans="44:58" x14ac:dyDescent="0.25">
      <c r="AR750" s="37" t="str">
        <f t="shared" si="153"/>
        <v/>
      </c>
      <c r="AS750" s="37" t="str">
        <f t="shared" si="153"/>
        <v/>
      </c>
      <c r="AX750" s="121" t="s">
        <v>10</v>
      </c>
      <c r="AY750" s="165">
        <v>4032</v>
      </c>
      <c r="AZ750" s="149">
        <v>0.21</v>
      </c>
      <c r="BA750" s="149">
        <v>0.16500000000000001</v>
      </c>
      <c r="BC750" s="121" t="s">
        <v>10</v>
      </c>
      <c r="BD750" s="165">
        <v>4032</v>
      </c>
      <c r="BE750" s="149">
        <v>0.21</v>
      </c>
      <c r="BF750" s="149">
        <v>0.16500000000000001</v>
      </c>
    </row>
    <row r="751" spans="44:58" x14ac:dyDescent="0.25">
      <c r="AR751" s="37" t="str">
        <f t="shared" si="153"/>
        <v/>
      </c>
      <c r="AS751" s="37" t="str">
        <f t="shared" si="153"/>
        <v/>
      </c>
      <c r="AT751" s="37" t="str">
        <f t="shared" ref="AT751:AT765" si="154">IF($C$14&lt;=$AY750,"",IF($C$14&gt;$AY751,"",$C$14*BB751))</f>
        <v/>
      </c>
      <c r="AU751" s="37" t="str">
        <f t="shared" ref="AU751:AU765" si="155">IF($C$14&lt;=$AY750,"",IF($C$14&gt;$AY751,"",$C$14*BC751))</f>
        <v/>
      </c>
      <c r="AV751" s="37" t="str">
        <f t="shared" ref="AV751:AV765" si="156">IF($C$14&lt;=$AY750,"",IF($C$14&gt;$AY751,"",$C$14*BD751))</f>
        <v/>
      </c>
      <c r="AW751" s="37" t="str">
        <f t="shared" ref="AW751:AW765" si="157">IF($C$14&lt;=$AY750,"",IF($C$14&gt;$AY751,"",$C$14*BE751))</f>
        <v/>
      </c>
      <c r="AX751" s="121" t="s">
        <v>10</v>
      </c>
      <c r="AY751" s="122">
        <v>4234</v>
      </c>
      <c r="AZ751" s="98">
        <v>0.22</v>
      </c>
      <c r="BA751" s="98">
        <v>0.17499999999999999</v>
      </c>
      <c r="BC751" s="121" t="s">
        <v>10</v>
      </c>
      <c r="BD751" s="122">
        <v>4234</v>
      </c>
      <c r="BE751" s="98">
        <v>0.22</v>
      </c>
      <c r="BF751" s="98">
        <v>0.17499999999999999</v>
      </c>
    </row>
    <row r="752" spans="44:58" x14ac:dyDescent="0.25">
      <c r="AR752" s="37" t="str">
        <f>IF($C$14&gt;$AY$752,$C$14*AZ752,"")</f>
        <v/>
      </c>
      <c r="AS752" s="37" t="str">
        <f>IF($C$14&gt;$AY$752,$C$14*BA752,"")</f>
        <v/>
      </c>
      <c r="AT752" s="37" t="str">
        <f t="shared" si="154"/>
        <v/>
      </c>
      <c r="AU752" s="37" t="str">
        <f t="shared" si="155"/>
        <v/>
      </c>
      <c r="AV752" s="37" t="str">
        <f t="shared" si="156"/>
        <v/>
      </c>
      <c r="AW752" s="37" t="str">
        <f t="shared" si="157"/>
        <v/>
      </c>
      <c r="AX752" s="166" t="s">
        <v>11</v>
      </c>
      <c r="AY752" s="150">
        <v>4234</v>
      </c>
      <c r="AZ752" s="109">
        <v>0.23</v>
      </c>
      <c r="BA752" s="109">
        <v>0.185</v>
      </c>
      <c r="BC752" s="166" t="s">
        <v>11</v>
      </c>
      <c r="BD752" s="150">
        <v>4234</v>
      </c>
      <c r="BE752" s="109">
        <v>0.23</v>
      </c>
      <c r="BF752" s="109">
        <v>0.185</v>
      </c>
    </row>
    <row r="753" spans="44:58" x14ac:dyDescent="0.25">
      <c r="AT753" s="37" t="str">
        <f t="shared" si="154"/>
        <v/>
      </c>
      <c r="AU753" s="37" t="str">
        <f t="shared" si="155"/>
        <v/>
      </c>
      <c r="AV753" s="37" t="str">
        <f t="shared" si="156"/>
        <v/>
      </c>
      <c r="AW753" s="37" t="str">
        <f t="shared" si="157"/>
        <v/>
      </c>
    </row>
    <row r="754" spans="44:58" x14ac:dyDescent="0.25">
      <c r="AR754" s="37" t="str">
        <f t="shared" ref="AR754:AR765" si="158">IF($C$14&lt;=$AY753,"",IF($C$14&gt;$AY754,"",$C$14*AZ754))</f>
        <v/>
      </c>
      <c r="AS754" s="37" t="str">
        <f t="shared" ref="AS754:AS765" si="159">IF($C$14&lt;=$AY753,"",IF($C$14&gt;$AY754,"",$C$14*BA754))</f>
        <v/>
      </c>
      <c r="AT754" s="37" t="str">
        <f t="shared" si="154"/>
        <v/>
      </c>
      <c r="AU754" s="37" t="str">
        <f t="shared" si="155"/>
        <v/>
      </c>
      <c r="AV754" s="37" t="str">
        <f t="shared" si="156"/>
        <v/>
      </c>
      <c r="AW754" s="37" t="str">
        <f t="shared" si="157"/>
        <v/>
      </c>
    </row>
    <row r="755" spans="44:58" x14ac:dyDescent="0.25">
      <c r="AR755" s="37" t="str">
        <f t="shared" si="158"/>
        <v/>
      </c>
      <c r="AS755" s="37" t="str">
        <f t="shared" si="159"/>
        <v/>
      </c>
      <c r="AT755" s="37" t="str">
        <f t="shared" si="154"/>
        <v/>
      </c>
      <c r="AU755" s="37" t="str">
        <f t="shared" si="155"/>
        <v/>
      </c>
      <c r="AV755" s="37" t="str">
        <f t="shared" si="156"/>
        <v/>
      </c>
      <c r="AW755" s="37" t="str">
        <f t="shared" si="157"/>
        <v/>
      </c>
    </row>
    <row r="756" spans="44:58" x14ac:dyDescent="0.25">
      <c r="AR756" s="37" t="str">
        <f t="shared" si="158"/>
        <v/>
      </c>
      <c r="AS756" s="37" t="str">
        <f t="shared" si="159"/>
        <v/>
      </c>
      <c r="AT756" s="37" t="str">
        <f t="shared" si="154"/>
        <v/>
      </c>
      <c r="AU756" s="37" t="str">
        <f t="shared" si="155"/>
        <v/>
      </c>
      <c r="AV756" s="37" t="str">
        <f t="shared" si="156"/>
        <v/>
      </c>
      <c r="AW756" s="37" t="str">
        <f t="shared" si="157"/>
        <v/>
      </c>
    </row>
    <row r="757" spans="44:58" x14ac:dyDescent="0.25">
      <c r="AR757" s="37" t="str">
        <f t="shared" si="158"/>
        <v/>
      </c>
      <c r="AS757" s="37" t="str">
        <f t="shared" si="159"/>
        <v/>
      </c>
      <c r="AT757" s="37" t="str">
        <f t="shared" si="154"/>
        <v/>
      </c>
      <c r="AU757" s="37" t="str">
        <f t="shared" si="155"/>
        <v/>
      </c>
      <c r="AV757" s="37" t="str">
        <f t="shared" si="156"/>
        <v/>
      </c>
      <c r="AW757" s="37" t="str">
        <f t="shared" si="157"/>
        <v/>
      </c>
    </row>
    <row r="758" spans="44:58" x14ac:dyDescent="0.25">
      <c r="AR758" s="37" t="str">
        <f t="shared" si="158"/>
        <v/>
      </c>
      <c r="AS758" s="37" t="str">
        <f t="shared" si="159"/>
        <v/>
      </c>
      <c r="AT758" s="37" t="str">
        <f t="shared" si="154"/>
        <v/>
      </c>
      <c r="AU758" s="37" t="str">
        <f t="shared" si="155"/>
        <v/>
      </c>
      <c r="AV758" s="37" t="str">
        <f t="shared" si="156"/>
        <v/>
      </c>
      <c r="AW758" s="37" t="str">
        <f t="shared" si="157"/>
        <v/>
      </c>
    </row>
    <row r="759" spans="44:58" x14ac:dyDescent="0.25">
      <c r="AR759" s="37" t="str">
        <f t="shared" si="158"/>
        <v/>
      </c>
      <c r="AS759" s="37" t="str">
        <f t="shared" si="159"/>
        <v/>
      </c>
      <c r="AT759" s="37" t="str">
        <f t="shared" si="154"/>
        <v/>
      </c>
      <c r="AU759" s="37" t="str">
        <f t="shared" si="155"/>
        <v/>
      </c>
      <c r="AV759" s="37" t="str">
        <f t="shared" si="156"/>
        <v/>
      </c>
      <c r="AW759" s="37" t="str">
        <f t="shared" si="157"/>
        <v/>
      </c>
      <c r="AX759" s="112" t="s">
        <v>51</v>
      </c>
      <c r="AY759" s="87"/>
      <c r="AZ759" s="87"/>
      <c r="BA759" s="87"/>
    </row>
    <row r="760" spans="44:58" x14ac:dyDescent="0.25">
      <c r="AR760" s="37" t="str">
        <f t="shared" si="158"/>
        <v/>
      </c>
      <c r="AS760" s="37" t="str">
        <f t="shared" si="159"/>
        <v/>
      </c>
      <c r="AT760" s="37" t="str">
        <f t="shared" si="154"/>
        <v/>
      </c>
      <c r="AU760" s="37" t="str">
        <f t="shared" si="155"/>
        <v/>
      </c>
      <c r="AV760" s="37" t="str">
        <f t="shared" si="156"/>
        <v/>
      </c>
      <c r="AW760" s="37" t="str">
        <f t="shared" si="157"/>
        <v/>
      </c>
      <c r="AX760" s="86" t="s">
        <v>52</v>
      </c>
      <c r="AY760" s="87"/>
      <c r="AZ760" s="87"/>
      <c r="BA760" s="87"/>
    </row>
    <row r="761" spans="44:58" x14ac:dyDescent="0.25">
      <c r="AR761" s="37" t="str">
        <f t="shared" si="158"/>
        <v/>
      </c>
      <c r="AS761" s="37" t="str">
        <f t="shared" si="159"/>
        <v/>
      </c>
      <c r="AT761" s="37" t="str">
        <f t="shared" si="154"/>
        <v/>
      </c>
      <c r="AU761" s="37" t="str">
        <f t="shared" si="155"/>
        <v/>
      </c>
      <c r="AV761" s="37" t="str">
        <f t="shared" si="156"/>
        <v/>
      </c>
      <c r="AW761" s="37" t="str">
        <f t="shared" si="157"/>
        <v/>
      </c>
      <c r="AX761" s="88"/>
      <c r="AY761" s="89"/>
      <c r="AZ761" s="88"/>
      <c r="BA761" s="88"/>
    </row>
    <row r="762" spans="44:58" x14ac:dyDescent="0.25">
      <c r="AR762" s="37" t="str">
        <f t="shared" si="158"/>
        <v/>
      </c>
      <c r="AS762" s="37" t="str">
        <f t="shared" si="159"/>
        <v/>
      </c>
      <c r="AT762" s="37" t="str">
        <f t="shared" si="154"/>
        <v/>
      </c>
      <c r="AU762" s="37" t="str">
        <f t="shared" si="155"/>
        <v/>
      </c>
      <c r="AV762" s="37" t="str">
        <f t="shared" si="156"/>
        <v/>
      </c>
      <c r="AW762" s="37" t="str">
        <f t="shared" si="157"/>
        <v/>
      </c>
      <c r="AX762" s="201" t="s">
        <v>9</v>
      </c>
      <c r="AY762" s="202"/>
      <c r="AZ762" s="219" t="s">
        <v>33</v>
      </c>
      <c r="BA762" s="209" t="s">
        <v>34</v>
      </c>
    </row>
    <row r="763" spans="44:58" x14ac:dyDescent="0.25">
      <c r="AR763" s="37" t="str">
        <f t="shared" si="158"/>
        <v/>
      </c>
      <c r="AS763" s="37" t="str">
        <f t="shared" si="159"/>
        <v/>
      </c>
      <c r="AT763" s="37" t="str">
        <f t="shared" si="154"/>
        <v/>
      </c>
      <c r="AU763" s="37" t="str">
        <f t="shared" si="155"/>
        <v/>
      </c>
      <c r="AV763" s="37" t="str">
        <f t="shared" si="156"/>
        <v/>
      </c>
      <c r="AW763" s="37" t="str">
        <f t="shared" si="157"/>
        <v/>
      </c>
      <c r="AX763" s="203"/>
      <c r="AY763" s="204"/>
      <c r="AZ763" s="220"/>
      <c r="BA763" s="210"/>
    </row>
    <row r="764" spans="44:58" x14ac:dyDescent="0.25">
      <c r="AR764" s="37" t="str">
        <f t="shared" si="158"/>
        <v/>
      </c>
      <c r="AS764" s="37" t="str">
        <f t="shared" si="159"/>
        <v/>
      </c>
      <c r="AT764" s="37" t="str">
        <f t="shared" si="154"/>
        <v/>
      </c>
      <c r="AU764" s="37" t="str">
        <f t="shared" si="155"/>
        <v/>
      </c>
      <c r="AV764" s="37" t="str">
        <f t="shared" si="156"/>
        <v/>
      </c>
      <c r="AW764" s="37" t="str">
        <f t="shared" si="157"/>
        <v/>
      </c>
      <c r="AX764" s="207"/>
      <c r="AY764" s="206"/>
      <c r="AZ764" s="220"/>
      <c r="BA764" s="211"/>
    </row>
    <row r="765" spans="44:58" x14ac:dyDescent="0.25">
      <c r="AR765" s="37" t="str">
        <f t="shared" si="158"/>
        <v/>
      </c>
      <c r="AS765" s="37" t="str">
        <f t="shared" si="159"/>
        <v/>
      </c>
      <c r="AT765" s="37" t="str">
        <f t="shared" si="154"/>
        <v/>
      </c>
      <c r="AU765" s="37" t="str">
        <f t="shared" si="155"/>
        <v/>
      </c>
      <c r="AV765" s="37" t="str">
        <f t="shared" si="156"/>
        <v/>
      </c>
      <c r="AW765" s="37" t="str">
        <f t="shared" si="157"/>
        <v/>
      </c>
      <c r="AX765" s="158"/>
      <c r="AY765" s="163"/>
      <c r="AZ765" s="167"/>
      <c r="BA765" s="167"/>
    </row>
    <row r="766" spans="44:58" x14ac:dyDescent="0.25">
      <c r="AR766" s="37">
        <f>IF($C$14&lt;=$AY$766,$C$14*AZ766,"")</f>
        <v>0</v>
      </c>
      <c r="AS766" s="37">
        <f>IF($C$14&lt;=$AY$766,$C$14*BA766,"")</f>
        <v>0</v>
      </c>
      <c r="AT766" s="37" t="str">
        <f t="shared" ref="AT766:AT829" si="160">IF($C$14&lt;=$AY765,"",IF($C$14&gt;$AY766,"",$C$14*BB766))</f>
        <v/>
      </c>
      <c r="AU766" s="37" t="str">
        <f t="shared" ref="AU766:AU829" si="161">IF($C$14&lt;=$AY765,"",IF($C$14&gt;$AY766,"",$C$14*BC766))</f>
        <v/>
      </c>
      <c r="AV766" s="37" t="str">
        <f t="shared" ref="AV766:AV829" si="162">IF($C$14&lt;=$AY765,"",IF($C$14&gt;$AY766,"",$C$14*BD766))</f>
        <v/>
      </c>
      <c r="AW766" s="37" t="str">
        <f t="shared" ref="AW766:AW829" si="163">IF($C$14&lt;=$AY765,"",IF($C$14&gt;$AY766,"",$C$14*BE766))</f>
        <v/>
      </c>
      <c r="AX766" s="121" t="s">
        <v>10</v>
      </c>
      <c r="AY766" s="165">
        <v>1693</v>
      </c>
      <c r="AZ766" s="148">
        <v>0</v>
      </c>
      <c r="BA766" s="149">
        <v>0</v>
      </c>
      <c r="BC766" s="121" t="s">
        <v>10</v>
      </c>
      <c r="BD766" s="165">
        <v>1693</v>
      </c>
      <c r="BE766" s="148">
        <v>0</v>
      </c>
      <c r="BF766" s="149">
        <v>0</v>
      </c>
    </row>
    <row r="767" spans="44:58" x14ac:dyDescent="0.25">
      <c r="AR767" s="37" t="str">
        <f t="shared" ref="AR767:AR783" si="164">IF($C$14&lt;=$AY766,"",IF($C$14&gt;$AY767,"",$C$14*AZ767))</f>
        <v/>
      </c>
      <c r="AS767" s="37" t="str">
        <f t="shared" ref="AR767:AS786" si="165">IF($C$14&lt;=$AY766,"",IF($C$14&gt;$AY767,"",$C$14*BA767))</f>
        <v/>
      </c>
      <c r="AT767" s="37" t="str">
        <f t="shared" si="160"/>
        <v/>
      </c>
      <c r="AU767" s="37" t="str">
        <f t="shared" si="161"/>
        <v/>
      </c>
      <c r="AV767" s="37" t="str">
        <f t="shared" si="162"/>
        <v/>
      </c>
      <c r="AW767" s="37" t="str">
        <f t="shared" si="163"/>
        <v/>
      </c>
      <c r="AX767" s="121" t="s">
        <v>10</v>
      </c>
      <c r="AY767" s="165">
        <v>1734</v>
      </c>
      <c r="AZ767" s="148">
        <v>0.01</v>
      </c>
      <c r="BA767" s="149">
        <v>0</v>
      </c>
      <c r="BC767" s="121" t="s">
        <v>10</v>
      </c>
      <c r="BD767" s="165">
        <v>1734</v>
      </c>
      <c r="BE767" s="148">
        <v>0.01</v>
      </c>
      <c r="BF767" s="149">
        <v>0</v>
      </c>
    </row>
    <row r="768" spans="44:58" x14ac:dyDescent="0.25">
      <c r="AR768" s="37" t="str">
        <f t="shared" si="164"/>
        <v/>
      </c>
      <c r="AS768" s="37" t="str">
        <f t="shared" si="165"/>
        <v/>
      </c>
      <c r="AT768" s="37" t="str">
        <f t="shared" si="160"/>
        <v/>
      </c>
      <c r="AU768" s="37" t="str">
        <f t="shared" si="161"/>
        <v/>
      </c>
      <c r="AV768" s="37" t="str">
        <f t="shared" si="162"/>
        <v/>
      </c>
      <c r="AW768" s="37" t="str">
        <f t="shared" si="163"/>
        <v/>
      </c>
      <c r="AX768" s="121" t="s">
        <v>10</v>
      </c>
      <c r="AY768" s="165">
        <v>1940</v>
      </c>
      <c r="AZ768" s="148">
        <v>2.5000000000000001E-2</v>
      </c>
      <c r="BA768" s="149">
        <v>0</v>
      </c>
      <c r="BC768" s="121" t="s">
        <v>10</v>
      </c>
      <c r="BD768" s="165">
        <v>1940</v>
      </c>
      <c r="BE768" s="148">
        <v>2.5000000000000001E-2</v>
      </c>
      <c r="BF768" s="149">
        <v>0</v>
      </c>
    </row>
    <row r="769" spans="44:58" x14ac:dyDescent="0.25">
      <c r="AR769" s="37" t="str">
        <f t="shared" si="164"/>
        <v/>
      </c>
      <c r="AS769" s="37" t="str">
        <f t="shared" si="165"/>
        <v/>
      </c>
      <c r="AT769" s="37" t="str">
        <f t="shared" si="160"/>
        <v/>
      </c>
      <c r="AU769" s="37" t="str">
        <f t="shared" si="161"/>
        <v/>
      </c>
      <c r="AV769" s="37" t="str">
        <f t="shared" si="162"/>
        <v/>
      </c>
      <c r="AW769" s="37" t="str">
        <f t="shared" si="163"/>
        <v/>
      </c>
      <c r="AX769" s="121" t="s">
        <v>10</v>
      </c>
      <c r="AY769" s="165">
        <v>2013</v>
      </c>
      <c r="AZ769" s="148">
        <v>0.04</v>
      </c>
      <c r="BA769" s="99">
        <v>0.01</v>
      </c>
      <c r="BC769" s="121" t="s">
        <v>10</v>
      </c>
      <c r="BD769" s="165">
        <v>2013</v>
      </c>
      <c r="BE769" s="148">
        <v>0.04</v>
      </c>
      <c r="BF769" s="99">
        <v>0.01</v>
      </c>
    </row>
    <row r="770" spans="44:58" x14ac:dyDescent="0.25">
      <c r="AR770" s="37" t="str">
        <f t="shared" si="164"/>
        <v/>
      </c>
      <c r="AS770" s="37" t="str">
        <f t="shared" si="165"/>
        <v/>
      </c>
      <c r="AT770" s="37" t="str">
        <f t="shared" si="160"/>
        <v/>
      </c>
      <c r="AU770" s="37" t="str">
        <f t="shared" si="161"/>
        <v/>
      </c>
      <c r="AV770" s="37" t="str">
        <f t="shared" si="162"/>
        <v/>
      </c>
      <c r="AW770" s="37" t="str">
        <f t="shared" si="163"/>
        <v/>
      </c>
      <c r="AX770" s="121" t="s">
        <v>10</v>
      </c>
      <c r="AY770" s="165">
        <v>2116</v>
      </c>
      <c r="AZ770" s="148">
        <v>0.05</v>
      </c>
      <c r="BA770" s="99">
        <v>0.01</v>
      </c>
      <c r="BC770" s="121" t="s">
        <v>10</v>
      </c>
      <c r="BD770" s="165">
        <v>2116</v>
      </c>
      <c r="BE770" s="148">
        <v>0.05</v>
      </c>
      <c r="BF770" s="99">
        <v>0.01</v>
      </c>
    </row>
    <row r="771" spans="44:58" x14ac:dyDescent="0.25">
      <c r="AR771" s="37" t="str">
        <f t="shared" si="164"/>
        <v/>
      </c>
      <c r="AS771" s="37" t="str">
        <f t="shared" si="165"/>
        <v/>
      </c>
      <c r="AT771" s="37" t="str">
        <f t="shared" si="160"/>
        <v/>
      </c>
      <c r="AU771" s="37" t="str">
        <f t="shared" si="161"/>
        <v/>
      </c>
      <c r="AV771" s="37" t="str">
        <f t="shared" si="162"/>
        <v/>
      </c>
      <c r="AW771" s="37" t="str">
        <f t="shared" si="163"/>
        <v/>
      </c>
      <c r="AX771" s="121" t="s">
        <v>10</v>
      </c>
      <c r="AY771" s="165">
        <v>2220</v>
      </c>
      <c r="AZ771" s="148">
        <v>0.06</v>
      </c>
      <c r="BA771" s="99">
        <v>2.5000000000000001E-2</v>
      </c>
      <c r="BC771" s="121" t="s">
        <v>10</v>
      </c>
      <c r="BD771" s="165">
        <v>2220</v>
      </c>
      <c r="BE771" s="148">
        <v>0.06</v>
      </c>
      <c r="BF771" s="99">
        <v>2.5000000000000001E-2</v>
      </c>
    </row>
    <row r="772" spans="44:58" x14ac:dyDescent="0.25">
      <c r="AR772" s="37" t="str">
        <f t="shared" si="164"/>
        <v/>
      </c>
      <c r="AS772" s="37" t="str">
        <f t="shared" si="165"/>
        <v/>
      </c>
      <c r="AT772" s="37" t="str">
        <f t="shared" si="160"/>
        <v/>
      </c>
      <c r="AU772" s="37" t="str">
        <f t="shared" si="161"/>
        <v/>
      </c>
      <c r="AV772" s="37" t="str">
        <f t="shared" si="162"/>
        <v/>
      </c>
      <c r="AW772" s="37" t="str">
        <f t="shared" si="163"/>
        <v/>
      </c>
      <c r="AX772" s="121" t="s">
        <v>10</v>
      </c>
      <c r="AY772" s="165">
        <v>2374</v>
      </c>
      <c r="AZ772" s="148">
        <v>7.0000000000000007E-2</v>
      </c>
      <c r="BA772" s="149">
        <v>3.5000000000000003E-2</v>
      </c>
      <c r="BC772" s="121" t="s">
        <v>10</v>
      </c>
      <c r="BD772" s="165">
        <v>2374</v>
      </c>
      <c r="BE772" s="148">
        <v>7.0000000000000007E-2</v>
      </c>
      <c r="BF772" s="149">
        <v>3.5000000000000003E-2</v>
      </c>
    </row>
    <row r="773" spans="44:58" x14ac:dyDescent="0.25">
      <c r="AR773" s="37" t="str">
        <f t="shared" si="164"/>
        <v/>
      </c>
      <c r="AS773" s="37" t="str">
        <f t="shared" si="165"/>
        <v/>
      </c>
      <c r="AT773" s="37" t="str">
        <f t="shared" si="160"/>
        <v/>
      </c>
      <c r="AU773" s="37" t="str">
        <f t="shared" si="161"/>
        <v/>
      </c>
      <c r="AV773" s="37" t="str">
        <f t="shared" si="162"/>
        <v/>
      </c>
      <c r="AW773" s="37" t="str">
        <f t="shared" si="163"/>
        <v/>
      </c>
      <c r="AX773" s="121" t="s">
        <v>10</v>
      </c>
      <c r="AY773" s="165">
        <v>2478</v>
      </c>
      <c r="AZ773" s="148">
        <v>0.08</v>
      </c>
      <c r="BA773" s="149">
        <v>0.05</v>
      </c>
      <c r="BC773" s="121" t="s">
        <v>10</v>
      </c>
      <c r="BD773" s="165">
        <v>2478</v>
      </c>
      <c r="BE773" s="148">
        <v>0.08</v>
      </c>
      <c r="BF773" s="149">
        <v>0.05</v>
      </c>
    </row>
    <row r="774" spans="44:58" x14ac:dyDescent="0.25">
      <c r="AR774" s="37" t="str">
        <f t="shared" si="164"/>
        <v/>
      </c>
      <c r="AS774" s="37" t="str">
        <f t="shared" si="165"/>
        <v/>
      </c>
      <c r="AT774" s="37" t="str">
        <f t="shared" si="160"/>
        <v/>
      </c>
      <c r="AU774" s="37" t="str">
        <f t="shared" si="161"/>
        <v/>
      </c>
      <c r="AV774" s="37" t="str">
        <f t="shared" si="162"/>
        <v/>
      </c>
      <c r="AW774" s="37" t="str">
        <f t="shared" si="163"/>
        <v/>
      </c>
      <c r="AX774" s="121" t="s">
        <v>10</v>
      </c>
      <c r="AY774" s="165">
        <v>2580</v>
      </c>
      <c r="AZ774" s="148">
        <v>0.09</v>
      </c>
      <c r="BA774" s="149">
        <v>5.5E-2</v>
      </c>
      <c r="BC774" s="121" t="s">
        <v>10</v>
      </c>
      <c r="BD774" s="165">
        <v>2580</v>
      </c>
      <c r="BE774" s="148">
        <v>0.09</v>
      </c>
      <c r="BF774" s="149">
        <v>5.5E-2</v>
      </c>
    </row>
    <row r="775" spans="44:58" x14ac:dyDescent="0.25">
      <c r="AR775" s="37" t="str">
        <f t="shared" si="164"/>
        <v/>
      </c>
      <c r="AS775" s="37" t="str">
        <f t="shared" si="165"/>
        <v/>
      </c>
      <c r="AT775" s="37" t="str">
        <f t="shared" si="160"/>
        <v/>
      </c>
      <c r="AU775" s="37" t="str">
        <f t="shared" si="161"/>
        <v/>
      </c>
      <c r="AV775" s="37" t="str">
        <f t="shared" si="162"/>
        <v/>
      </c>
      <c r="AW775" s="37" t="str">
        <f t="shared" si="163"/>
        <v/>
      </c>
      <c r="AX775" s="121" t="s">
        <v>10</v>
      </c>
      <c r="AY775" s="165">
        <v>2621</v>
      </c>
      <c r="AZ775" s="148">
        <v>0.105</v>
      </c>
      <c r="BA775" s="149">
        <v>0.06</v>
      </c>
      <c r="BC775" s="121" t="s">
        <v>10</v>
      </c>
      <c r="BD775" s="165">
        <v>2621</v>
      </c>
      <c r="BE775" s="148">
        <v>0.105</v>
      </c>
      <c r="BF775" s="149">
        <v>0.06</v>
      </c>
    </row>
    <row r="776" spans="44:58" x14ac:dyDescent="0.25">
      <c r="AR776" s="37" t="str">
        <f t="shared" si="164"/>
        <v/>
      </c>
      <c r="AS776" s="37" t="str">
        <f t="shared" si="165"/>
        <v/>
      </c>
      <c r="AT776" s="37" t="str">
        <f t="shared" si="160"/>
        <v/>
      </c>
      <c r="AU776" s="37" t="str">
        <f t="shared" si="161"/>
        <v/>
      </c>
      <c r="AV776" s="37" t="str">
        <f t="shared" si="162"/>
        <v/>
      </c>
      <c r="AW776" s="37" t="str">
        <f t="shared" si="163"/>
        <v/>
      </c>
      <c r="AX776" s="121" t="s">
        <v>10</v>
      </c>
      <c r="AY776" s="165">
        <v>2822</v>
      </c>
      <c r="AZ776" s="148">
        <v>0.115</v>
      </c>
      <c r="BA776" s="149">
        <v>6.5000000000000002E-2</v>
      </c>
      <c r="BC776" s="121" t="s">
        <v>10</v>
      </c>
      <c r="BD776" s="165">
        <v>2822</v>
      </c>
      <c r="BE776" s="148">
        <v>0.115</v>
      </c>
      <c r="BF776" s="149">
        <v>6.5000000000000002E-2</v>
      </c>
    </row>
    <row r="777" spans="44:58" x14ac:dyDescent="0.25">
      <c r="AR777" s="37" t="str">
        <f t="shared" si="164"/>
        <v/>
      </c>
      <c r="AS777" s="37" t="str">
        <f t="shared" si="165"/>
        <v/>
      </c>
      <c r="AT777" s="37" t="str">
        <f t="shared" si="160"/>
        <v/>
      </c>
      <c r="AU777" s="37" t="str">
        <f t="shared" si="161"/>
        <v/>
      </c>
      <c r="AV777" s="37" t="str">
        <f t="shared" si="162"/>
        <v/>
      </c>
      <c r="AW777" s="37" t="str">
        <f t="shared" si="163"/>
        <v/>
      </c>
      <c r="AX777" s="121" t="s">
        <v>10</v>
      </c>
      <c r="AY777" s="165">
        <v>2923</v>
      </c>
      <c r="AZ777" s="148">
        <v>0.125</v>
      </c>
      <c r="BA777" s="149">
        <v>7.4999999999999997E-2</v>
      </c>
      <c r="BC777" s="121" t="s">
        <v>10</v>
      </c>
      <c r="BD777" s="165">
        <v>2923</v>
      </c>
      <c r="BE777" s="148">
        <v>0.125</v>
      </c>
      <c r="BF777" s="149">
        <v>7.4999999999999997E-2</v>
      </c>
    </row>
    <row r="778" spans="44:58" x14ac:dyDescent="0.25">
      <c r="AR778" s="37" t="str">
        <f t="shared" si="164"/>
        <v/>
      </c>
      <c r="AS778" s="37" t="str">
        <f t="shared" si="165"/>
        <v/>
      </c>
      <c r="AT778" s="37" t="str">
        <f t="shared" si="160"/>
        <v/>
      </c>
      <c r="AU778" s="37" t="str">
        <f t="shared" si="161"/>
        <v/>
      </c>
      <c r="AV778" s="37" t="str">
        <f t="shared" si="162"/>
        <v/>
      </c>
      <c r="AW778" s="37" t="str">
        <f t="shared" si="163"/>
        <v/>
      </c>
      <c r="AX778" s="121" t="s">
        <v>10</v>
      </c>
      <c r="AY778" s="165">
        <v>3024</v>
      </c>
      <c r="AZ778" s="148">
        <v>0.13500000000000001</v>
      </c>
      <c r="BA778" s="99">
        <v>8.5000000000000006E-2</v>
      </c>
      <c r="BC778" s="121" t="s">
        <v>10</v>
      </c>
      <c r="BD778" s="165">
        <v>3024</v>
      </c>
      <c r="BE778" s="148">
        <v>0.13500000000000001</v>
      </c>
      <c r="BF778" s="99">
        <v>8.5000000000000006E-2</v>
      </c>
    </row>
    <row r="779" spans="44:58" x14ac:dyDescent="0.25">
      <c r="AR779" s="37" t="str">
        <f t="shared" si="164"/>
        <v/>
      </c>
      <c r="AS779" s="37" t="str">
        <f t="shared" si="165"/>
        <v/>
      </c>
      <c r="AT779" s="37" t="str">
        <f t="shared" si="160"/>
        <v/>
      </c>
      <c r="AU779" s="37" t="str">
        <f t="shared" si="161"/>
        <v/>
      </c>
      <c r="AV779" s="37" t="str">
        <f t="shared" si="162"/>
        <v/>
      </c>
      <c r="AW779" s="37" t="str">
        <f t="shared" si="163"/>
        <v/>
      </c>
      <c r="AX779" s="121" t="s">
        <v>10</v>
      </c>
      <c r="AY779" s="165">
        <v>3125</v>
      </c>
      <c r="AZ779" s="148">
        <v>0.14499999999999999</v>
      </c>
      <c r="BA779" s="149">
        <v>0.09</v>
      </c>
      <c r="BC779" s="121" t="s">
        <v>10</v>
      </c>
      <c r="BD779" s="165">
        <v>3125</v>
      </c>
      <c r="BE779" s="148">
        <v>0.14499999999999999</v>
      </c>
      <c r="BF779" s="149">
        <v>0.09</v>
      </c>
    </row>
    <row r="780" spans="44:58" x14ac:dyDescent="0.25">
      <c r="AR780" s="37" t="str">
        <f t="shared" si="164"/>
        <v/>
      </c>
      <c r="AS780" s="37" t="str">
        <f t="shared" si="165"/>
        <v/>
      </c>
      <c r="AT780" s="37" t="str">
        <f t="shared" si="160"/>
        <v/>
      </c>
      <c r="AU780" s="37" t="str">
        <f t="shared" si="161"/>
        <v/>
      </c>
      <c r="AV780" s="37" t="str">
        <f t="shared" si="162"/>
        <v/>
      </c>
      <c r="AW780" s="37" t="str">
        <f t="shared" si="163"/>
        <v/>
      </c>
      <c r="AX780" s="121" t="s">
        <v>10</v>
      </c>
      <c r="AY780" s="165">
        <v>3226</v>
      </c>
      <c r="AZ780" s="148">
        <v>0.155</v>
      </c>
      <c r="BA780" s="149">
        <v>0.1</v>
      </c>
      <c r="BC780" s="121" t="s">
        <v>10</v>
      </c>
      <c r="BD780" s="165">
        <v>3226</v>
      </c>
      <c r="BE780" s="148">
        <v>0.155</v>
      </c>
      <c r="BF780" s="149">
        <v>0.1</v>
      </c>
    </row>
    <row r="781" spans="44:58" x14ac:dyDescent="0.25">
      <c r="AR781" s="37" t="str">
        <f t="shared" si="164"/>
        <v/>
      </c>
      <c r="AS781" s="37" t="str">
        <f t="shared" si="165"/>
        <v/>
      </c>
      <c r="AT781" s="37" t="str">
        <f t="shared" si="160"/>
        <v/>
      </c>
      <c r="AU781" s="37" t="str">
        <f t="shared" si="161"/>
        <v/>
      </c>
      <c r="AV781" s="37" t="str">
        <f t="shared" si="162"/>
        <v/>
      </c>
      <c r="AW781" s="37" t="str">
        <f t="shared" si="163"/>
        <v/>
      </c>
      <c r="AX781" s="121" t="s">
        <v>10</v>
      </c>
      <c r="AY781" s="165">
        <v>3326</v>
      </c>
      <c r="AZ781" s="148">
        <v>0.16500000000000001</v>
      </c>
      <c r="BA781" s="149">
        <v>0.11</v>
      </c>
      <c r="BC781" s="121" t="s">
        <v>10</v>
      </c>
      <c r="BD781" s="165">
        <v>3326</v>
      </c>
      <c r="BE781" s="148">
        <v>0.16500000000000001</v>
      </c>
      <c r="BF781" s="149">
        <v>0.11</v>
      </c>
    </row>
    <row r="782" spans="44:58" x14ac:dyDescent="0.25">
      <c r="AR782" s="37" t="str">
        <f t="shared" si="164"/>
        <v/>
      </c>
      <c r="AS782" s="37" t="str">
        <f t="shared" si="165"/>
        <v/>
      </c>
      <c r="AT782" s="37" t="str">
        <f t="shared" si="160"/>
        <v/>
      </c>
      <c r="AU782" s="37" t="str">
        <f t="shared" si="161"/>
        <v/>
      </c>
      <c r="AV782" s="37" t="str">
        <f t="shared" si="162"/>
        <v/>
      </c>
      <c r="AW782" s="37" t="str">
        <f t="shared" si="163"/>
        <v/>
      </c>
      <c r="AX782" s="121" t="s">
        <v>10</v>
      </c>
      <c r="AY782" s="165">
        <v>3427</v>
      </c>
      <c r="AZ782" s="148">
        <v>0.17499999999999999</v>
      </c>
      <c r="BA782" s="149">
        <v>0.125</v>
      </c>
      <c r="BC782" s="121" t="s">
        <v>10</v>
      </c>
      <c r="BD782" s="165">
        <v>3427</v>
      </c>
      <c r="BE782" s="148">
        <v>0.17499999999999999</v>
      </c>
      <c r="BF782" s="149">
        <v>0.125</v>
      </c>
    </row>
    <row r="783" spans="44:58" x14ac:dyDescent="0.25">
      <c r="AR783" s="37" t="str">
        <f t="shared" si="164"/>
        <v/>
      </c>
      <c r="AS783" s="37" t="str">
        <f t="shared" si="165"/>
        <v/>
      </c>
      <c r="AT783" s="37" t="str">
        <f t="shared" si="160"/>
        <v/>
      </c>
      <c r="AU783" s="37" t="str">
        <f t="shared" si="161"/>
        <v/>
      </c>
      <c r="AV783" s="37" t="str">
        <f t="shared" si="162"/>
        <v/>
      </c>
      <c r="AW783" s="37" t="str">
        <f t="shared" si="163"/>
        <v/>
      </c>
      <c r="AX783" s="121" t="s">
        <v>10</v>
      </c>
      <c r="AY783" s="165">
        <v>3629</v>
      </c>
      <c r="AZ783" s="148">
        <v>0.185</v>
      </c>
      <c r="BA783" s="149">
        <v>0.14000000000000001</v>
      </c>
      <c r="BC783" s="121" t="s">
        <v>10</v>
      </c>
      <c r="BD783" s="165">
        <v>3629</v>
      </c>
      <c r="BE783" s="148">
        <v>0.185</v>
      </c>
      <c r="BF783" s="149">
        <v>0.14000000000000001</v>
      </c>
    </row>
    <row r="784" spans="44:58" x14ac:dyDescent="0.25">
      <c r="AR784" s="37" t="str">
        <f t="shared" si="165"/>
        <v/>
      </c>
      <c r="AS784" s="37" t="str">
        <f t="shared" si="165"/>
        <v/>
      </c>
      <c r="AT784" s="37" t="str">
        <f t="shared" si="160"/>
        <v/>
      </c>
      <c r="AU784" s="37" t="str">
        <f t="shared" si="161"/>
        <v/>
      </c>
      <c r="AV784" s="37" t="str">
        <f t="shared" si="162"/>
        <v/>
      </c>
      <c r="AW784" s="37" t="str">
        <f t="shared" si="163"/>
        <v/>
      </c>
      <c r="AX784" s="121" t="s">
        <v>10</v>
      </c>
      <c r="AY784" s="165">
        <v>3830</v>
      </c>
      <c r="AZ784" s="148">
        <v>0.19500000000000001</v>
      </c>
      <c r="BA784" s="149">
        <v>0.15</v>
      </c>
      <c r="BC784" s="121" t="s">
        <v>10</v>
      </c>
      <c r="BD784" s="165">
        <v>3830</v>
      </c>
      <c r="BE784" s="148">
        <v>0.19500000000000001</v>
      </c>
      <c r="BF784" s="149">
        <v>0.15</v>
      </c>
    </row>
    <row r="785" spans="44:58" x14ac:dyDescent="0.25">
      <c r="AR785" s="37" t="str">
        <f t="shared" si="165"/>
        <v/>
      </c>
      <c r="AS785" s="37" t="str">
        <f t="shared" si="165"/>
        <v/>
      </c>
      <c r="AT785" s="37" t="str">
        <f t="shared" si="160"/>
        <v/>
      </c>
      <c r="AU785" s="37" t="str">
        <f t="shared" si="161"/>
        <v/>
      </c>
      <c r="AV785" s="37" t="str">
        <f t="shared" si="162"/>
        <v/>
      </c>
      <c r="AW785" s="37" t="str">
        <f t="shared" si="163"/>
        <v/>
      </c>
      <c r="AX785" s="121" t="s">
        <v>10</v>
      </c>
      <c r="AY785" s="165">
        <v>4234</v>
      </c>
      <c r="AZ785" s="148">
        <v>0.20499999999999999</v>
      </c>
      <c r="BA785" s="148">
        <v>0.16</v>
      </c>
      <c r="BC785" s="121" t="s">
        <v>10</v>
      </c>
      <c r="BD785" s="165">
        <v>4234</v>
      </c>
      <c r="BE785" s="148">
        <v>0.20499999999999999</v>
      </c>
      <c r="BF785" s="148">
        <v>0.16</v>
      </c>
    </row>
    <row r="786" spans="44:58" x14ac:dyDescent="0.25">
      <c r="AR786" s="37" t="str">
        <f t="shared" si="165"/>
        <v/>
      </c>
      <c r="AS786" s="37" t="str">
        <f t="shared" si="165"/>
        <v/>
      </c>
      <c r="AT786" s="37" t="str">
        <f t="shared" si="160"/>
        <v/>
      </c>
      <c r="AU786" s="37" t="str">
        <f t="shared" si="161"/>
        <v/>
      </c>
      <c r="AV786" s="37" t="str">
        <f t="shared" si="162"/>
        <v/>
      </c>
      <c r="AW786" s="37" t="str">
        <f t="shared" si="163"/>
        <v/>
      </c>
      <c r="AX786" s="121" t="s">
        <v>10</v>
      </c>
      <c r="AY786" s="122">
        <v>4536</v>
      </c>
      <c r="AZ786" s="98">
        <v>0.215</v>
      </c>
      <c r="BA786" s="99">
        <v>0.17</v>
      </c>
      <c r="BC786" s="121" t="s">
        <v>10</v>
      </c>
      <c r="BD786" s="122">
        <v>4536</v>
      </c>
      <c r="BE786" s="98">
        <v>0.215</v>
      </c>
      <c r="BF786" s="99">
        <v>0.17</v>
      </c>
    </row>
    <row r="787" spans="44:58" x14ac:dyDescent="0.25">
      <c r="AR787" s="37" t="str">
        <f>IF($C$14&gt;$AY$787,$C$14*AZ787,"")</f>
        <v/>
      </c>
      <c r="AS787" s="37" t="str">
        <f>IF($C$14&gt;$AY$787,$C$14*BA787,"")</f>
        <v/>
      </c>
      <c r="AT787" s="37" t="str">
        <f t="shared" si="160"/>
        <v/>
      </c>
      <c r="AU787" s="37" t="str">
        <f t="shared" si="161"/>
        <v/>
      </c>
      <c r="AV787" s="37" t="str">
        <f t="shared" si="162"/>
        <v/>
      </c>
      <c r="AW787" s="37" t="str">
        <f t="shared" si="163"/>
        <v/>
      </c>
      <c r="AX787" s="166" t="s">
        <v>11</v>
      </c>
      <c r="AY787" s="150">
        <v>4536</v>
      </c>
      <c r="AZ787" s="109">
        <v>0.22500000000000001</v>
      </c>
      <c r="BA787" s="110">
        <v>0.18</v>
      </c>
      <c r="BC787" s="166" t="s">
        <v>11</v>
      </c>
      <c r="BD787" s="150">
        <v>4536</v>
      </c>
      <c r="BE787" s="109">
        <v>0.22500000000000001</v>
      </c>
      <c r="BF787" s="110">
        <v>0.18</v>
      </c>
    </row>
    <row r="788" spans="44:58" x14ac:dyDescent="0.25">
      <c r="AT788" s="37" t="str">
        <f t="shared" si="160"/>
        <v/>
      </c>
      <c r="AU788" s="37" t="str">
        <f t="shared" si="161"/>
        <v/>
      </c>
      <c r="AV788" s="37" t="str">
        <f t="shared" si="162"/>
        <v/>
      </c>
      <c r="AW788" s="37" t="str">
        <f t="shared" si="163"/>
        <v/>
      </c>
    </row>
    <row r="789" spans="44:58" x14ac:dyDescent="0.25">
      <c r="AR789" s="37" t="str">
        <f t="shared" ref="AR789:AR849" si="166">IF($C$14&lt;=$AY788,"",IF($C$14&gt;$AY789,"",$C$14*AZ789))</f>
        <v/>
      </c>
      <c r="AS789" s="37" t="str">
        <f t="shared" ref="AS789:AS849" si="167">IF($C$14&lt;=$AY788,"",IF($C$14&gt;$AY789,"",$C$14*BA789))</f>
        <v/>
      </c>
      <c r="AT789" s="37" t="str">
        <f t="shared" si="160"/>
        <v/>
      </c>
      <c r="AU789" s="37" t="str">
        <f t="shared" si="161"/>
        <v/>
      </c>
      <c r="AV789" s="37" t="str">
        <f t="shared" si="162"/>
        <v/>
      </c>
      <c r="AW789" s="37" t="str">
        <f t="shared" si="163"/>
        <v/>
      </c>
    </row>
    <row r="790" spans="44:58" x14ac:dyDescent="0.25">
      <c r="AR790" s="37" t="str">
        <f t="shared" si="166"/>
        <v/>
      </c>
      <c r="AS790" s="37" t="str">
        <f t="shared" si="167"/>
        <v/>
      </c>
      <c r="AT790" s="37" t="str">
        <f t="shared" si="160"/>
        <v/>
      </c>
      <c r="AU790" s="37" t="str">
        <f t="shared" si="161"/>
        <v/>
      </c>
      <c r="AV790" s="37" t="str">
        <f t="shared" si="162"/>
        <v/>
      </c>
      <c r="AW790" s="37" t="str">
        <f t="shared" si="163"/>
        <v/>
      </c>
    </row>
    <row r="791" spans="44:58" x14ac:dyDescent="0.25">
      <c r="AR791" s="37" t="str">
        <f t="shared" si="166"/>
        <v/>
      </c>
      <c r="AS791" s="37" t="str">
        <f t="shared" si="167"/>
        <v/>
      </c>
      <c r="AT791" s="37" t="str">
        <f t="shared" si="160"/>
        <v/>
      </c>
      <c r="AU791" s="37" t="str">
        <f t="shared" si="161"/>
        <v/>
      </c>
      <c r="AV791" s="37" t="str">
        <f t="shared" si="162"/>
        <v/>
      </c>
      <c r="AW791" s="37" t="str">
        <f t="shared" si="163"/>
        <v/>
      </c>
    </row>
    <row r="792" spans="44:58" x14ac:dyDescent="0.25">
      <c r="AR792" s="37" t="str">
        <f t="shared" si="166"/>
        <v/>
      </c>
      <c r="AS792" s="37" t="str">
        <f t="shared" si="167"/>
        <v/>
      </c>
      <c r="AT792" s="37" t="str">
        <f t="shared" si="160"/>
        <v/>
      </c>
      <c r="AU792" s="37" t="str">
        <f t="shared" si="161"/>
        <v/>
      </c>
      <c r="AV792" s="37" t="str">
        <f t="shared" si="162"/>
        <v/>
      </c>
      <c r="AW792" s="37" t="str">
        <f t="shared" si="163"/>
        <v/>
      </c>
    </row>
    <row r="793" spans="44:58" x14ac:dyDescent="0.25">
      <c r="AR793" s="37" t="str">
        <f t="shared" si="166"/>
        <v/>
      </c>
      <c r="AS793" s="37" t="str">
        <f t="shared" si="167"/>
        <v/>
      </c>
      <c r="AT793" s="37" t="str">
        <f t="shared" si="160"/>
        <v/>
      </c>
      <c r="AU793" s="37" t="str">
        <f t="shared" si="161"/>
        <v/>
      </c>
      <c r="AV793" s="37" t="str">
        <f t="shared" si="162"/>
        <v/>
      </c>
      <c r="AW793" s="37" t="str">
        <f t="shared" si="163"/>
        <v/>
      </c>
    </row>
    <row r="794" spans="44:58" x14ac:dyDescent="0.25">
      <c r="AR794" s="37" t="str">
        <f t="shared" si="166"/>
        <v/>
      </c>
      <c r="AS794" s="37" t="str">
        <f t="shared" si="167"/>
        <v/>
      </c>
      <c r="AT794" s="37" t="str">
        <f t="shared" si="160"/>
        <v/>
      </c>
      <c r="AU794" s="37" t="str">
        <f t="shared" si="161"/>
        <v/>
      </c>
      <c r="AV794" s="37" t="str">
        <f t="shared" si="162"/>
        <v/>
      </c>
      <c r="AW794" s="37" t="str">
        <f t="shared" si="163"/>
        <v/>
      </c>
    </row>
    <row r="795" spans="44:58" x14ac:dyDescent="0.25">
      <c r="AR795" s="37" t="str">
        <f t="shared" si="166"/>
        <v/>
      </c>
      <c r="AS795" s="37" t="str">
        <f t="shared" si="167"/>
        <v/>
      </c>
      <c r="AT795" s="37" t="str">
        <f t="shared" si="160"/>
        <v/>
      </c>
      <c r="AU795" s="37" t="str">
        <f t="shared" si="161"/>
        <v/>
      </c>
      <c r="AV795" s="37" t="str">
        <f t="shared" si="162"/>
        <v/>
      </c>
      <c r="AW795" s="37" t="str">
        <f t="shared" si="163"/>
        <v/>
      </c>
    </row>
    <row r="796" spans="44:58" x14ac:dyDescent="0.25">
      <c r="AR796" s="37" t="str">
        <f t="shared" si="166"/>
        <v/>
      </c>
      <c r="AS796" s="37" t="str">
        <f t="shared" si="167"/>
        <v/>
      </c>
      <c r="AT796" s="37" t="str">
        <f t="shared" si="160"/>
        <v/>
      </c>
      <c r="AU796" s="37" t="str">
        <f t="shared" si="161"/>
        <v/>
      </c>
      <c r="AV796" s="37" t="str">
        <f t="shared" si="162"/>
        <v/>
      </c>
      <c r="AW796" s="37" t="str">
        <f t="shared" si="163"/>
        <v/>
      </c>
    </row>
    <row r="797" spans="44:58" x14ac:dyDescent="0.25">
      <c r="AR797" s="37" t="str">
        <f t="shared" si="166"/>
        <v/>
      </c>
      <c r="AS797" s="37" t="str">
        <f t="shared" si="167"/>
        <v/>
      </c>
      <c r="AT797" s="37" t="str">
        <f t="shared" si="160"/>
        <v/>
      </c>
      <c r="AU797" s="37" t="str">
        <f t="shared" si="161"/>
        <v/>
      </c>
      <c r="AV797" s="37" t="str">
        <f t="shared" si="162"/>
        <v/>
      </c>
      <c r="AW797" s="37" t="str">
        <f t="shared" si="163"/>
        <v/>
      </c>
    </row>
    <row r="798" spans="44:58" x14ac:dyDescent="0.25">
      <c r="AR798" s="37" t="str">
        <f t="shared" si="166"/>
        <v/>
      </c>
      <c r="AS798" s="37" t="str">
        <f t="shared" si="167"/>
        <v/>
      </c>
      <c r="AT798" s="37" t="str">
        <f t="shared" si="160"/>
        <v/>
      </c>
      <c r="AU798" s="37" t="str">
        <f t="shared" si="161"/>
        <v/>
      </c>
      <c r="AV798" s="37" t="str">
        <f t="shared" si="162"/>
        <v/>
      </c>
      <c r="AW798" s="37" t="str">
        <f t="shared" si="163"/>
        <v/>
      </c>
    </row>
    <row r="799" spans="44:58" x14ac:dyDescent="0.25">
      <c r="AR799" s="37" t="str">
        <f t="shared" si="166"/>
        <v/>
      </c>
      <c r="AS799" s="37" t="str">
        <f t="shared" si="167"/>
        <v/>
      </c>
      <c r="AT799" s="37" t="str">
        <f t="shared" si="160"/>
        <v/>
      </c>
      <c r="AU799" s="37" t="str">
        <f t="shared" si="161"/>
        <v/>
      </c>
      <c r="AV799" s="37" t="str">
        <f t="shared" si="162"/>
        <v/>
      </c>
      <c r="AW799" s="37" t="str">
        <f t="shared" si="163"/>
        <v/>
      </c>
    </row>
    <row r="800" spans="44:58" x14ac:dyDescent="0.25">
      <c r="AR800" s="37" t="str">
        <f t="shared" si="166"/>
        <v/>
      </c>
      <c r="AS800" s="37" t="str">
        <f t="shared" si="167"/>
        <v/>
      </c>
      <c r="AT800" s="37" t="str">
        <f t="shared" si="160"/>
        <v/>
      </c>
      <c r="AU800" s="37" t="str">
        <f t="shared" si="161"/>
        <v/>
      </c>
      <c r="AV800" s="37" t="str">
        <f t="shared" si="162"/>
        <v/>
      </c>
      <c r="AW800" s="37" t="str">
        <f t="shared" si="163"/>
        <v/>
      </c>
    </row>
    <row r="801" spans="44:49" x14ac:dyDescent="0.25">
      <c r="AR801" s="37" t="str">
        <f t="shared" si="166"/>
        <v/>
      </c>
      <c r="AS801" s="37" t="str">
        <f t="shared" si="167"/>
        <v/>
      </c>
      <c r="AT801" s="37" t="str">
        <f t="shared" si="160"/>
        <v/>
      </c>
      <c r="AU801" s="37" t="str">
        <f t="shared" si="161"/>
        <v/>
      </c>
      <c r="AV801" s="37" t="str">
        <f t="shared" si="162"/>
        <v/>
      </c>
      <c r="AW801" s="37" t="str">
        <f t="shared" si="163"/>
        <v/>
      </c>
    </row>
    <row r="802" spans="44:49" x14ac:dyDescent="0.25">
      <c r="AR802" s="37" t="str">
        <f t="shared" si="166"/>
        <v/>
      </c>
      <c r="AS802" s="37" t="str">
        <f t="shared" si="167"/>
        <v/>
      </c>
      <c r="AT802" s="37" t="str">
        <f t="shared" si="160"/>
        <v/>
      </c>
      <c r="AU802" s="37" t="str">
        <f t="shared" si="161"/>
        <v/>
      </c>
      <c r="AV802" s="37" t="str">
        <f t="shared" si="162"/>
        <v/>
      </c>
      <c r="AW802" s="37" t="str">
        <f t="shared" si="163"/>
        <v/>
      </c>
    </row>
    <row r="803" spans="44:49" x14ac:dyDescent="0.25">
      <c r="AR803" s="37" t="str">
        <f t="shared" si="166"/>
        <v/>
      </c>
      <c r="AS803" s="37" t="str">
        <f t="shared" si="167"/>
        <v/>
      </c>
      <c r="AT803" s="37" t="str">
        <f t="shared" si="160"/>
        <v/>
      </c>
      <c r="AU803" s="37" t="str">
        <f t="shared" si="161"/>
        <v/>
      </c>
      <c r="AV803" s="37" t="str">
        <f t="shared" si="162"/>
        <v/>
      </c>
      <c r="AW803" s="37" t="str">
        <f t="shared" si="163"/>
        <v/>
      </c>
    </row>
    <row r="804" spans="44:49" x14ac:dyDescent="0.25">
      <c r="AR804" s="37" t="str">
        <f t="shared" si="166"/>
        <v/>
      </c>
      <c r="AS804" s="37" t="str">
        <f t="shared" si="167"/>
        <v/>
      </c>
      <c r="AT804" s="37" t="str">
        <f t="shared" si="160"/>
        <v/>
      </c>
      <c r="AU804" s="37" t="str">
        <f t="shared" si="161"/>
        <v/>
      </c>
      <c r="AV804" s="37" t="str">
        <f t="shared" si="162"/>
        <v/>
      </c>
      <c r="AW804" s="37" t="str">
        <f t="shared" si="163"/>
        <v/>
      </c>
    </row>
    <row r="805" spans="44:49" x14ac:dyDescent="0.25">
      <c r="AR805" s="37" t="str">
        <f t="shared" si="166"/>
        <v/>
      </c>
      <c r="AS805" s="37" t="str">
        <f t="shared" si="167"/>
        <v/>
      </c>
      <c r="AT805" s="37" t="str">
        <f t="shared" si="160"/>
        <v/>
      </c>
      <c r="AU805" s="37" t="str">
        <f t="shared" si="161"/>
        <v/>
      </c>
      <c r="AV805" s="37" t="str">
        <f t="shared" si="162"/>
        <v/>
      </c>
      <c r="AW805" s="37" t="str">
        <f t="shared" si="163"/>
        <v/>
      </c>
    </row>
    <row r="806" spans="44:49" x14ac:dyDescent="0.25">
      <c r="AR806" s="37" t="str">
        <f t="shared" si="166"/>
        <v/>
      </c>
      <c r="AS806" s="37" t="str">
        <f t="shared" si="167"/>
        <v/>
      </c>
      <c r="AT806" s="37" t="str">
        <f t="shared" si="160"/>
        <v/>
      </c>
      <c r="AU806" s="37" t="str">
        <f t="shared" si="161"/>
        <v/>
      </c>
      <c r="AV806" s="37" t="str">
        <f t="shared" si="162"/>
        <v/>
      </c>
      <c r="AW806" s="37" t="str">
        <f t="shared" si="163"/>
        <v/>
      </c>
    </row>
    <row r="807" spans="44:49" x14ac:dyDescent="0.25">
      <c r="AR807" s="37" t="str">
        <f t="shared" si="166"/>
        <v/>
      </c>
      <c r="AS807" s="37" t="str">
        <f t="shared" si="167"/>
        <v/>
      </c>
      <c r="AT807" s="37" t="str">
        <f t="shared" si="160"/>
        <v/>
      </c>
      <c r="AU807" s="37" t="str">
        <f t="shared" si="161"/>
        <v/>
      </c>
      <c r="AV807" s="37" t="str">
        <f t="shared" si="162"/>
        <v/>
      </c>
      <c r="AW807" s="37" t="str">
        <f t="shared" si="163"/>
        <v/>
      </c>
    </row>
    <row r="808" spans="44:49" x14ac:dyDescent="0.25">
      <c r="AR808" s="37" t="str">
        <f t="shared" si="166"/>
        <v/>
      </c>
      <c r="AS808" s="37" t="str">
        <f t="shared" si="167"/>
        <v/>
      </c>
      <c r="AT808" s="37" t="str">
        <f t="shared" si="160"/>
        <v/>
      </c>
      <c r="AU808" s="37" t="str">
        <f t="shared" si="161"/>
        <v/>
      </c>
      <c r="AV808" s="37" t="str">
        <f t="shared" si="162"/>
        <v/>
      </c>
      <c r="AW808" s="37" t="str">
        <f t="shared" si="163"/>
        <v/>
      </c>
    </row>
    <row r="809" spans="44:49" x14ac:dyDescent="0.25">
      <c r="AR809" s="37" t="str">
        <f t="shared" si="166"/>
        <v/>
      </c>
      <c r="AS809" s="37" t="str">
        <f t="shared" si="167"/>
        <v/>
      </c>
      <c r="AT809" s="37" t="str">
        <f t="shared" si="160"/>
        <v/>
      </c>
      <c r="AU809" s="37" t="str">
        <f t="shared" si="161"/>
        <v/>
      </c>
      <c r="AV809" s="37" t="str">
        <f t="shared" si="162"/>
        <v/>
      </c>
      <c r="AW809" s="37" t="str">
        <f t="shared" si="163"/>
        <v/>
      </c>
    </row>
    <row r="810" spans="44:49" x14ac:dyDescent="0.25">
      <c r="AR810" s="37" t="str">
        <f t="shared" si="166"/>
        <v/>
      </c>
      <c r="AS810" s="37" t="str">
        <f t="shared" si="167"/>
        <v/>
      </c>
      <c r="AT810" s="37" t="str">
        <f t="shared" si="160"/>
        <v/>
      </c>
      <c r="AU810" s="37" t="str">
        <f t="shared" si="161"/>
        <v/>
      </c>
      <c r="AV810" s="37" t="str">
        <f t="shared" si="162"/>
        <v/>
      </c>
      <c r="AW810" s="37" t="str">
        <f t="shared" si="163"/>
        <v/>
      </c>
    </row>
    <row r="811" spans="44:49" x14ac:dyDescent="0.25">
      <c r="AR811" s="37" t="str">
        <f t="shared" si="166"/>
        <v/>
      </c>
      <c r="AS811" s="37" t="str">
        <f t="shared" si="167"/>
        <v/>
      </c>
      <c r="AT811" s="37" t="str">
        <f t="shared" si="160"/>
        <v/>
      </c>
      <c r="AU811" s="37" t="str">
        <f t="shared" si="161"/>
        <v/>
      </c>
      <c r="AV811" s="37" t="str">
        <f t="shared" si="162"/>
        <v/>
      </c>
      <c r="AW811" s="37" t="str">
        <f t="shared" si="163"/>
        <v/>
      </c>
    </row>
    <row r="812" spans="44:49" x14ac:dyDescent="0.25">
      <c r="AR812" s="37" t="str">
        <f t="shared" si="166"/>
        <v/>
      </c>
      <c r="AS812" s="37" t="str">
        <f t="shared" si="167"/>
        <v/>
      </c>
      <c r="AT812" s="37" t="str">
        <f t="shared" si="160"/>
        <v/>
      </c>
      <c r="AU812" s="37" t="str">
        <f t="shared" si="161"/>
        <v/>
      </c>
      <c r="AV812" s="37" t="str">
        <f t="shared" si="162"/>
        <v/>
      </c>
      <c r="AW812" s="37" t="str">
        <f t="shared" si="163"/>
        <v/>
      </c>
    </row>
    <row r="813" spans="44:49" x14ac:dyDescent="0.25">
      <c r="AR813" s="37" t="str">
        <f t="shared" si="166"/>
        <v/>
      </c>
      <c r="AS813" s="37" t="str">
        <f t="shared" si="167"/>
        <v/>
      </c>
      <c r="AT813" s="37" t="str">
        <f t="shared" si="160"/>
        <v/>
      </c>
      <c r="AU813" s="37" t="str">
        <f t="shared" si="161"/>
        <v/>
      </c>
      <c r="AV813" s="37" t="str">
        <f t="shared" si="162"/>
        <v/>
      </c>
      <c r="AW813" s="37" t="str">
        <f t="shared" si="163"/>
        <v/>
      </c>
    </row>
    <row r="814" spans="44:49" x14ac:dyDescent="0.25">
      <c r="AR814" s="37" t="str">
        <f t="shared" si="166"/>
        <v/>
      </c>
      <c r="AS814" s="37" t="str">
        <f t="shared" si="167"/>
        <v/>
      </c>
      <c r="AT814" s="37" t="str">
        <f t="shared" si="160"/>
        <v/>
      </c>
      <c r="AU814" s="37" t="str">
        <f t="shared" si="161"/>
        <v/>
      </c>
      <c r="AV814" s="37" t="str">
        <f t="shared" si="162"/>
        <v/>
      </c>
      <c r="AW814" s="37" t="str">
        <f t="shared" si="163"/>
        <v/>
      </c>
    </row>
    <row r="815" spans="44:49" x14ac:dyDescent="0.25">
      <c r="AR815" s="37" t="str">
        <f t="shared" si="166"/>
        <v/>
      </c>
      <c r="AS815" s="37" t="str">
        <f t="shared" si="167"/>
        <v/>
      </c>
      <c r="AT815" s="37" t="str">
        <f t="shared" si="160"/>
        <v/>
      </c>
      <c r="AU815" s="37" t="str">
        <f t="shared" si="161"/>
        <v/>
      </c>
      <c r="AV815" s="37" t="str">
        <f t="shared" si="162"/>
        <v/>
      </c>
      <c r="AW815" s="37" t="str">
        <f t="shared" si="163"/>
        <v/>
      </c>
    </row>
    <row r="816" spans="44:49" x14ac:dyDescent="0.25">
      <c r="AR816" s="37" t="str">
        <f t="shared" si="166"/>
        <v/>
      </c>
      <c r="AS816" s="37" t="str">
        <f t="shared" si="167"/>
        <v/>
      </c>
      <c r="AT816" s="37" t="str">
        <f t="shared" si="160"/>
        <v/>
      </c>
      <c r="AU816" s="37" t="str">
        <f t="shared" si="161"/>
        <v/>
      </c>
      <c r="AV816" s="37" t="str">
        <f t="shared" si="162"/>
        <v/>
      </c>
      <c r="AW816" s="37" t="str">
        <f t="shared" si="163"/>
        <v/>
      </c>
    </row>
    <row r="817" spans="44:49" x14ac:dyDescent="0.25">
      <c r="AR817" s="37" t="str">
        <f t="shared" si="166"/>
        <v/>
      </c>
      <c r="AS817" s="37" t="str">
        <f t="shared" si="167"/>
        <v/>
      </c>
      <c r="AT817" s="37" t="str">
        <f t="shared" si="160"/>
        <v/>
      </c>
      <c r="AU817" s="37" t="str">
        <f t="shared" si="161"/>
        <v/>
      </c>
      <c r="AV817" s="37" t="str">
        <f t="shared" si="162"/>
        <v/>
      </c>
      <c r="AW817" s="37" t="str">
        <f t="shared" si="163"/>
        <v/>
      </c>
    </row>
    <row r="818" spans="44:49" x14ac:dyDescent="0.25">
      <c r="AR818" s="37" t="str">
        <f t="shared" si="166"/>
        <v/>
      </c>
      <c r="AS818" s="37" t="str">
        <f t="shared" si="167"/>
        <v/>
      </c>
      <c r="AT818" s="37" t="str">
        <f t="shared" si="160"/>
        <v/>
      </c>
      <c r="AU818" s="37" t="str">
        <f t="shared" si="161"/>
        <v/>
      </c>
      <c r="AV818" s="37" t="str">
        <f t="shared" si="162"/>
        <v/>
      </c>
      <c r="AW818" s="37" t="str">
        <f t="shared" si="163"/>
        <v/>
      </c>
    </row>
    <row r="819" spans="44:49" x14ac:dyDescent="0.25">
      <c r="AR819" s="37" t="str">
        <f t="shared" si="166"/>
        <v/>
      </c>
      <c r="AS819" s="37" t="str">
        <f t="shared" si="167"/>
        <v/>
      </c>
      <c r="AT819" s="37" t="str">
        <f t="shared" si="160"/>
        <v/>
      </c>
      <c r="AU819" s="37" t="str">
        <f t="shared" si="161"/>
        <v/>
      </c>
      <c r="AV819" s="37" t="str">
        <f t="shared" si="162"/>
        <v/>
      </c>
      <c r="AW819" s="37" t="str">
        <f t="shared" si="163"/>
        <v/>
      </c>
    </row>
    <row r="820" spans="44:49" x14ac:dyDescent="0.25">
      <c r="AR820" s="37" t="str">
        <f t="shared" si="166"/>
        <v/>
      </c>
      <c r="AS820" s="37" t="str">
        <f t="shared" si="167"/>
        <v/>
      </c>
      <c r="AT820" s="37" t="str">
        <f t="shared" si="160"/>
        <v/>
      </c>
      <c r="AU820" s="37" t="str">
        <f t="shared" si="161"/>
        <v/>
      </c>
      <c r="AV820" s="37" t="str">
        <f t="shared" si="162"/>
        <v/>
      </c>
      <c r="AW820" s="37" t="str">
        <f t="shared" si="163"/>
        <v/>
      </c>
    </row>
    <row r="821" spans="44:49" x14ac:dyDescent="0.25">
      <c r="AR821" s="37" t="str">
        <f t="shared" si="166"/>
        <v/>
      </c>
      <c r="AS821" s="37" t="str">
        <f t="shared" si="167"/>
        <v/>
      </c>
      <c r="AT821" s="37" t="str">
        <f t="shared" si="160"/>
        <v/>
      </c>
      <c r="AU821" s="37" t="str">
        <f t="shared" si="161"/>
        <v/>
      </c>
      <c r="AV821" s="37" t="str">
        <f t="shared" si="162"/>
        <v/>
      </c>
      <c r="AW821" s="37" t="str">
        <f t="shared" si="163"/>
        <v/>
      </c>
    </row>
    <row r="822" spans="44:49" x14ac:dyDescent="0.25">
      <c r="AR822" s="37" t="str">
        <f t="shared" si="166"/>
        <v/>
      </c>
      <c r="AS822" s="37" t="str">
        <f t="shared" si="167"/>
        <v/>
      </c>
      <c r="AT822" s="37" t="str">
        <f t="shared" si="160"/>
        <v/>
      </c>
      <c r="AU822" s="37" t="str">
        <f t="shared" si="161"/>
        <v/>
      </c>
      <c r="AV822" s="37" t="str">
        <f t="shared" si="162"/>
        <v/>
      </c>
      <c r="AW822" s="37" t="str">
        <f t="shared" si="163"/>
        <v/>
      </c>
    </row>
    <row r="823" spans="44:49" x14ac:dyDescent="0.25">
      <c r="AR823" s="37" t="str">
        <f t="shared" si="166"/>
        <v/>
      </c>
      <c r="AS823" s="37" t="str">
        <f t="shared" si="167"/>
        <v/>
      </c>
      <c r="AT823" s="37" t="str">
        <f t="shared" si="160"/>
        <v/>
      </c>
      <c r="AU823" s="37" t="str">
        <f t="shared" si="161"/>
        <v/>
      </c>
      <c r="AV823" s="37" t="str">
        <f t="shared" si="162"/>
        <v/>
      </c>
      <c r="AW823" s="37" t="str">
        <f t="shared" si="163"/>
        <v/>
      </c>
    </row>
    <row r="824" spans="44:49" x14ac:dyDescent="0.25">
      <c r="AR824" s="37" t="str">
        <f t="shared" si="166"/>
        <v/>
      </c>
      <c r="AS824" s="37" t="str">
        <f t="shared" si="167"/>
        <v/>
      </c>
      <c r="AT824" s="37" t="str">
        <f t="shared" si="160"/>
        <v/>
      </c>
      <c r="AU824" s="37" t="str">
        <f t="shared" si="161"/>
        <v/>
      </c>
      <c r="AV824" s="37" t="str">
        <f t="shared" si="162"/>
        <v/>
      </c>
      <c r="AW824" s="37" t="str">
        <f t="shared" si="163"/>
        <v/>
      </c>
    </row>
    <row r="825" spans="44:49" x14ac:dyDescent="0.25">
      <c r="AR825" s="37" t="str">
        <f t="shared" si="166"/>
        <v/>
      </c>
      <c r="AS825" s="37" t="str">
        <f t="shared" si="167"/>
        <v/>
      </c>
      <c r="AT825" s="37" t="str">
        <f t="shared" si="160"/>
        <v/>
      </c>
      <c r="AU825" s="37" t="str">
        <f t="shared" si="161"/>
        <v/>
      </c>
      <c r="AV825" s="37" t="str">
        <f t="shared" si="162"/>
        <v/>
      </c>
      <c r="AW825" s="37" t="str">
        <f t="shared" si="163"/>
        <v/>
      </c>
    </row>
    <row r="826" spans="44:49" x14ac:dyDescent="0.25">
      <c r="AR826" s="37" t="str">
        <f t="shared" si="166"/>
        <v/>
      </c>
      <c r="AS826" s="37" t="str">
        <f t="shared" si="167"/>
        <v/>
      </c>
      <c r="AT826" s="37" t="str">
        <f t="shared" si="160"/>
        <v/>
      </c>
      <c r="AU826" s="37" t="str">
        <f t="shared" si="161"/>
        <v/>
      </c>
      <c r="AV826" s="37" t="str">
        <f t="shared" si="162"/>
        <v/>
      </c>
      <c r="AW826" s="37" t="str">
        <f t="shared" si="163"/>
        <v/>
      </c>
    </row>
    <row r="827" spans="44:49" x14ac:dyDescent="0.25">
      <c r="AR827" s="37" t="str">
        <f t="shared" si="166"/>
        <v/>
      </c>
      <c r="AS827" s="37" t="str">
        <f t="shared" si="167"/>
        <v/>
      </c>
      <c r="AT827" s="37" t="str">
        <f t="shared" si="160"/>
        <v/>
      </c>
      <c r="AU827" s="37" t="str">
        <f t="shared" si="161"/>
        <v/>
      </c>
      <c r="AV827" s="37" t="str">
        <f t="shared" si="162"/>
        <v/>
      </c>
      <c r="AW827" s="37" t="str">
        <f t="shared" si="163"/>
        <v/>
      </c>
    </row>
    <row r="828" spans="44:49" x14ac:dyDescent="0.25">
      <c r="AR828" s="37" t="str">
        <f t="shared" si="166"/>
        <v/>
      </c>
      <c r="AS828" s="37" t="str">
        <f t="shared" si="167"/>
        <v/>
      </c>
      <c r="AT828" s="37" t="str">
        <f t="shared" si="160"/>
        <v/>
      </c>
      <c r="AU828" s="37" t="str">
        <f t="shared" si="161"/>
        <v/>
      </c>
      <c r="AV828" s="37" t="str">
        <f t="shared" si="162"/>
        <v/>
      </c>
      <c r="AW828" s="37" t="str">
        <f t="shared" si="163"/>
        <v/>
      </c>
    </row>
    <row r="829" spans="44:49" x14ac:dyDescent="0.25">
      <c r="AR829" s="37" t="str">
        <f t="shared" si="166"/>
        <v/>
      </c>
      <c r="AS829" s="37" t="str">
        <f t="shared" si="167"/>
        <v/>
      </c>
      <c r="AT829" s="37" t="str">
        <f t="shared" si="160"/>
        <v/>
      </c>
      <c r="AU829" s="37" t="str">
        <f t="shared" si="161"/>
        <v/>
      </c>
      <c r="AV829" s="37" t="str">
        <f t="shared" si="162"/>
        <v/>
      </c>
      <c r="AW829" s="37" t="str">
        <f t="shared" si="163"/>
        <v/>
      </c>
    </row>
    <row r="830" spans="44:49" x14ac:dyDescent="0.25">
      <c r="AR830" s="37" t="str">
        <f t="shared" si="166"/>
        <v/>
      </c>
      <c r="AS830" s="37" t="str">
        <f t="shared" si="167"/>
        <v/>
      </c>
      <c r="AT830" s="37" t="str">
        <f t="shared" ref="AT830:AT893" si="168">IF($C$14&lt;=$AY829,"",IF($C$14&gt;$AY830,"",$C$14*BB830))</f>
        <v/>
      </c>
      <c r="AU830" s="37" t="str">
        <f t="shared" ref="AU830:AU893" si="169">IF($C$14&lt;=$AY829,"",IF($C$14&gt;$AY830,"",$C$14*BC830))</f>
        <v/>
      </c>
      <c r="AV830" s="37" t="str">
        <f t="shared" ref="AV830:AV893" si="170">IF($C$14&lt;=$AY829,"",IF($C$14&gt;$AY830,"",$C$14*BD830))</f>
        <v/>
      </c>
      <c r="AW830" s="37" t="str">
        <f t="shared" ref="AW830:AW893" si="171">IF($C$14&lt;=$AY829,"",IF($C$14&gt;$AY830,"",$C$14*BE830))</f>
        <v/>
      </c>
    </row>
    <row r="831" spans="44:49" x14ac:dyDescent="0.25">
      <c r="AR831" s="37" t="str">
        <f t="shared" si="166"/>
        <v/>
      </c>
      <c r="AS831" s="37" t="str">
        <f t="shared" si="167"/>
        <v/>
      </c>
      <c r="AT831" s="37" t="str">
        <f t="shared" si="168"/>
        <v/>
      </c>
      <c r="AU831" s="37" t="str">
        <f t="shared" si="169"/>
        <v/>
      </c>
      <c r="AV831" s="37" t="str">
        <f t="shared" si="170"/>
        <v/>
      </c>
      <c r="AW831" s="37" t="str">
        <f t="shared" si="171"/>
        <v/>
      </c>
    </row>
    <row r="832" spans="44:49" x14ac:dyDescent="0.25">
      <c r="AR832" s="37" t="str">
        <f t="shared" si="166"/>
        <v/>
      </c>
      <c r="AS832" s="37" t="str">
        <f t="shared" si="167"/>
        <v/>
      </c>
      <c r="AT832" s="37" t="str">
        <f t="shared" si="168"/>
        <v/>
      </c>
      <c r="AU832" s="37" t="str">
        <f t="shared" si="169"/>
        <v/>
      </c>
      <c r="AV832" s="37" t="str">
        <f t="shared" si="170"/>
        <v/>
      </c>
      <c r="AW832" s="37" t="str">
        <f t="shared" si="171"/>
        <v/>
      </c>
    </row>
    <row r="833" spans="44:49" x14ac:dyDescent="0.25">
      <c r="AR833" s="37" t="str">
        <f t="shared" si="166"/>
        <v/>
      </c>
      <c r="AS833" s="37" t="str">
        <f t="shared" si="167"/>
        <v/>
      </c>
      <c r="AT833" s="37" t="str">
        <f t="shared" si="168"/>
        <v/>
      </c>
      <c r="AU833" s="37" t="str">
        <f t="shared" si="169"/>
        <v/>
      </c>
      <c r="AV833" s="37" t="str">
        <f t="shared" si="170"/>
        <v/>
      </c>
      <c r="AW833" s="37" t="str">
        <f t="shared" si="171"/>
        <v/>
      </c>
    </row>
    <row r="834" spans="44:49" x14ac:dyDescent="0.25">
      <c r="AR834" s="37" t="str">
        <f t="shared" si="166"/>
        <v/>
      </c>
      <c r="AS834" s="37" t="str">
        <f t="shared" si="167"/>
        <v/>
      </c>
      <c r="AT834" s="37" t="str">
        <f t="shared" si="168"/>
        <v/>
      </c>
      <c r="AU834" s="37" t="str">
        <f t="shared" si="169"/>
        <v/>
      </c>
      <c r="AV834" s="37" t="str">
        <f t="shared" si="170"/>
        <v/>
      </c>
      <c r="AW834" s="37" t="str">
        <f t="shared" si="171"/>
        <v/>
      </c>
    </row>
    <row r="835" spans="44:49" x14ac:dyDescent="0.25">
      <c r="AR835" s="37" t="str">
        <f t="shared" si="166"/>
        <v/>
      </c>
      <c r="AS835" s="37" t="str">
        <f t="shared" si="167"/>
        <v/>
      </c>
      <c r="AT835" s="37" t="str">
        <f t="shared" si="168"/>
        <v/>
      </c>
      <c r="AU835" s="37" t="str">
        <f t="shared" si="169"/>
        <v/>
      </c>
      <c r="AV835" s="37" t="str">
        <f t="shared" si="170"/>
        <v/>
      </c>
      <c r="AW835" s="37" t="str">
        <f t="shared" si="171"/>
        <v/>
      </c>
    </row>
    <row r="836" spans="44:49" x14ac:dyDescent="0.25">
      <c r="AR836" s="37" t="str">
        <f t="shared" si="166"/>
        <v/>
      </c>
      <c r="AS836" s="37" t="str">
        <f t="shared" si="167"/>
        <v/>
      </c>
      <c r="AT836" s="37" t="str">
        <f t="shared" si="168"/>
        <v/>
      </c>
      <c r="AU836" s="37" t="str">
        <f t="shared" si="169"/>
        <v/>
      </c>
      <c r="AV836" s="37" t="str">
        <f t="shared" si="170"/>
        <v/>
      </c>
      <c r="AW836" s="37" t="str">
        <f t="shared" si="171"/>
        <v/>
      </c>
    </row>
    <row r="837" spans="44:49" x14ac:dyDescent="0.25">
      <c r="AR837" s="37" t="str">
        <f t="shared" si="166"/>
        <v/>
      </c>
      <c r="AS837" s="37" t="str">
        <f t="shared" si="167"/>
        <v/>
      </c>
      <c r="AT837" s="37" t="str">
        <f t="shared" si="168"/>
        <v/>
      </c>
      <c r="AU837" s="37" t="str">
        <f t="shared" si="169"/>
        <v/>
      </c>
      <c r="AV837" s="37" t="str">
        <f t="shared" si="170"/>
        <v/>
      </c>
      <c r="AW837" s="37" t="str">
        <f t="shared" si="171"/>
        <v/>
      </c>
    </row>
    <row r="838" spans="44:49" x14ac:dyDescent="0.25">
      <c r="AR838" s="37" t="str">
        <f t="shared" si="166"/>
        <v/>
      </c>
      <c r="AS838" s="37" t="str">
        <f t="shared" si="167"/>
        <v/>
      </c>
      <c r="AT838" s="37" t="str">
        <f t="shared" si="168"/>
        <v/>
      </c>
      <c r="AU838" s="37" t="str">
        <f t="shared" si="169"/>
        <v/>
      </c>
      <c r="AV838" s="37" t="str">
        <f t="shared" si="170"/>
        <v/>
      </c>
      <c r="AW838" s="37" t="str">
        <f t="shared" si="171"/>
        <v/>
      </c>
    </row>
    <row r="839" spans="44:49" x14ac:dyDescent="0.25">
      <c r="AR839" s="37" t="str">
        <f t="shared" si="166"/>
        <v/>
      </c>
      <c r="AS839" s="37" t="str">
        <f t="shared" si="167"/>
        <v/>
      </c>
      <c r="AT839" s="37" t="str">
        <f t="shared" si="168"/>
        <v/>
      </c>
      <c r="AU839" s="37" t="str">
        <f t="shared" si="169"/>
        <v/>
      </c>
      <c r="AV839" s="37" t="str">
        <f t="shared" si="170"/>
        <v/>
      </c>
      <c r="AW839" s="37" t="str">
        <f t="shared" si="171"/>
        <v/>
      </c>
    </row>
    <row r="840" spans="44:49" x14ac:dyDescent="0.25">
      <c r="AR840" s="37" t="str">
        <f t="shared" si="166"/>
        <v/>
      </c>
      <c r="AS840" s="37" t="str">
        <f t="shared" si="167"/>
        <v/>
      </c>
      <c r="AT840" s="37" t="str">
        <f t="shared" si="168"/>
        <v/>
      </c>
      <c r="AU840" s="37" t="str">
        <f t="shared" si="169"/>
        <v/>
      </c>
      <c r="AV840" s="37" t="str">
        <f t="shared" si="170"/>
        <v/>
      </c>
      <c r="AW840" s="37" t="str">
        <f t="shared" si="171"/>
        <v/>
      </c>
    </row>
    <row r="841" spans="44:49" x14ac:dyDescent="0.25">
      <c r="AR841" s="37" t="str">
        <f t="shared" si="166"/>
        <v/>
      </c>
      <c r="AS841" s="37" t="str">
        <f t="shared" si="167"/>
        <v/>
      </c>
      <c r="AT841" s="37" t="str">
        <f t="shared" si="168"/>
        <v/>
      </c>
      <c r="AU841" s="37" t="str">
        <f t="shared" si="169"/>
        <v/>
      </c>
      <c r="AV841" s="37" t="str">
        <f t="shared" si="170"/>
        <v/>
      </c>
      <c r="AW841" s="37" t="str">
        <f t="shared" si="171"/>
        <v/>
      </c>
    </row>
    <row r="842" spans="44:49" x14ac:dyDescent="0.25">
      <c r="AR842" s="37" t="str">
        <f t="shared" si="166"/>
        <v/>
      </c>
      <c r="AS842" s="37" t="str">
        <f t="shared" si="167"/>
        <v/>
      </c>
      <c r="AT842" s="37" t="str">
        <f t="shared" si="168"/>
        <v/>
      </c>
      <c r="AU842" s="37" t="str">
        <f t="shared" si="169"/>
        <v/>
      </c>
      <c r="AV842" s="37" t="str">
        <f t="shared" si="170"/>
        <v/>
      </c>
      <c r="AW842" s="37" t="str">
        <f t="shared" si="171"/>
        <v/>
      </c>
    </row>
    <row r="843" spans="44:49" x14ac:dyDescent="0.25">
      <c r="AR843" s="37" t="str">
        <f t="shared" si="166"/>
        <v/>
      </c>
      <c r="AS843" s="37" t="str">
        <f t="shared" si="167"/>
        <v/>
      </c>
      <c r="AT843" s="37" t="str">
        <f t="shared" si="168"/>
        <v/>
      </c>
      <c r="AU843" s="37" t="str">
        <f t="shared" si="169"/>
        <v/>
      </c>
      <c r="AV843" s="37" t="str">
        <f t="shared" si="170"/>
        <v/>
      </c>
      <c r="AW843" s="37" t="str">
        <f t="shared" si="171"/>
        <v/>
      </c>
    </row>
    <row r="844" spans="44:49" x14ac:dyDescent="0.25">
      <c r="AR844" s="37" t="str">
        <f t="shared" si="166"/>
        <v/>
      </c>
      <c r="AS844" s="37" t="str">
        <f t="shared" si="167"/>
        <v/>
      </c>
      <c r="AT844" s="37" t="str">
        <f t="shared" si="168"/>
        <v/>
      </c>
      <c r="AU844" s="37" t="str">
        <f t="shared" si="169"/>
        <v/>
      </c>
      <c r="AV844" s="37" t="str">
        <f t="shared" si="170"/>
        <v/>
      </c>
      <c r="AW844" s="37" t="str">
        <f t="shared" si="171"/>
        <v/>
      </c>
    </row>
    <row r="845" spans="44:49" x14ac:dyDescent="0.25">
      <c r="AR845" s="37" t="str">
        <f t="shared" si="166"/>
        <v/>
      </c>
      <c r="AS845" s="37" t="str">
        <f t="shared" si="167"/>
        <v/>
      </c>
      <c r="AT845" s="37" t="str">
        <f t="shared" si="168"/>
        <v/>
      </c>
      <c r="AU845" s="37" t="str">
        <f t="shared" si="169"/>
        <v/>
      </c>
      <c r="AV845" s="37" t="str">
        <f t="shared" si="170"/>
        <v/>
      </c>
      <c r="AW845" s="37" t="str">
        <f t="shared" si="171"/>
        <v/>
      </c>
    </row>
    <row r="846" spans="44:49" x14ac:dyDescent="0.25">
      <c r="AR846" s="37" t="str">
        <f t="shared" si="166"/>
        <v/>
      </c>
      <c r="AS846" s="37" t="str">
        <f t="shared" si="167"/>
        <v/>
      </c>
      <c r="AT846" s="37" t="str">
        <f t="shared" si="168"/>
        <v/>
      </c>
      <c r="AU846" s="37" t="str">
        <f t="shared" si="169"/>
        <v/>
      </c>
      <c r="AV846" s="37" t="str">
        <f t="shared" si="170"/>
        <v/>
      </c>
      <c r="AW846" s="37" t="str">
        <f t="shared" si="171"/>
        <v/>
      </c>
    </row>
    <row r="847" spans="44:49" x14ac:dyDescent="0.25">
      <c r="AR847" s="37" t="str">
        <f t="shared" si="166"/>
        <v/>
      </c>
      <c r="AS847" s="37" t="str">
        <f t="shared" si="167"/>
        <v/>
      </c>
      <c r="AT847" s="37" t="str">
        <f t="shared" si="168"/>
        <v/>
      </c>
      <c r="AU847" s="37" t="str">
        <f t="shared" si="169"/>
        <v/>
      </c>
      <c r="AV847" s="37" t="str">
        <f t="shared" si="170"/>
        <v/>
      </c>
      <c r="AW847" s="37" t="str">
        <f t="shared" si="171"/>
        <v/>
      </c>
    </row>
    <row r="848" spans="44:49" x14ac:dyDescent="0.25">
      <c r="AR848" s="37" t="str">
        <f t="shared" si="166"/>
        <v/>
      </c>
      <c r="AS848" s="37" t="str">
        <f t="shared" si="167"/>
        <v/>
      </c>
      <c r="AT848" s="37" t="str">
        <f t="shared" si="168"/>
        <v/>
      </c>
      <c r="AU848" s="37" t="str">
        <f t="shared" si="169"/>
        <v/>
      </c>
      <c r="AV848" s="37" t="str">
        <f t="shared" si="170"/>
        <v/>
      </c>
      <c r="AW848" s="37" t="str">
        <f t="shared" si="171"/>
        <v/>
      </c>
    </row>
    <row r="849" spans="44:49" x14ac:dyDescent="0.25">
      <c r="AR849" s="37" t="str">
        <f t="shared" si="166"/>
        <v/>
      </c>
      <c r="AS849" s="37" t="str">
        <f t="shared" si="167"/>
        <v/>
      </c>
      <c r="AT849" s="37" t="str">
        <f t="shared" si="168"/>
        <v/>
      </c>
      <c r="AU849" s="37" t="str">
        <f t="shared" si="169"/>
        <v/>
      </c>
      <c r="AV849" s="37" t="str">
        <f t="shared" si="170"/>
        <v/>
      </c>
      <c r="AW849" s="37" t="str">
        <f t="shared" si="171"/>
        <v/>
      </c>
    </row>
    <row r="850" spans="44:49" x14ac:dyDescent="0.25">
      <c r="AR850" s="37" t="str">
        <f t="shared" ref="AR850:AR913" si="172">IF($C$14&lt;=$AY849,"",IF($C$14&gt;$AY850,"",$C$14*AZ850))</f>
        <v/>
      </c>
      <c r="AS850" s="37" t="str">
        <f t="shared" ref="AS850:AS913" si="173">IF($C$14&lt;=$AY849,"",IF($C$14&gt;$AY850,"",$C$14*BA850))</f>
        <v/>
      </c>
      <c r="AT850" s="37" t="str">
        <f t="shared" si="168"/>
        <v/>
      </c>
      <c r="AU850" s="37" t="str">
        <f t="shared" si="169"/>
        <v/>
      </c>
      <c r="AV850" s="37" t="str">
        <f t="shared" si="170"/>
        <v/>
      </c>
      <c r="AW850" s="37" t="str">
        <f t="shared" si="171"/>
        <v/>
      </c>
    </row>
    <row r="851" spans="44:49" x14ac:dyDescent="0.25">
      <c r="AR851" s="37" t="str">
        <f t="shared" si="172"/>
        <v/>
      </c>
      <c r="AS851" s="37" t="str">
        <f t="shared" si="173"/>
        <v/>
      </c>
      <c r="AT851" s="37" t="str">
        <f t="shared" si="168"/>
        <v/>
      </c>
      <c r="AU851" s="37" t="str">
        <f t="shared" si="169"/>
        <v/>
      </c>
      <c r="AV851" s="37" t="str">
        <f t="shared" si="170"/>
        <v/>
      </c>
      <c r="AW851" s="37" t="str">
        <f t="shared" si="171"/>
        <v/>
      </c>
    </row>
    <row r="852" spans="44:49" x14ac:dyDescent="0.25">
      <c r="AR852" s="37" t="str">
        <f t="shared" si="172"/>
        <v/>
      </c>
      <c r="AS852" s="37" t="str">
        <f t="shared" si="173"/>
        <v/>
      </c>
      <c r="AT852" s="37" t="str">
        <f t="shared" si="168"/>
        <v/>
      </c>
      <c r="AU852" s="37" t="str">
        <f t="shared" si="169"/>
        <v/>
      </c>
      <c r="AV852" s="37" t="str">
        <f t="shared" si="170"/>
        <v/>
      </c>
      <c r="AW852" s="37" t="str">
        <f t="shared" si="171"/>
        <v/>
      </c>
    </row>
    <row r="853" spans="44:49" x14ac:dyDescent="0.25">
      <c r="AR853" s="37" t="str">
        <f t="shared" si="172"/>
        <v/>
      </c>
      <c r="AS853" s="37" t="str">
        <f t="shared" si="173"/>
        <v/>
      </c>
      <c r="AT853" s="37" t="str">
        <f t="shared" si="168"/>
        <v/>
      </c>
      <c r="AU853" s="37" t="str">
        <f t="shared" si="169"/>
        <v/>
      </c>
      <c r="AV853" s="37" t="str">
        <f t="shared" si="170"/>
        <v/>
      </c>
      <c r="AW853" s="37" t="str">
        <f t="shared" si="171"/>
        <v/>
      </c>
    </row>
    <row r="854" spans="44:49" x14ac:dyDescent="0.25">
      <c r="AR854" s="37" t="str">
        <f t="shared" si="172"/>
        <v/>
      </c>
      <c r="AS854" s="37" t="str">
        <f t="shared" si="173"/>
        <v/>
      </c>
      <c r="AT854" s="37" t="str">
        <f t="shared" si="168"/>
        <v/>
      </c>
      <c r="AU854" s="37" t="str">
        <f t="shared" si="169"/>
        <v/>
      </c>
      <c r="AV854" s="37" t="str">
        <f t="shared" si="170"/>
        <v/>
      </c>
      <c r="AW854" s="37" t="str">
        <f t="shared" si="171"/>
        <v/>
      </c>
    </row>
    <row r="855" spans="44:49" x14ac:dyDescent="0.25">
      <c r="AR855" s="37" t="str">
        <f t="shared" si="172"/>
        <v/>
      </c>
      <c r="AS855" s="37" t="str">
        <f t="shared" si="173"/>
        <v/>
      </c>
      <c r="AT855" s="37" t="str">
        <f t="shared" si="168"/>
        <v/>
      </c>
      <c r="AU855" s="37" t="str">
        <f t="shared" si="169"/>
        <v/>
      </c>
      <c r="AV855" s="37" t="str">
        <f t="shared" si="170"/>
        <v/>
      </c>
      <c r="AW855" s="37" t="str">
        <f t="shared" si="171"/>
        <v/>
      </c>
    </row>
    <row r="856" spans="44:49" x14ac:dyDescent="0.25">
      <c r="AR856" s="37" t="str">
        <f t="shared" si="172"/>
        <v/>
      </c>
      <c r="AS856" s="37" t="str">
        <f t="shared" si="173"/>
        <v/>
      </c>
      <c r="AT856" s="37" t="str">
        <f t="shared" si="168"/>
        <v/>
      </c>
      <c r="AU856" s="37" t="str">
        <f t="shared" si="169"/>
        <v/>
      </c>
      <c r="AV856" s="37" t="str">
        <f t="shared" si="170"/>
        <v/>
      </c>
      <c r="AW856" s="37" t="str">
        <f t="shared" si="171"/>
        <v/>
      </c>
    </row>
    <row r="857" spans="44:49" x14ac:dyDescent="0.25">
      <c r="AR857" s="37" t="str">
        <f t="shared" si="172"/>
        <v/>
      </c>
      <c r="AS857" s="37" t="str">
        <f t="shared" si="173"/>
        <v/>
      </c>
      <c r="AT857" s="37" t="str">
        <f t="shared" si="168"/>
        <v/>
      </c>
      <c r="AU857" s="37" t="str">
        <f t="shared" si="169"/>
        <v/>
      </c>
      <c r="AV857" s="37" t="str">
        <f t="shared" si="170"/>
        <v/>
      </c>
      <c r="AW857" s="37" t="str">
        <f t="shared" si="171"/>
        <v/>
      </c>
    </row>
    <row r="858" spans="44:49" x14ac:dyDescent="0.25">
      <c r="AR858" s="37" t="str">
        <f t="shared" si="172"/>
        <v/>
      </c>
      <c r="AS858" s="37" t="str">
        <f t="shared" si="173"/>
        <v/>
      </c>
      <c r="AT858" s="37" t="str">
        <f t="shared" si="168"/>
        <v/>
      </c>
      <c r="AU858" s="37" t="str">
        <f t="shared" si="169"/>
        <v/>
      </c>
      <c r="AV858" s="37" t="str">
        <f t="shared" si="170"/>
        <v/>
      </c>
      <c r="AW858" s="37" t="str">
        <f t="shared" si="171"/>
        <v/>
      </c>
    </row>
    <row r="859" spans="44:49" x14ac:dyDescent="0.25">
      <c r="AR859" s="37" t="str">
        <f t="shared" si="172"/>
        <v/>
      </c>
      <c r="AS859" s="37" t="str">
        <f t="shared" si="173"/>
        <v/>
      </c>
      <c r="AT859" s="37" t="str">
        <f t="shared" si="168"/>
        <v/>
      </c>
      <c r="AU859" s="37" t="str">
        <f t="shared" si="169"/>
        <v/>
      </c>
      <c r="AV859" s="37" t="str">
        <f t="shared" si="170"/>
        <v/>
      </c>
      <c r="AW859" s="37" t="str">
        <f t="shared" si="171"/>
        <v/>
      </c>
    </row>
    <row r="860" spans="44:49" x14ac:dyDescent="0.25">
      <c r="AR860" s="37" t="str">
        <f t="shared" si="172"/>
        <v/>
      </c>
      <c r="AS860" s="37" t="str">
        <f t="shared" si="173"/>
        <v/>
      </c>
      <c r="AT860" s="37" t="str">
        <f t="shared" si="168"/>
        <v/>
      </c>
      <c r="AU860" s="37" t="str">
        <f t="shared" si="169"/>
        <v/>
      </c>
      <c r="AV860" s="37" t="str">
        <f t="shared" si="170"/>
        <v/>
      </c>
      <c r="AW860" s="37" t="str">
        <f t="shared" si="171"/>
        <v/>
      </c>
    </row>
    <row r="861" spans="44:49" x14ac:dyDescent="0.25">
      <c r="AR861" s="37" t="str">
        <f t="shared" si="172"/>
        <v/>
      </c>
      <c r="AS861" s="37" t="str">
        <f t="shared" si="173"/>
        <v/>
      </c>
      <c r="AT861" s="37" t="str">
        <f t="shared" si="168"/>
        <v/>
      </c>
      <c r="AU861" s="37" t="str">
        <f t="shared" si="169"/>
        <v/>
      </c>
      <c r="AV861" s="37" t="str">
        <f t="shared" si="170"/>
        <v/>
      </c>
      <c r="AW861" s="37" t="str">
        <f t="shared" si="171"/>
        <v/>
      </c>
    </row>
    <row r="862" spans="44:49" x14ac:dyDescent="0.25">
      <c r="AR862" s="37" t="str">
        <f t="shared" si="172"/>
        <v/>
      </c>
      <c r="AS862" s="37" t="str">
        <f t="shared" si="173"/>
        <v/>
      </c>
      <c r="AT862" s="37" t="str">
        <f t="shared" si="168"/>
        <v/>
      </c>
      <c r="AU862" s="37" t="str">
        <f t="shared" si="169"/>
        <v/>
      </c>
      <c r="AV862" s="37" t="str">
        <f t="shared" si="170"/>
        <v/>
      </c>
      <c r="AW862" s="37" t="str">
        <f t="shared" si="171"/>
        <v/>
      </c>
    </row>
    <row r="863" spans="44:49" x14ac:dyDescent="0.25">
      <c r="AR863" s="37" t="str">
        <f t="shared" si="172"/>
        <v/>
      </c>
      <c r="AS863" s="37" t="str">
        <f t="shared" si="173"/>
        <v/>
      </c>
      <c r="AT863" s="37" t="str">
        <f t="shared" si="168"/>
        <v/>
      </c>
      <c r="AU863" s="37" t="str">
        <f t="shared" si="169"/>
        <v/>
      </c>
      <c r="AV863" s="37" t="str">
        <f t="shared" si="170"/>
        <v/>
      </c>
      <c r="AW863" s="37" t="str">
        <f t="shared" si="171"/>
        <v/>
      </c>
    </row>
    <row r="864" spans="44:49" x14ac:dyDescent="0.25">
      <c r="AR864" s="37" t="str">
        <f t="shared" si="172"/>
        <v/>
      </c>
      <c r="AS864" s="37" t="str">
        <f t="shared" si="173"/>
        <v/>
      </c>
      <c r="AT864" s="37" t="str">
        <f t="shared" si="168"/>
        <v/>
      </c>
      <c r="AU864" s="37" t="str">
        <f t="shared" si="169"/>
        <v/>
      </c>
      <c r="AV864" s="37" t="str">
        <f t="shared" si="170"/>
        <v/>
      </c>
      <c r="AW864" s="37" t="str">
        <f t="shared" si="171"/>
        <v/>
      </c>
    </row>
    <row r="865" spans="44:49" x14ac:dyDescent="0.25">
      <c r="AR865" s="37" t="str">
        <f t="shared" si="172"/>
        <v/>
      </c>
      <c r="AS865" s="37" t="str">
        <f t="shared" si="173"/>
        <v/>
      </c>
      <c r="AT865" s="37" t="str">
        <f t="shared" si="168"/>
        <v/>
      </c>
      <c r="AU865" s="37" t="str">
        <f t="shared" si="169"/>
        <v/>
      </c>
      <c r="AV865" s="37" t="str">
        <f t="shared" si="170"/>
        <v/>
      </c>
      <c r="AW865" s="37" t="str">
        <f t="shared" si="171"/>
        <v/>
      </c>
    </row>
    <row r="866" spans="44:49" x14ac:dyDescent="0.25">
      <c r="AR866" s="37" t="str">
        <f t="shared" si="172"/>
        <v/>
      </c>
      <c r="AS866" s="37" t="str">
        <f t="shared" si="173"/>
        <v/>
      </c>
      <c r="AT866" s="37" t="str">
        <f t="shared" si="168"/>
        <v/>
      </c>
      <c r="AU866" s="37" t="str">
        <f t="shared" si="169"/>
        <v/>
      </c>
      <c r="AV866" s="37" t="str">
        <f t="shared" si="170"/>
        <v/>
      </c>
      <c r="AW866" s="37" t="str">
        <f t="shared" si="171"/>
        <v/>
      </c>
    </row>
    <row r="867" spans="44:49" x14ac:dyDescent="0.25">
      <c r="AR867" s="37" t="str">
        <f t="shared" si="172"/>
        <v/>
      </c>
      <c r="AS867" s="37" t="str">
        <f t="shared" si="173"/>
        <v/>
      </c>
      <c r="AT867" s="37" t="str">
        <f t="shared" si="168"/>
        <v/>
      </c>
      <c r="AU867" s="37" t="str">
        <f t="shared" si="169"/>
        <v/>
      </c>
      <c r="AV867" s="37" t="str">
        <f t="shared" si="170"/>
        <v/>
      </c>
      <c r="AW867" s="37" t="str">
        <f t="shared" si="171"/>
        <v/>
      </c>
    </row>
    <row r="868" spans="44:49" x14ac:dyDescent="0.25">
      <c r="AR868" s="37" t="str">
        <f t="shared" si="172"/>
        <v/>
      </c>
      <c r="AS868" s="37" t="str">
        <f t="shared" si="173"/>
        <v/>
      </c>
      <c r="AT868" s="37" t="str">
        <f t="shared" si="168"/>
        <v/>
      </c>
      <c r="AU868" s="37" t="str">
        <f t="shared" si="169"/>
        <v/>
      </c>
      <c r="AV868" s="37" t="str">
        <f t="shared" si="170"/>
        <v/>
      </c>
      <c r="AW868" s="37" t="str">
        <f t="shared" si="171"/>
        <v/>
      </c>
    </row>
    <row r="869" spans="44:49" x14ac:dyDescent="0.25">
      <c r="AR869" s="37" t="str">
        <f t="shared" si="172"/>
        <v/>
      </c>
      <c r="AS869" s="37" t="str">
        <f t="shared" si="173"/>
        <v/>
      </c>
      <c r="AT869" s="37" t="str">
        <f t="shared" si="168"/>
        <v/>
      </c>
      <c r="AU869" s="37" t="str">
        <f t="shared" si="169"/>
        <v/>
      </c>
      <c r="AV869" s="37" t="str">
        <f t="shared" si="170"/>
        <v/>
      </c>
      <c r="AW869" s="37" t="str">
        <f t="shared" si="171"/>
        <v/>
      </c>
    </row>
    <row r="870" spans="44:49" x14ac:dyDescent="0.25">
      <c r="AR870" s="37" t="str">
        <f t="shared" si="172"/>
        <v/>
      </c>
      <c r="AS870" s="37" t="str">
        <f t="shared" si="173"/>
        <v/>
      </c>
      <c r="AT870" s="37" t="str">
        <f t="shared" si="168"/>
        <v/>
      </c>
      <c r="AU870" s="37" t="str">
        <f t="shared" si="169"/>
        <v/>
      </c>
      <c r="AV870" s="37" t="str">
        <f t="shared" si="170"/>
        <v/>
      </c>
      <c r="AW870" s="37" t="str">
        <f t="shared" si="171"/>
        <v/>
      </c>
    </row>
    <row r="871" spans="44:49" x14ac:dyDescent="0.25">
      <c r="AR871" s="37" t="str">
        <f t="shared" si="172"/>
        <v/>
      </c>
      <c r="AS871" s="37" t="str">
        <f t="shared" si="173"/>
        <v/>
      </c>
      <c r="AT871" s="37" t="str">
        <f t="shared" si="168"/>
        <v/>
      </c>
      <c r="AU871" s="37" t="str">
        <f t="shared" si="169"/>
        <v/>
      </c>
      <c r="AV871" s="37" t="str">
        <f t="shared" si="170"/>
        <v/>
      </c>
      <c r="AW871" s="37" t="str">
        <f t="shared" si="171"/>
        <v/>
      </c>
    </row>
    <row r="872" spans="44:49" x14ac:dyDescent="0.25">
      <c r="AR872" s="37" t="str">
        <f t="shared" si="172"/>
        <v/>
      </c>
      <c r="AS872" s="37" t="str">
        <f t="shared" si="173"/>
        <v/>
      </c>
      <c r="AT872" s="37" t="str">
        <f t="shared" si="168"/>
        <v/>
      </c>
      <c r="AU872" s="37" t="str">
        <f t="shared" si="169"/>
        <v/>
      </c>
      <c r="AV872" s="37" t="str">
        <f t="shared" si="170"/>
        <v/>
      </c>
      <c r="AW872" s="37" t="str">
        <f t="shared" si="171"/>
        <v/>
      </c>
    </row>
    <row r="873" spans="44:49" x14ac:dyDescent="0.25">
      <c r="AR873" s="37" t="str">
        <f t="shared" si="172"/>
        <v/>
      </c>
      <c r="AS873" s="37" t="str">
        <f t="shared" si="173"/>
        <v/>
      </c>
      <c r="AT873" s="37" t="str">
        <f t="shared" si="168"/>
        <v/>
      </c>
      <c r="AU873" s="37" t="str">
        <f t="shared" si="169"/>
        <v/>
      </c>
      <c r="AV873" s="37" t="str">
        <f t="shared" si="170"/>
        <v/>
      </c>
      <c r="AW873" s="37" t="str">
        <f t="shared" si="171"/>
        <v/>
      </c>
    </row>
    <row r="874" spans="44:49" x14ac:dyDescent="0.25">
      <c r="AR874" s="37" t="str">
        <f t="shared" si="172"/>
        <v/>
      </c>
      <c r="AS874" s="37" t="str">
        <f t="shared" si="173"/>
        <v/>
      </c>
      <c r="AT874" s="37" t="str">
        <f t="shared" si="168"/>
        <v/>
      </c>
      <c r="AU874" s="37" t="str">
        <f t="shared" si="169"/>
        <v/>
      </c>
      <c r="AV874" s="37" t="str">
        <f t="shared" si="170"/>
        <v/>
      </c>
      <c r="AW874" s="37" t="str">
        <f t="shared" si="171"/>
        <v/>
      </c>
    </row>
    <row r="875" spans="44:49" x14ac:dyDescent="0.25">
      <c r="AR875" s="37" t="str">
        <f t="shared" si="172"/>
        <v/>
      </c>
      <c r="AS875" s="37" t="str">
        <f t="shared" si="173"/>
        <v/>
      </c>
      <c r="AT875" s="37" t="str">
        <f t="shared" si="168"/>
        <v/>
      </c>
      <c r="AU875" s="37" t="str">
        <f t="shared" si="169"/>
        <v/>
      </c>
      <c r="AV875" s="37" t="str">
        <f t="shared" si="170"/>
        <v/>
      </c>
      <c r="AW875" s="37" t="str">
        <f t="shared" si="171"/>
        <v/>
      </c>
    </row>
    <row r="876" spans="44:49" x14ac:dyDescent="0.25">
      <c r="AR876" s="37" t="str">
        <f t="shared" si="172"/>
        <v/>
      </c>
      <c r="AS876" s="37" t="str">
        <f t="shared" si="173"/>
        <v/>
      </c>
      <c r="AT876" s="37" t="str">
        <f t="shared" si="168"/>
        <v/>
      </c>
      <c r="AU876" s="37" t="str">
        <f t="shared" si="169"/>
        <v/>
      </c>
      <c r="AV876" s="37" t="str">
        <f t="shared" si="170"/>
        <v/>
      </c>
      <c r="AW876" s="37" t="str">
        <f t="shared" si="171"/>
        <v/>
      </c>
    </row>
    <row r="877" spans="44:49" x14ac:dyDescent="0.25">
      <c r="AR877" s="37" t="str">
        <f t="shared" si="172"/>
        <v/>
      </c>
      <c r="AS877" s="37" t="str">
        <f t="shared" si="173"/>
        <v/>
      </c>
      <c r="AT877" s="37" t="str">
        <f t="shared" si="168"/>
        <v/>
      </c>
      <c r="AU877" s="37" t="str">
        <f t="shared" si="169"/>
        <v/>
      </c>
      <c r="AV877" s="37" t="str">
        <f t="shared" si="170"/>
        <v/>
      </c>
      <c r="AW877" s="37" t="str">
        <f t="shared" si="171"/>
        <v/>
      </c>
    </row>
    <row r="878" spans="44:49" x14ac:dyDescent="0.25">
      <c r="AR878" s="37" t="str">
        <f t="shared" si="172"/>
        <v/>
      </c>
      <c r="AS878" s="37" t="str">
        <f t="shared" si="173"/>
        <v/>
      </c>
      <c r="AT878" s="37" t="str">
        <f t="shared" si="168"/>
        <v/>
      </c>
      <c r="AU878" s="37" t="str">
        <f t="shared" si="169"/>
        <v/>
      </c>
      <c r="AV878" s="37" t="str">
        <f t="shared" si="170"/>
        <v/>
      </c>
      <c r="AW878" s="37" t="str">
        <f t="shared" si="171"/>
        <v/>
      </c>
    </row>
    <row r="879" spans="44:49" x14ac:dyDescent="0.25">
      <c r="AR879" s="37" t="str">
        <f t="shared" si="172"/>
        <v/>
      </c>
      <c r="AS879" s="37" t="str">
        <f t="shared" si="173"/>
        <v/>
      </c>
      <c r="AT879" s="37" t="str">
        <f t="shared" si="168"/>
        <v/>
      </c>
      <c r="AU879" s="37" t="str">
        <f t="shared" si="169"/>
        <v/>
      </c>
      <c r="AV879" s="37" t="str">
        <f t="shared" si="170"/>
        <v/>
      </c>
      <c r="AW879" s="37" t="str">
        <f t="shared" si="171"/>
        <v/>
      </c>
    </row>
    <row r="880" spans="44:49" x14ac:dyDescent="0.25">
      <c r="AR880" s="37" t="str">
        <f t="shared" si="172"/>
        <v/>
      </c>
      <c r="AS880" s="37" t="str">
        <f t="shared" si="173"/>
        <v/>
      </c>
      <c r="AT880" s="37" t="str">
        <f t="shared" si="168"/>
        <v/>
      </c>
      <c r="AU880" s="37" t="str">
        <f t="shared" si="169"/>
        <v/>
      </c>
      <c r="AV880" s="37" t="str">
        <f t="shared" si="170"/>
        <v/>
      </c>
      <c r="AW880" s="37" t="str">
        <f t="shared" si="171"/>
        <v/>
      </c>
    </row>
    <row r="881" spans="44:49" x14ac:dyDescent="0.25">
      <c r="AR881" s="37" t="str">
        <f t="shared" si="172"/>
        <v/>
      </c>
      <c r="AS881" s="37" t="str">
        <f t="shared" si="173"/>
        <v/>
      </c>
      <c r="AT881" s="37" t="str">
        <f t="shared" si="168"/>
        <v/>
      </c>
      <c r="AU881" s="37" t="str">
        <f t="shared" si="169"/>
        <v/>
      </c>
      <c r="AV881" s="37" t="str">
        <f t="shared" si="170"/>
        <v/>
      </c>
      <c r="AW881" s="37" t="str">
        <f t="shared" si="171"/>
        <v/>
      </c>
    </row>
    <row r="882" spans="44:49" x14ac:dyDescent="0.25">
      <c r="AR882" s="37" t="str">
        <f t="shared" si="172"/>
        <v/>
      </c>
      <c r="AS882" s="37" t="str">
        <f t="shared" si="173"/>
        <v/>
      </c>
      <c r="AT882" s="37" t="str">
        <f t="shared" si="168"/>
        <v/>
      </c>
      <c r="AU882" s="37" t="str">
        <f t="shared" si="169"/>
        <v/>
      </c>
      <c r="AV882" s="37" t="str">
        <f t="shared" si="170"/>
        <v/>
      </c>
      <c r="AW882" s="37" t="str">
        <f t="shared" si="171"/>
        <v/>
      </c>
    </row>
    <row r="883" spans="44:49" x14ac:dyDescent="0.25">
      <c r="AR883" s="37" t="str">
        <f t="shared" si="172"/>
        <v/>
      </c>
      <c r="AS883" s="37" t="str">
        <f t="shared" si="173"/>
        <v/>
      </c>
      <c r="AT883" s="37" t="str">
        <f t="shared" si="168"/>
        <v/>
      </c>
      <c r="AU883" s="37" t="str">
        <f t="shared" si="169"/>
        <v/>
      </c>
      <c r="AV883" s="37" t="str">
        <f t="shared" si="170"/>
        <v/>
      </c>
      <c r="AW883" s="37" t="str">
        <f t="shared" si="171"/>
        <v/>
      </c>
    </row>
    <row r="884" spans="44:49" x14ac:dyDescent="0.25">
      <c r="AR884" s="37" t="str">
        <f t="shared" si="172"/>
        <v/>
      </c>
      <c r="AS884" s="37" t="str">
        <f t="shared" si="173"/>
        <v/>
      </c>
      <c r="AT884" s="37" t="str">
        <f t="shared" si="168"/>
        <v/>
      </c>
      <c r="AU884" s="37" t="str">
        <f t="shared" si="169"/>
        <v/>
      </c>
      <c r="AV884" s="37" t="str">
        <f t="shared" si="170"/>
        <v/>
      </c>
      <c r="AW884" s="37" t="str">
        <f t="shared" si="171"/>
        <v/>
      </c>
    </row>
    <row r="885" spans="44:49" x14ac:dyDescent="0.25">
      <c r="AR885" s="37" t="str">
        <f t="shared" si="172"/>
        <v/>
      </c>
      <c r="AS885" s="37" t="str">
        <f t="shared" si="173"/>
        <v/>
      </c>
      <c r="AT885" s="37" t="str">
        <f t="shared" si="168"/>
        <v/>
      </c>
      <c r="AU885" s="37" t="str">
        <f t="shared" si="169"/>
        <v/>
      </c>
      <c r="AV885" s="37" t="str">
        <f t="shared" si="170"/>
        <v/>
      </c>
      <c r="AW885" s="37" t="str">
        <f t="shared" si="171"/>
        <v/>
      </c>
    </row>
    <row r="886" spans="44:49" x14ac:dyDescent="0.25">
      <c r="AR886" s="37" t="str">
        <f t="shared" si="172"/>
        <v/>
      </c>
      <c r="AS886" s="37" t="str">
        <f t="shared" si="173"/>
        <v/>
      </c>
      <c r="AT886" s="37" t="str">
        <f t="shared" si="168"/>
        <v/>
      </c>
      <c r="AU886" s="37" t="str">
        <f t="shared" si="169"/>
        <v/>
      </c>
      <c r="AV886" s="37" t="str">
        <f t="shared" si="170"/>
        <v/>
      </c>
      <c r="AW886" s="37" t="str">
        <f t="shared" si="171"/>
        <v/>
      </c>
    </row>
    <row r="887" spans="44:49" x14ac:dyDescent="0.25">
      <c r="AR887" s="37" t="str">
        <f t="shared" si="172"/>
        <v/>
      </c>
      <c r="AS887" s="37" t="str">
        <f t="shared" si="173"/>
        <v/>
      </c>
      <c r="AT887" s="37" t="str">
        <f t="shared" si="168"/>
        <v/>
      </c>
      <c r="AU887" s="37" t="str">
        <f t="shared" si="169"/>
        <v/>
      </c>
      <c r="AV887" s="37" t="str">
        <f t="shared" si="170"/>
        <v/>
      </c>
      <c r="AW887" s="37" t="str">
        <f t="shared" si="171"/>
        <v/>
      </c>
    </row>
    <row r="888" spans="44:49" x14ac:dyDescent="0.25">
      <c r="AR888" s="37" t="str">
        <f t="shared" si="172"/>
        <v/>
      </c>
      <c r="AS888" s="37" t="str">
        <f t="shared" si="173"/>
        <v/>
      </c>
      <c r="AT888" s="37" t="str">
        <f t="shared" si="168"/>
        <v/>
      </c>
      <c r="AU888" s="37" t="str">
        <f t="shared" si="169"/>
        <v/>
      </c>
      <c r="AV888" s="37" t="str">
        <f t="shared" si="170"/>
        <v/>
      </c>
      <c r="AW888" s="37" t="str">
        <f t="shared" si="171"/>
        <v/>
      </c>
    </row>
    <row r="889" spans="44:49" x14ac:dyDescent="0.25">
      <c r="AR889" s="37" t="str">
        <f t="shared" si="172"/>
        <v/>
      </c>
      <c r="AS889" s="37" t="str">
        <f t="shared" si="173"/>
        <v/>
      </c>
      <c r="AT889" s="37" t="str">
        <f t="shared" si="168"/>
        <v/>
      </c>
      <c r="AU889" s="37" t="str">
        <f t="shared" si="169"/>
        <v/>
      </c>
      <c r="AV889" s="37" t="str">
        <f t="shared" si="170"/>
        <v/>
      </c>
      <c r="AW889" s="37" t="str">
        <f t="shared" si="171"/>
        <v/>
      </c>
    </row>
    <row r="890" spans="44:49" x14ac:dyDescent="0.25">
      <c r="AR890" s="37" t="str">
        <f t="shared" si="172"/>
        <v/>
      </c>
      <c r="AS890" s="37" t="str">
        <f t="shared" si="173"/>
        <v/>
      </c>
      <c r="AT890" s="37" t="str">
        <f t="shared" si="168"/>
        <v/>
      </c>
      <c r="AU890" s="37" t="str">
        <f t="shared" si="169"/>
        <v/>
      </c>
      <c r="AV890" s="37" t="str">
        <f t="shared" si="170"/>
        <v/>
      </c>
      <c r="AW890" s="37" t="str">
        <f t="shared" si="171"/>
        <v/>
      </c>
    </row>
    <row r="891" spans="44:49" x14ac:dyDescent="0.25">
      <c r="AR891" s="37" t="str">
        <f t="shared" si="172"/>
        <v/>
      </c>
      <c r="AS891" s="37" t="str">
        <f t="shared" si="173"/>
        <v/>
      </c>
      <c r="AT891" s="37" t="str">
        <f t="shared" si="168"/>
        <v/>
      </c>
      <c r="AU891" s="37" t="str">
        <f t="shared" si="169"/>
        <v/>
      </c>
      <c r="AV891" s="37" t="str">
        <f t="shared" si="170"/>
        <v/>
      </c>
      <c r="AW891" s="37" t="str">
        <f t="shared" si="171"/>
        <v/>
      </c>
    </row>
    <row r="892" spans="44:49" x14ac:dyDescent="0.25">
      <c r="AR892" s="37" t="str">
        <f t="shared" si="172"/>
        <v/>
      </c>
      <c r="AS892" s="37" t="str">
        <f t="shared" si="173"/>
        <v/>
      </c>
      <c r="AT892" s="37" t="str">
        <f t="shared" si="168"/>
        <v/>
      </c>
      <c r="AU892" s="37" t="str">
        <f t="shared" si="169"/>
        <v/>
      </c>
      <c r="AV892" s="37" t="str">
        <f t="shared" si="170"/>
        <v/>
      </c>
      <c r="AW892" s="37" t="str">
        <f t="shared" si="171"/>
        <v/>
      </c>
    </row>
    <row r="893" spans="44:49" x14ac:dyDescent="0.25">
      <c r="AR893" s="37" t="str">
        <f t="shared" si="172"/>
        <v/>
      </c>
      <c r="AS893" s="37" t="str">
        <f t="shared" si="173"/>
        <v/>
      </c>
      <c r="AT893" s="37" t="str">
        <f t="shared" si="168"/>
        <v/>
      </c>
      <c r="AU893" s="37" t="str">
        <f t="shared" si="169"/>
        <v/>
      </c>
      <c r="AV893" s="37" t="str">
        <f t="shared" si="170"/>
        <v/>
      </c>
      <c r="AW893" s="37" t="str">
        <f t="shared" si="171"/>
        <v/>
      </c>
    </row>
    <row r="894" spans="44:49" x14ac:dyDescent="0.25">
      <c r="AR894" s="37" t="str">
        <f t="shared" si="172"/>
        <v/>
      </c>
      <c r="AS894" s="37" t="str">
        <f t="shared" si="173"/>
        <v/>
      </c>
      <c r="AT894" s="37" t="str">
        <f t="shared" ref="AT894:AT957" si="174">IF($C$14&lt;=$AY893,"",IF($C$14&gt;$AY894,"",$C$14*BB894))</f>
        <v/>
      </c>
      <c r="AU894" s="37" t="str">
        <f t="shared" ref="AU894:AU957" si="175">IF($C$14&lt;=$AY893,"",IF($C$14&gt;$AY894,"",$C$14*BC894))</f>
        <v/>
      </c>
      <c r="AV894" s="37" t="str">
        <f t="shared" ref="AV894:AV957" si="176">IF($C$14&lt;=$AY893,"",IF($C$14&gt;$AY894,"",$C$14*BD894))</f>
        <v/>
      </c>
      <c r="AW894" s="37" t="str">
        <f t="shared" ref="AW894:AW957" si="177">IF($C$14&lt;=$AY893,"",IF($C$14&gt;$AY894,"",$C$14*BE894))</f>
        <v/>
      </c>
    </row>
    <row r="895" spans="44:49" x14ac:dyDescent="0.25">
      <c r="AR895" s="37" t="str">
        <f t="shared" si="172"/>
        <v/>
      </c>
      <c r="AS895" s="37" t="str">
        <f t="shared" si="173"/>
        <v/>
      </c>
      <c r="AT895" s="37" t="str">
        <f t="shared" si="174"/>
        <v/>
      </c>
      <c r="AU895" s="37" t="str">
        <f t="shared" si="175"/>
        <v/>
      </c>
      <c r="AV895" s="37" t="str">
        <f t="shared" si="176"/>
        <v/>
      </c>
      <c r="AW895" s="37" t="str">
        <f t="shared" si="177"/>
        <v/>
      </c>
    </row>
    <row r="896" spans="44:49" x14ac:dyDescent="0.25">
      <c r="AR896" s="37" t="str">
        <f t="shared" si="172"/>
        <v/>
      </c>
      <c r="AS896" s="37" t="str">
        <f t="shared" si="173"/>
        <v/>
      </c>
      <c r="AT896" s="37" t="str">
        <f t="shared" si="174"/>
        <v/>
      </c>
      <c r="AU896" s="37" t="str">
        <f t="shared" si="175"/>
        <v/>
      </c>
      <c r="AV896" s="37" t="str">
        <f t="shared" si="176"/>
        <v/>
      </c>
      <c r="AW896" s="37" t="str">
        <f t="shared" si="177"/>
        <v/>
      </c>
    </row>
    <row r="897" spans="44:49" x14ac:dyDescent="0.25">
      <c r="AR897" s="37" t="str">
        <f t="shared" si="172"/>
        <v/>
      </c>
      <c r="AS897" s="37" t="str">
        <f t="shared" si="173"/>
        <v/>
      </c>
      <c r="AT897" s="37" t="str">
        <f t="shared" si="174"/>
        <v/>
      </c>
      <c r="AU897" s="37" t="str">
        <f t="shared" si="175"/>
        <v/>
      </c>
      <c r="AV897" s="37" t="str">
        <f t="shared" si="176"/>
        <v/>
      </c>
      <c r="AW897" s="37" t="str">
        <f t="shared" si="177"/>
        <v/>
      </c>
    </row>
    <row r="898" spans="44:49" x14ac:dyDescent="0.25">
      <c r="AR898" s="37" t="str">
        <f t="shared" si="172"/>
        <v/>
      </c>
      <c r="AS898" s="37" t="str">
        <f t="shared" si="173"/>
        <v/>
      </c>
      <c r="AT898" s="37" t="str">
        <f t="shared" si="174"/>
        <v/>
      </c>
      <c r="AU898" s="37" t="str">
        <f t="shared" si="175"/>
        <v/>
      </c>
      <c r="AV898" s="37" t="str">
        <f t="shared" si="176"/>
        <v/>
      </c>
      <c r="AW898" s="37" t="str">
        <f t="shared" si="177"/>
        <v/>
      </c>
    </row>
    <row r="899" spans="44:49" x14ac:dyDescent="0.25">
      <c r="AR899" s="37" t="str">
        <f t="shared" si="172"/>
        <v/>
      </c>
      <c r="AS899" s="37" t="str">
        <f t="shared" si="173"/>
        <v/>
      </c>
      <c r="AT899" s="37" t="str">
        <f t="shared" si="174"/>
        <v/>
      </c>
      <c r="AU899" s="37" t="str">
        <f t="shared" si="175"/>
        <v/>
      </c>
      <c r="AV899" s="37" t="str">
        <f t="shared" si="176"/>
        <v/>
      </c>
      <c r="AW899" s="37" t="str">
        <f t="shared" si="177"/>
        <v/>
      </c>
    </row>
    <row r="900" spans="44:49" x14ac:dyDescent="0.25">
      <c r="AR900" s="37" t="str">
        <f t="shared" si="172"/>
        <v/>
      </c>
      <c r="AS900" s="37" t="str">
        <f t="shared" si="173"/>
        <v/>
      </c>
      <c r="AT900" s="37" t="str">
        <f t="shared" si="174"/>
        <v/>
      </c>
      <c r="AU900" s="37" t="str">
        <f t="shared" si="175"/>
        <v/>
      </c>
      <c r="AV900" s="37" t="str">
        <f t="shared" si="176"/>
        <v/>
      </c>
      <c r="AW900" s="37" t="str">
        <f t="shared" si="177"/>
        <v/>
      </c>
    </row>
    <row r="901" spans="44:49" x14ac:dyDescent="0.25">
      <c r="AR901" s="37" t="str">
        <f t="shared" si="172"/>
        <v/>
      </c>
      <c r="AS901" s="37" t="str">
        <f t="shared" si="173"/>
        <v/>
      </c>
      <c r="AT901" s="37" t="str">
        <f t="shared" si="174"/>
        <v/>
      </c>
      <c r="AU901" s="37" t="str">
        <f t="shared" si="175"/>
        <v/>
      </c>
      <c r="AV901" s="37" t="str">
        <f t="shared" si="176"/>
        <v/>
      </c>
      <c r="AW901" s="37" t="str">
        <f t="shared" si="177"/>
        <v/>
      </c>
    </row>
    <row r="902" spans="44:49" x14ac:dyDescent="0.25">
      <c r="AR902" s="37" t="str">
        <f t="shared" si="172"/>
        <v/>
      </c>
      <c r="AS902" s="37" t="str">
        <f t="shared" si="173"/>
        <v/>
      </c>
      <c r="AT902" s="37" t="str">
        <f t="shared" si="174"/>
        <v/>
      </c>
      <c r="AU902" s="37" t="str">
        <f t="shared" si="175"/>
        <v/>
      </c>
      <c r="AV902" s="37" t="str">
        <f t="shared" si="176"/>
        <v/>
      </c>
      <c r="AW902" s="37" t="str">
        <f t="shared" si="177"/>
        <v/>
      </c>
    </row>
    <row r="903" spans="44:49" x14ac:dyDescent="0.25">
      <c r="AR903" s="37" t="str">
        <f t="shared" si="172"/>
        <v/>
      </c>
      <c r="AS903" s="37" t="str">
        <f t="shared" si="173"/>
        <v/>
      </c>
      <c r="AT903" s="37" t="str">
        <f t="shared" si="174"/>
        <v/>
      </c>
      <c r="AU903" s="37" t="str">
        <f t="shared" si="175"/>
        <v/>
      </c>
      <c r="AV903" s="37" t="str">
        <f t="shared" si="176"/>
        <v/>
      </c>
      <c r="AW903" s="37" t="str">
        <f t="shared" si="177"/>
        <v/>
      </c>
    </row>
    <row r="904" spans="44:49" x14ac:dyDescent="0.25">
      <c r="AR904" s="37" t="str">
        <f t="shared" si="172"/>
        <v/>
      </c>
      <c r="AS904" s="37" t="str">
        <f t="shared" si="173"/>
        <v/>
      </c>
      <c r="AT904" s="37" t="str">
        <f t="shared" si="174"/>
        <v/>
      </c>
      <c r="AU904" s="37" t="str">
        <f t="shared" si="175"/>
        <v/>
      </c>
      <c r="AV904" s="37" t="str">
        <f t="shared" si="176"/>
        <v/>
      </c>
      <c r="AW904" s="37" t="str">
        <f t="shared" si="177"/>
        <v/>
      </c>
    </row>
    <row r="905" spans="44:49" x14ac:dyDescent="0.25">
      <c r="AR905" s="37" t="str">
        <f t="shared" si="172"/>
        <v/>
      </c>
      <c r="AS905" s="37" t="str">
        <f t="shared" si="173"/>
        <v/>
      </c>
      <c r="AT905" s="37" t="str">
        <f t="shared" si="174"/>
        <v/>
      </c>
      <c r="AU905" s="37" t="str">
        <f t="shared" si="175"/>
        <v/>
      </c>
      <c r="AV905" s="37" t="str">
        <f t="shared" si="176"/>
        <v/>
      </c>
      <c r="AW905" s="37" t="str">
        <f t="shared" si="177"/>
        <v/>
      </c>
    </row>
    <row r="906" spans="44:49" x14ac:dyDescent="0.25">
      <c r="AR906" s="37" t="str">
        <f t="shared" si="172"/>
        <v/>
      </c>
      <c r="AS906" s="37" t="str">
        <f t="shared" si="173"/>
        <v/>
      </c>
      <c r="AT906" s="37" t="str">
        <f t="shared" si="174"/>
        <v/>
      </c>
      <c r="AU906" s="37" t="str">
        <f t="shared" si="175"/>
        <v/>
      </c>
      <c r="AV906" s="37" t="str">
        <f t="shared" si="176"/>
        <v/>
      </c>
      <c r="AW906" s="37" t="str">
        <f t="shared" si="177"/>
        <v/>
      </c>
    </row>
    <row r="907" spans="44:49" x14ac:dyDescent="0.25">
      <c r="AR907" s="37" t="str">
        <f t="shared" si="172"/>
        <v/>
      </c>
      <c r="AS907" s="37" t="str">
        <f t="shared" si="173"/>
        <v/>
      </c>
      <c r="AT907" s="37" t="str">
        <f t="shared" si="174"/>
        <v/>
      </c>
      <c r="AU907" s="37" t="str">
        <f t="shared" si="175"/>
        <v/>
      </c>
      <c r="AV907" s="37" t="str">
        <f t="shared" si="176"/>
        <v/>
      </c>
      <c r="AW907" s="37" t="str">
        <f t="shared" si="177"/>
        <v/>
      </c>
    </row>
    <row r="908" spans="44:49" x14ac:dyDescent="0.25">
      <c r="AR908" s="37" t="str">
        <f t="shared" si="172"/>
        <v/>
      </c>
      <c r="AS908" s="37" t="str">
        <f t="shared" si="173"/>
        <v/>
      </c>
      <c r="AT908" s="37" t="str">
        <f t="shared" si="174"/>
        <v/>
      </c>
      <c r="AU908" s="37" t="str">
        <f t="shared" si="175"/>
        <v/>
      </c>
      <c r="AV908" s="37" t="str">
        <f t="shared" si="176"/>
        <v/>
      </c>
      <c r="AW908" s="37" t="str">
        <f t="shared" si="177"/>
        <v/>
      </c>
    </row>
    <row r="909" spans="44:49" x14ac:dyDescent="0.25">
      <c r="AR909" s="37" t="str">
        <f t="shared" si="172"/>
        <v/>
      </c>
      <c r="AS909" s="37" t="str">
        <f t="shared" si="173"/>
        <v/>
      </c>
      <c r="AT909" s="37" t="str">
        <f t="shared" si="174"/>
        <v/>
      </c>
      <c r="AU909" s="37" t="str">
        <f t="shared" si="175"/>
        <v/>
      </c>
      <c r="AV909" s="37" t="str">
        <f t="shared" si="176"/>
        <v/>
      </c>
      <c r="AW909" s="37" t="str">
        <f t="shared" si="177"/>
        <v/>
      </c>
    </row>
    <row r="910" spans="44:49" x14ac:dyDescent="0.25">
      <c r="AR910" s="37" t="str">
        <f t="shared" si="172"/>
        <v/>
      </c>
      <c r="AS910" s="37" t="str">
        <f t="shared" si="173"/>
        <v/>
      </c>
      <c r="AT910" s="37" t="str">
        <f t="shared" si="174"/>
        <v/>
      </c>
      <c r="AU910" s="37" t="str">
        <f t="shared" si="175"/>
        <v/>
      </c>
      <c r="AV910" s="37" t="str">
        <f t="shared" si="176"/>
        <v/>
      </c>
      <c r="AW910" s="37" t="str">
        <f t="shared" si="177"/>
        <v/>
      </c>
    </row>
    <row r="911" spans="44:49" x14ac:dyDescent="0.25">
      <c r="AR911" s="37" t="str">
        <f t="shared" si="172"/>
        <v/>
      </c>
      <c r="AS911" s="37" t="str">
        <f t="shared" si="173"/>
        <v/>
      </c>
      <c r="AT911" s="37" t="str">
        <f t="shared" si="174"/>
        <v/>
      </c>
      <c r="AU911" s="37" t="str">
        <f t="shared" si="175"/>
        <v/>
      </c>
      <c r="AV911" s="37" t="str">
        <f t="shared" si="176"/>
        <v/>
      </c>
      <c r="AW911" s="37" t="str">
        <f t="shared" si="177"/>
        <v/>
      </c>
    </row>
    <row r="912" spans="44:49" x14ac:dyDescent="0.25">
      <c r="AR912" s="37" t="str">
        <f t="shared" si="172"/>
        <v/>
      </c>
      <c r="AS912" s="37" t="str">
        <f t="shared" si="173"/>
        <v/>
      </c>
      <c r="AT912" s="37" t="str">
        <f t="shared" si="174"/>
        <v/>
      </c>
      <c r="AU912" s="37" t="str">
        <f t="shared" si="175"/>
        <v/>
      </c>
      <c r="AV912" s="37" t="str">
        <f t="shared" si="176"/>
        <v/>
      </c>
      <c r="AW912" s="37" t="str">
        <f t="shared" si="177"/>
        <v/>
      </c>
    </row>
    <row r="913" spans="44:49" x14ac:dyDescent="0.25">
      <c r="AR913" s="37" t="str">
        <f t="shared" si="172"/>
        <v/>
      </c>
      <c r="AS913" s="37" t="str">
        <f t="shared" si="173"/>
        <v/>
      </c>
      <c r="AT913" s="37" t="str">
        <f t="shared" si="174"/>
        <v/>
      </c>
      <c r="AU913" s="37" t="str">
        <f t="shared" si="175"/>
        <v/>
      </c>
      <c r="AV913" s="37" t="str">
        <f t="shared" si="176"/>
        <v/>
      </c>
      <c r="AW913" s="37" t="str">
        <f t="shared" si="177"/>
        <v/>
      </c>
    </row>
    <row r="914" spans="44:49" x14ac:dyDescent="0.25">
      <c r="AR914" s="37" t="str">
        <f t="shared" ref="AR914:AR977" si="178">IF($C$14&lt;=$AY913,"",IF($C$14&gt;$AY914,"",$C$14*AZ914))</f>
        <v/>
      </c>
      <c r="AS914" s="37" t="str">
        <f t="shared" ref="AS914:AS977" si="179">IF($C$14&lt;=$AY913,"",IF($C$14&gt;$AY914,"",$C$14*BA914))</f>
        <v/>
      </c>
      <c r="AT914" s="37" t="str">
        <f t="shared" si="174"/>
        <v/>
      </c>
      <c r="AU914" s="37" t="str">
        <f t="shared" si="175"/>
        <v/>
      </c>
      <c r="AV914" s="37" t="str">
        <f t="shared" si="176"/>
        <v/>
      </c>
      <c r="AW914" s="37" t="str">
        <f t="shared" si="177"/>
        <v/>
      </c>
    </row>
    <row r="915" spans="44:49" x14ac:dyDescent="0.25">
      <c r="AR915" s="37" t="str">
        <f t="shared" si="178"/>
        <v/>
      </c>
      <c r="AS915" s="37" t="str">
        <f t="shared" si="179"/>
        <v/>
      </c>
      <c r="AT915" s="37" t="str">
        <f t="shared" si="174"/>
        <v/>
      </c>
      <c r="AU915" s="37" t="str">
        <f t="shared" si="175"/>
        <v/>
      </c>
      <c r="AV915" s="37" t="str">
        <f t="shared" si="176"/>
        <v/>
      </c>
      <c r="AW915" s="37" t="str">
        <f t="shared" si="177"/>
        <v/>
      </c>
    </row>
    <row r="916" spans="44:49" x14ac:dyDescent="0.25">
      <c r="AR916" s="37" t="str">
        <f t="shared" si="178"/>
        <v/>
      </c>
      <c r="AS916" s="37" t="str">
        <f t="shared" si="179"/>
        <v/>
      </c>
      <c r="AT916" s="37" t="str">
        <f t="shared" si="174"/>
        <v/>
      </c>
      <c r="AU916" s="37" t="str">
        <f t="shared" si="175"/>
        <v/>
      </c>
      <c r="AV916" s="37" t="str">
        <f t="shared" si="176"/>
        <v/>
      </c>
      <c r="AW916" s="37" t="str">
        <f t="shared" si="177"/>
        <v/>
      </c>
    </row>
    <row r="917" spans="44:49" x14ac:dyDescent="0.25">
      <c r="AR917" s="37" t="str">
        <f t="shared" si="178"/>
        <v/>
      </c>
      <c r="AS917" s="37" t="str">
        <f t="shared" si="179"/>
        <v/>
      </c>
      <c r="AT917" s="37" t="str">
        <f t="shared" si="174"/>
        <v/>
      </c>
      <c r="AU917" s="37" t="str">
        <f t="shared" si="175"/>
        <v/>
      </c>
      <c r="AV917" s="37" t="str">
        <f t="shared" si="176"/>
        <v/>
      </c>
      <c r="AW917" s="37" t="str">
        <f t="shared" si="177"/>
        <v/>
      </c>
    </row>
    <row r="918" spans="44:49" x14ac:dyDescent="0.25">
      <c r="AR918" s="37" t="str">
        <f t="shared" si="178"/>
        <v/>
      </c>
      <c r="AS918" s="37" t="str">
        <f t="shared" si="179"/>
        <v/>
      </c>
      <c r="AT918" s="37" t="str">
        <f t="shared" si="174"/>
        <v/>
      </c>
      <c r="AU918" s="37" t="str">
        <f t="shared" si="175"/>
        <v/>
      </c>
      <c r="AV918" s="37" t="str">
        <f t="shared" si="176"/>
        <v/>
      </c>
      <c r="AW918" s="37" t="str">
        <f t="shared" si="177"/>
        <v/>
      </c>
    </row>
    <row r="919" spans="44:49" x14ac:dyDescent="0.25">
      <c r="AR919" s="37" t="str">
        <f t="shared" si="178"/>
        <v/>
      </c>
      <c r="AS919" s="37" t="str">
        <f t="shared" si="179"/>
        <v/>
      </c>
      <c r="AT919" s="37" t="str">
        <f t="shared" si="174"/>
        <v/>
      </c>
      <c r="AU919" s="37" t="str">
        <f t="shared" si="175"/>
        <v/>
      </c>
      <c r="AV919" s="37" t="str">
        <f t="shared" si="176"/>
        <v/>
      </c>
      <c r="AW919" s="37" t="str">
        <f t="shared" si="177"/>
        <v/>
      </c>
    </row>
    <row r="920" spans="44:49" x14ac:dyDescent="0.25">
      <c r="AR920" s="37" t="str">
        <f t="shared" si="178"/>
        <v/>
      </c>
      <c r="AS920" s="37" t="str">
        <f t="shared" si="179"/>
        <v/>
      </c>
      <c r="AT920" s="37" t="str">
        <f t="shared" si="174"/>
        <v/>
      </c>
      <c r="AU920" s="37" t="str">
        <f t="shared" si="175"/>
        <v/>
      </c>
      <c r="AV920" s="37" t="str">
        <f t="shared" si="176"/>
        <v/>
      </c>
      <c r="AW920" s="37" t="str">
        <f t="shared" si="177"/>
        <v/>
      </c>
    </row>
    <row r="921" spans="44:49" x14ac:dyDescent="0.25">
      <c r="AR921" s="37" t="str">
        <f t="shared" si="178"/>
        <v/>
      </c>
      <c r="AS921" s="37" t="str">
        <f t="shared" si="179"/>
        <v/>
      </c>
      <c r="AT921" s="37" t="str">
        <f t="shared" si="174"/>
        <v/>
      </c>
      <c r="AU921" s="37" t="str">
        <f t="shared" si="175"/>
        <v/>
      </c>
      <c r="AV921" s="37" t="str">
        <f t="shared" si="176"/>
        <v/>
      </c>
      <c r="AW921" s="37" t="str">
        <f t="shared" si="177"/>
        <v/>
      </c>
    </row>
    <row r="922" spans="44:49" x14ac:dyDescent="0.25">
      <c r="AR922" s="37" t="str">
        <f t="shared" si="178"/>
        <v/>
      </c>
      <c r="AS922" s="37" t="str">
        <f t="shared" si="179"/>
        <v/>
      </c>
      <c r="AT922" s="37" t="str">
        <f t="shared" si="174"/>
        <v/>
      </c>
      <c r="AU922" s="37" t="str">
        <f t="shared" si="175"/>
        <v/>
      </c>
      <c r="AV922" s="37" t="str">
        <f t="shared" si="176"/>
        <v/>
      </c>
      <c r="AW922" s="37" t="str">
        <f t="shared" si="177"/>
        <v/>
      </c>
    </row>
    <row r="923" spans="44:49" x14ac:dyDescent="0.25">
      <c r="AR923" s="37" t="str">
        <f t="shared" si="178"/>
        <v/>
      </c>
      <c r="AS923" s="37" t="str">
        <f t="shared" si="179"/>
        <v/>
      </c>
      <c r="AT923" s="37" t="str">
        <f t="shared" si="174"/>
        <v/>
      </c>
      <c r="AU923" s="37" t="str">
        <f t="shared" si="175"/>
        <v/>
      </c>
      <c r="AV923" s="37" t="str">
        <f t="shared" si="176"/>
        <v/>
      </c>
      <c r="AW923" s="37" t="str">
        <f t="shared" si="177"/>
        <v/>
      </c>
    </row>
    <row r="924" spans="44:49" x14ac:dyDescent="0.25">
      <c r="AR924" s="37" t="str">
        <f t="shared" si="178"/>
        <v/>
      </c>
      <c r="AS924" s="37" t="str">
        <f t="shared" si="179"/>
        <v/>
      </c>
      <c r="AT924" s="37" t="str">
        <f t="shared" si="174"/>
        <v/>
      </c>
      <c r="AU924" s="37" t="str">
        <f t="shared" si="175"/>
        <v/>
      </c>
      <c r="AV924" s="37" t="str">
        <f t="shared" si="176"/>
        <v/>
      </c>
      <c r="AW924" s="37" t="str">
        <f t="shared" si="177"/>
        <v/>
      </c>
    </row>
    <row r="925" spans="44:49" x14ac:dyDescent="0.25">
      <c r="AR925" s="37" t="str">
        <f t="shared" si="178"/>
        <v/>
      </c>
      <c r="AS925" s="37" t="str">
        <f t="shared" si="179"/>
        <v/>
      </c>
      <c r="AT925" s="37" t="str">
        <f t="shared" si="174"/>
        <v/>
      </c>
      <c r="AU925" s="37" t="str">
        <f t="shared" si="175"/>
        <v/>
      </c>
      <c r="AV925" s="37" t="str">
        <f t="shared" si="176"/>
        <v/>
      </c>
      <c r="AW925" s="37" t="str">
        <f t="shared" si="177"/>
        <v/>
      </c>
    </row>
    <row r="926" spans="44:49" x14ac:dyDescent="0.25">
      <c r="AR926" s="37" t="str">
        <f t="shared" si="178"/>
        <v/>
      </c>
      <c r="AS926" s="37" t="str">
        <f t="shared" si="179"/>
        <v/>
      </c>
      <c r="AT926" s="37" t="str">
        <f t="shared" si="174"/>
        <v/>
      </c>
      <c r="AU926" s="37" t="str">
        <f t="shared" si="175"/>
        <v/>
      </c>
      <c r="AV926" s="37" t="str">
        <f t="shared" si="176"/>
        <v/>
      </c>
      <c r="AW926" s="37" t="str">
        <f t="shared" si="177"/>
        <v/>
      </c>
    </row>
    <row r="927" spans="44:49" x14ac:dyDescent="0.25">
      <c r="AR927" s="37" t="str">
        <f t="shared" si="178"/>
        <v/>
      </c>
      <c r="AS927" s="37" t="str">
        <f t="shared" si="179"/>
        <v/>
      </c>
      <c r="AT927" s="37" t="str">
        <f t="shared" si="174"/>
        <v/>
      </c>
      <c r="AU927" s="37" t="str">
        <f t="shared" si="175"/>
        <v/>
      </c>
      <c r="AV927" s="37" t="str">
        <f t="shared" si="176"/>
        <v/>
      </c>
      <c r="AW927" s="37" t="str">
        <f t="shared" si="177"/>
        <v/>
      </c>
    </row>
    <row r="928" spans="44:49" x14ac:dyDescent="0.25">
      <c r="AR928" s="37" t="str">
        <f t="shared" si="178"/>
        <v/>
      </c>
      <c r="AS928" s="37" t="str">
        <f t="shared" si="179"/>
        <v/>
      </c>
      <c r="AT928" s="37" t="str">
        <f t="shared" si="174"/>
        <v/>
      </c>
      <c r="AU928" s="37" t="str">
        <f t="shared" si="175"/>
        <v/>
      </c>
      <c r="AV928" s="37" t="str">
        <f t="shared" si="176"/>
        <v/>
      </c>
      <c r="AW928" s="37" t="str">
        <f t="shared" si="177"/>
        <v/>
      </c>
    </row>
    <row r="929" spans="44:49" x14ac:dyDescent="0.25">
      <c r="AR929" s="37" t="str">
        <f t="shared" si="178"/>
        <v/>
      </c>
      <c r="AS929" s="37" t="str">
        <f t="shared" si="179"/>
        <v/>
      </c>
      <c r="AT929" s="37" t="str">
        <f t="shared" si="174"/>
        <v/>
      </c>
      <c r="AU929" s="37" t="str">
        <f t="shared" si="175"/>
        <v/>
      </c>
      <c r="AV929" s="37" t="str">
        <f t="shared" si="176"/>
        <v/>
      </c>
      <c r="AW929" s="37" t="str">
        <f t="shared" si="177"/>
        <v/>
      </c>
    </row>
    <row r="930" spans="44:49" x14ac:dyDescent="0.25">
      <c r="AR930" s="37" t="str">
        <f t="shared" si="178"/>
        <v/>
      </c>
      <c r="AS930" s="37" t="str">
        <f t="shared" si="179"/>
        <v/>
      </c>
      <c r="AT930" s="37" t="str">
        <f t="shared" si="174"/>
        <v/>
      </c>
      <c r="AU930" s="37" t="str">
        <f t="shared" si="175"/>
        <v/>
      </c>
      <c r="AV930" s="37" t="str">
        <f t="shared" si="176"/>
        <v/>
      </c>
      <c r="AW930" s="37" t="str">
        <f t="shared" si="177"/>
        <v/>
      </c>
    </row>
    <row r="931" spans="44:49" x14ac:dyDescent="0.25">
      <c r="AR931" s="37" t="str">
        <f t="shared" si="178"/>
        <v/>
      </c>
      <c r="AS931" s="37" t="str">
        <f t="shared" si="179"/>
        <v/>
      </c>
      <c r="AT931" s="37" t="str">
        <f t="shared" si="174"/>
        <v/>
      </c>
      <c r="AU931" s="37" t="str">
        <f t="shared" si="175"/>
        <v/>
      </c>
      <c r="AV931" s="37" t="str">
        <f t="shared" si="176"/>
        <v/>
      </c>
      <c r="AW931" s="37" t="str">
        <f t="shared" si="177"/>
        <v/>
      </c>
    </row>
    <row r="932" spans="44:49" x14ac:dyDescent="0.25">
      <c r="AR932" s="37" t="str">
        <f t="shared" si="178"/>
        <v/>
      </c>
      <c r="AS932" s="37" t="str">
        <f t="shared" si="179"/>
        <v/>
      </c>
      <c r="AT932" s="37" t="str">
        <f t="shared" si="174"/>
        <v/>
      </c>
      <c r="AU932" s="37" t="str">
        <f t="shared" si="175"/>
        <v/>
      </c>
      <c r="AV932" s="37" t="str">
        <f t="shared" si="176"/>
        <v/>
      </c>
      <c r="AW932" s="37" t="str">
        <f t="shared" si="177"/>
        <v/>
      </c>
    </row>
    <row r="933" spans="44:49" x14ac:dyDescent="0.25">
      <c r="AR933" s="37" t="str">
        <f t="shared" si="178"/>
        <v/>
      </c>
      <c r="AS933" s="37" t="str">
        <f t="shared" si="179"/>
        <v/>
      </c>
      <c r="AT933" s="37" t="str">
        <f t="shared" si="174"/>
        <v/>
      </c>
      <c r="AU933" s="37" t="str">
        <f t="shared" si="175"/>
        <v/>
      </c>
      <c r="AV933" s="37" t="str">
        <f t="shared" si="176"/>
        <v/>
      </c>
      <c r="AW933" s="37" t="str">
        <f t="shared" si="177"/>
        <v/>
      </c>
    </row>
    <row r="934" spans="44:49" x14ac:dyDescent="0.25">
      <c r="AR934" s="37" t="str">
        <f t="shared" si="178"/>
        <v/>
      </c>
      <c r="AS934" s="37" t="str">
        <f t="shared" si="179"/>
        <v/>
      </c>
      <c r="AT934" s="37" t="str">
        <f t="shared" si="174"/>
        <v/>
      </c>
      <c r="AU934" s="37" t="str">
        <f t="shared" si="175"/>
        <v/>
      </c>
      <c r="AV934" s="37" t="str">
        <f t="shared" si="176"/>
        <v/>
      </c>
      <c r="AW934" s="37" t="str">
        <f t="shared" si="177"/>
        <v/>
      </c>
    </row>
    <row r="935" spans="44:49" x14ac:dyDescent="0.25">
      <c r="AR935" s="37" t="str">
        <f t="shared" si="178"/>
        <v/>
      </c>
      <c r="AS935" s="37" t="str">
        <f t="shared" si="179"/>
        <v/>
      </c>
      <c r="AT935" s="37" t="str">
        <f t="shared" si="174"/>
        <v/>
      </c>
      <c r="AU935" s="37" t="str">
        <f t="shared" si="175"/>
        <v/>
      </c>
      <c r="AV935" s="37" t="str">
        <f t="shared" si="176"/>
        <v/>
      </c>
      <c r="AW935" s="37" t="str">
        <f t="shared" si="177"/>
        <v/>
      </c>
    </row>
    <row r="936" spans="44:49" x14ac:dyDescent="0.25">
      <c r="AR936" s="37" t="str">
        <f t="shared" si="178"/>
        <v/>
      </c>
      <c r="AS936" s="37" t="str">
        <f t="shared" si="179"/>
        <v/>
      </c>
      <c r="AT936" s="37" t="str">
        <f t="shared" si="174"/>
        <v/>
      </c>
      <c r="AU936" s="37" t="str">
        <f t="shared" si="175"/>
        <v/>
      </c>
      <c r="AV936" s="37" t="str">
        <f t="shared" si="176"/>
        <v/>
      </c>
      <c r="AW936" s="37" t="str">
        <f t="shared" si="177"/>
        <v/>
      </c>
    </row>
    <row r="937" spans="44:49" x14ac:dyDescent="0.25">
      <c r="AR937" s="37" t="str">
        <f t="shared" si="178"/>
        <v/>
      </c>
      <c r="AS937" s="37" t="str">
        <f t="shared" si="179"/>
        <v/>
      </c>
      <c r="AT937" s="37" t="str">
        <f t="shared" si="174"/>
        <v/>
      </c>
      <c r="AU937" s="37" t="str">
        <f t="shared" si="175"/>
        <v/>
      </c>
      <c r="AV937" s="37" t="str">
        <f t="shared" si="176"/>
        <v/>
      </c>
      <c r="AW937" s="37" t="str">
        <f t="shared" si="177"/>
        <v/>
      </c>
    </row>
    <row r="938" spans="44:49" x14ac:dyDescent="0.25">
      <c r="AR938" s="37" t="str">
        <f t="shared" si="178"/>
        <v/>
      </c>
      <c r="AS938" s="37" t="str">
        <f t="shared" si="179"/>
        <v/>
      </c>
      <c r="AT938" s="37" t="str">
        <f t="shared" si="174"/>
        <v/>
      </c>
      <c r="AU938" s="37" t="str">
        <f t="shared" si="175"/>
        <v/>
      </c>
      <c r="AV938" s="37" t="str">
        <f t="shared" si="176"/>
        <v/>
      </c>
      <c r="AW938" s="37" t="str">
        <f t="shared" si="177"/>
        <v/>
      </c>
    </row>
    <row r="939" spans="44:49" x14ac:dyDescent="0.25">
      <c r="AR939" s="37" t="str">
        <f t="shared" si="178"/>
        <v/>
      </c>
      <c r="AS939" s="37" t="str">
        <f t="shared" si="179"/>
        <v/>
      </c>
      <c r="AT939" s="37" t="str">
        <f t="shared" si="174"/>
        <v/>
      </c>
      <c r="AU939" s="37" t="str">
        <f t="shared" si="175"/>
        <v/>
      </c>
      <c r="AV939" s="37" t="str">
        <f t="shared" si="176"/>
        <v/>
      </c>
      <c r="AW939" s="37" t="str">
        <f t="shared" si="177"/>
        <v/>
      </c>
    </row>
    <row r="940" spans="44:49" x14ac:dyDescent="0.25">
      <c r="AR940" s="37" t="str">
        <f t="shared" si="178"/>
        <v/>
      </c>
      <c r="AS940" s="37" t="str">
        <f t="shared" si="179"/>
        <v/>
      </c>
      <c r="AT940" s="37" t="str">
        <f t="shared" si="174"/>
        <v/>
      </c>
      <c r="AU940" s="37" t="str">
        <f t="shared" si="175"/>
        <v/>
      </c>
      <c r="AV940" s="37" t="str">
        <f t="shared" si="176"/>
        <v/>
      </c>
      <c r="AW940" s="37" t="str">
        <f t="shared" si="177"/>
        <v/>
      </c>
    </row>
    <row r="941" spans="44:49" x14ac:dyDescent="0.25">
      <c r="AR941" s="37" t="str">
        <f t="shared" si="178"/>
        <v/>
      </c>
      <c r="AS941" s="37" t="str">
        <f t="shared" si="179"/>
        <v/>
      </c>
      <c r="AT941" s="37" t="str">
        <f t="shared" si="174"/>
        <v/>
      </c>
      <c r="AU941" s="37" t="str">
        <f t="shared" si="175"/>
        <v/>
      </c>
      <c r="AV941" s="37" t="str">
        <f t="shared" si="176"/>
        <v/>
      </c>
      <c r="AW941" s="37" t="str">
        <f t="shared" si="177"/>
        <v/>
      </c>
    </row>
    <row r="942" spans="44:49" x14ac:dyDescent="0.25">
      <c r="AR942" s="37" t="str">
        <f t="shared" si="178"/>
        <v/>
      </c>
      <c r="AS942" s="37" t="str">
        <f t="shared" si="179"/>
        <v/>
      </c>
      <c r="AT942" s="37" t="str">
        <f t="shared" si="174"/>
        <v/>
      </c>
      <c r="AU942" s="37" t="str">
        <f t="shared" si="175"/>
        <v/>
      </c>
      <c r="AV942" s="37" t="str">
        <f t="shared" si="176"/>
        <v/>
      </c>
      <c r="AW942" s="37" t="str">
        <f t="shared" si="177"/>
        <v/>
      </c>
    </row>
    <row r="943" spans="44:49" x14ac:dyDescent="0.25">
      <c r="AR943" s="37" t="str">
        <f t="shared" si="178"/>
        <v/>
      </c>
      <c r="AS943" s="37" t="str">
        <f t="shared" si="179"/>
        <v/>
      </c>
      <c r="AT943" s="37" t="str">
        <f t="shared" si="174"/>
        <v/>
      </c>
      <c r="AU943" s="37" t="str">
        <f t="shared" si="175"/>
        <v/>
      </c>
      <c r="AV943" s="37" t="str">
        <f t="shared" si="176"/>
        <v/>
      </c>
      <c r="AW943" s="37" t="str">
        <f t="shared" si="177"/>
        <v/>
      </c>
    </row>
    <row r="944" spans="44:49" x14ac:dyDescent="0.25">
      <c r="AR944" s="37" t="str">
        <f t="shared" si="178"/>
        <v/>
      </c>
      <c r="AS944" s="37" t="str">
        <f t="shared" si="179"/>
        <v/>
      </c>
      <c r="AT944" s="37" t="str">
        <f t="shared" si="174"/>
        <v/>
      </c>
      <c r="AU944" s="37" t="str">
        <f t="shared" si="175"/>
        <v/>
      </c>
      <c r="AV944" s="37" t="str">
        <f t="shared" si="176"/>
        <v/>
      </c>
      <c r="AW944" s="37" t="str">
        <f t="shared" si="177"/>
        <v/>
      </c>
    </row>
    <row r="945" spans="44:49" x14ac:dyDescent="0.25">
      <c r="AR945" s="37" t="str">
        <f t="shared" si="178"/>
        <v/>
      </c>
      <c r="AS945" s="37" t="str">
        <f t="shared" si="179"/>
        <v/>
      </c>
      <c r="AT945" s="37" t="str">
        <f t="shared" si="174"/>
        <v/>
      </c>
      <c r="AU945" s="37" t="str">
        <f t="shared" si="175"/>
        <v/>
      </c>
      <c r="AV945" s="37" t="str">
        <f t="shared" si="176"/>
        <v/>
      </c>
      <c r="AW945" s="37" t="str">
        <f t="shared" si="177"/>
        <v/>
      </c>
    </row>
    <row r="946" spans="44:49" x14ac:dyDescent="0.25">
      <c r="AR946" s="37" t="str">
        <f t="shared" si="178"/>
        <v/>
      </c>
      <c r="AS946" s="37" t="str">
        <f t="shared" si="179"/>
        <v/>
      </c>
      <c r="AT946" s="37" t="str">
        <f t="shared" si="174"/>
        <v/>
      </c>
      <c r="AU946" s="37" t="str">
        <f t="shared" si="175"/>
        <v/>
      </c>
      <c r="AV946" s="37" t="str">
        <f t="shared" si="176"/>
        <v/>
      </c>
      <c r="AW946" s="37" t="str">
        <f t="shared" si="177"/>
        <v/>
      </c>
    </row>
    <row r="947" spans="44:49" x14ac:dyDescent="0.25">
      <c r="AR947" s="37" t="str">
        <f t="shared" si="178"/>
        <v/>
      </c>
      <c r="AS947" s="37" t="str">
        <f t="shared" si="179"/>
        <v/>
      </c>
      <c r="AT947" s="37" t="str">
        <f t="shared" si="174"/>
        <v/>
      </c>
      <c r="AU947" s="37" t="str">
        <f t="shared" si="175"/>
        <v/>
      </c>
      <c r="AV947" s="37" t="str">
        <f t="shared" si="176"/>
        <v/>
      </c>
      <c r="AW947" s="37" t="str">
        <f t="shared" si="177"/>
        <v/>
      </c>
    </row>
    <row r="948" spans="44:49" x14ac:dyDescent="0.25">
      <c r="AR948" s="37" t="str">
        <f t="shared" si="178"/>
        <v/>
      </c>
      <c r="AS948" s="37" t="str">
        <f t="shared" si="179"/>
        <v/>
      </c>
      <c r="AT948" s="37" t="str">
        <f t="shared" si="174"/>
        <v/>
      </c>
      <c r="AU948" s="37" t="str">
        <f t="shared" si="175"/>
        <v/>
      </c>
      <c r="AV948" s="37" t="str">
        <f t="shared" si="176"/>
        <v/>
      </c>
      <c r="AW948" s="37" t="str">
        <f t="shared" si="177"/>
        <v/>
      </c>
    </row>
    <row r="949" spans="44:49" x14ac:dyDescent="0.25">
      <c r="AR949" s="37" t="str">
        <f t="shared" si="178"/>
        <v/>
      </c>
      <c r="AS949" s="37" t="str">
        <f t="shared" si="179"/>
        <v/>
      </c>
      <c r="AT949" s="37" t="str">
        <f t="shared" si="174"/>
        <v/>
      </c>
      <c r="AU949" s="37" t="str">
        <f t="shared" si="175"/>
        <v/>
      </c>
      <c r="AV949" s="37" t="str">
        <f t="shared" si="176"/>
        <v/>
      </c>
      <c r="AW949" s="37" t="str">
        <f t="shared" si="177"/>
        <v/>
      </c>
    </row>
    <row r="950" spans="44:49" x14ac:dyDescent="0.25">
      <c r="AR950" s="37" t="str">
        <f t="shared" si="178"/>
        <v/>
      </c>
      <c r="AS950" s="37" t="str">
        <f t="shared" si="179"/>
        <v/>
      </c>
      <c r="AT950" s="37" t="str">
        <f t="shared" si="174"/>
        <v/>
      </c>
      <c r="AU950" s="37" t="str">
        <f t="shared" si="175"/>
        <v/>
      </c>
      <c r="AV950" s="37" t="str">
        <f t="shared" si="176"/>
        <v/>
      </c>
      <c r="AW950" s="37" t="str">
        <f t="shared" si="177"/>
        <v/>
      </c>
    </row>
    <row r="951" spans="44:49" x14ac:dyDescent="0.25">
      <c r="AR951" s="37" t="str">
        <f t="shared" si="178"/>
        <v/>
      </c>
      <c r="AS951" s="37" t="str">
        <f t="shared" si="179"/>
        <v/>
      </c>
      <c r="AT951" s="37" t="str">
        <f t="shared" si="174"/>
        <v/>
      </c>
      <c r="AU951" s="37" t="str">
        <f t="shared" si="175"/>
        <v/>
      </c>
      <c r="AV951" s="37" t="str">
        <f t="shared" si="176"/>
        <v/>
      </c>
      <c r="AW951" s="37" t="str">
        <f t="shared" si="177"/>
        <v/>
      </c>
    </row>
    <row r="952" spans="44:49" x14ac:dyDescent="0.25">
      <c r="AR952" s="37" t="str">
        <f t="shared" si="178"/>
        <v/>
      </c>
      <c r="AS952" s="37" t="str">
        <f t="shared" si="179"/>
        <v/>
      </c>
      <c r="AT952" s="37" t="str">
        <f t="shared" si="174"/>
        <v/>
      </c>
      <c r="AU952" s="37" t="str">
        <f t="shared" si="175"/>
        <v/>
      </c>
      <c r="AV952" s="37" t="str">
        <f t="shared" si="176"/>
        <v/>
      </c>
      <c r="AW952" s="37" t="str">
        <f t="shared" si="177"/>
        <v/>
      </c>
    </row>
    <row r="953" spans="44:49" x14ac:dyDescent="0.25">
      <c r="AR953" s="37" t="str">
        <f t="shared" si="178"/>
        <v/>
      </c>
      <c r="AS953" s="37" t="str">
        <f t="shared" si="179"/>
        <v/>
      </c>
      <c r="AT953" s="37" t="str">
        <f t="shared" si="174"/>
        <v/>
      </c>
      <c r="AU953" s="37" t="str">
        <f t="shared" si="175"/>
        <v/>
      </c>
      <c r="AV953" s="37" t="str">
        <f t="shared" si="176"/>
        <v/>
      </c>
      <c r="AW953" s="37" t="str">
        <f t="shared" si="177"/>
        <v/>
      </c>
    </row>
    <row r="954" spans="44:49" x14ac:dyDescent="0.25">
      <c r="AR954" s="37" t="str">
        <f t="shared" si="178"/>
        <v/>
      </c>
      <c r="AS954" s="37" t="str">
        <f t="shared" si="179"/>
        <v/>
      </c>
      <c r="AT954" s="37" t="str">
        <f t="shared" si="174"/>
        <v/>
      </c>
      <c r="AU954" s="37" t="str">
        <f t="shared" si="175"/>
        <v/>
      </c>
      <c r="AV954" s="37" t="str">
        <f t="shared" si="176"/>
        <v/>
      </c>
      <c r="AW954" s="37" t="str">
        <f t="shared" si="177"/>
        <v/>
      </c>
    </row>
    <row r="955" spans="44:49" x14ac:dyDescent="0.25">
      <c r="AR955" s="37" t="str">
        <f t="shared" si="178"/>
        <v/>
      </c>
      <c r="AS955" s="37" t="str">
        <f t="shared" si="179"/>
        <v/>
      </c>
      <c r="AT955" s="37" t="str">
        <f t="shared" si="174"/>
        <v/>
      </c>
      <c r="AU955" s="37" t="str">
        <f t="shared" si="175"/>
        <v/>
      </c>
      <c r="AV955" s="37" t="str">
        <f t="shared" si="176"/>
        <v/>
      </c>
      <c r="AW955" s="37" t="str">
        <f t="shared" si="177"/>
        <v/>
      </c>
    </row>
    <row r="956" spans="44:49" x14ac:dyDescent="0.25">
      <c r="AR956" s="37" t="str">
        <f t="shared" si="178"/>
        <v/>
      </c>
      <c r="AS956" s="37" t="str">
        <f t="shared" si="179"/>
        <v/>
      </c>
      <c r="AT956" s="37" t="str">
        <f t="shared" si="174"/>
        <v/>
      </c>
      <c r="AU956" s="37" t="str">
        <f t="shared" si="175"/>
        <v/>
      </c>
      <c r="AV956" s="37" t="str">
        <f t="shared" si="176"/>
        <v/>
      </c>
      <c r="AW956" s="37" t="str">
        <f t="shared" si="177"/>
        <v/>
      </c>
    </row>
    <row r="957" spans="44:49" x14ac:dyDescent="0.25">
      <c r="AR957" s="37" t="str">
        <f t="shared" si="178"/>
        <v/>
      </c>
      <c r="AS957" s="37" t="str">
        <f t="shared" si="179"/>
        <v/>
      </c>
      <c r="AT957" s="37" t="str">
        <f t="shared" si="174"/>
        <v/>
      </c>
      <c r="AU957" s="37" t="str">
        <f t="shared" si="175"/>
        <v/>
      </c>
      <c r="AV957" s="37" t="str">
        <f t="shared" si="176"/>
        <v/>
      </c>
      <c r="AW957" s="37" t="str">
        <f t="shared" si="177"/>
        <v/>
      </c>
    </row>
    <row r="958" spans="44:49" x14ac:dyDescent="0.25">
      <c r="AR958" s="37" t="str">
        <f t="shared" si="178"/>
        <v/>
      </c>
      <c r="AS958" s="37" t="str">
        <f t="shared" si="179"/>
        <v/>
      </c>
      <c r="AT958" s="37" t="str">
        <f t="shared" ref="AT958:AT1021" si="180">IF($C$14&lt;=$AY957,"",IF($C$14&gt;$AY958,"",$C$14*BB958))</f>
        <v/>
      </c>
      <c r="AU958" s="37" t="str">
        <f t="shared" ref="AU958:AU1021" si="181">IF($C$14&lt;=$AY957,"",IF($C$14&gt;$AY958,"",$C$14*BC958))</f>
        <v/>
      </c>
      <c r="AV958" s="37" t="str">
        <f t="shared" ref="AV958:AV1021" si="182">IF($C$14&lt;=$AY957,"",IF($C$14&gt;$AY958,"",$C$14*BD958))</f>
        <v/>
      </c>
      <c r="AW958" s="37" t="str">
        <f t="shared" ref="AW958:AW1021" si="183">IF($C$14&lt;=$AY957,"",IF($C$14&gt;$AY958,"",$C$14*BE958))</f>
        <v/>
      </c>
    </row>
    <row r="959" spans="44:49" x14ac:dyDescent="0.25">
      <c r="AR959" s="37" t="str">
        <f t="shared" si="178"/>
        <v/>
      </c>
      <c r="AS959" s="37" t="str">
        <f t="shared" si="179"/>
        <v/>
      </c>
      <c r="AT959" s="37" t="str">
        <f t="shared" si="180"/>
        <v/>
      </c>
      <c r="AU959" s="37" t="str">
        <f t="shared" si="181"/>
        <v/>
      </c>
      <c r="AV959" s="37" t="str">
        <f t="shared" si="182"/>
        <v/>
      </c>
      <c r="AW959" s="37" t="str">
        <f t="shared" si="183"/>
        <v/>
      </c>
    </row>
    <row r="960" spans="44:49" x14ac:dyDescent="0.25">
      <c r="AR960" s="37" t="str">
        <f t="shared" si="178"/>
        <v/>
      </c>
      <c r="AS960" s="37" t="str">
        <f t="shared" si="179"/>
        <v/>
      </c>
      <c r="AT960" s="37" t="str">
        <f t="shared" si="180"/>
        <v/>
      </c>
      <c r="AU960" s="37" t="str">
        <f t="shared" si="181"/>
        <v/>
      </c>
      <c r="AV960" s="37" t="str">
        <f t="shared" si="182"/>
        <v/>
      </c>
      <c r="AW960" s="37" t="str">
        <f t="shared" si="183"/>
        <v/>
      </c>
    </row>
    <row r="961" spans="44:49" x14ac:dyDescent="0.25">
      <c r="AR961" s="37" t="str">
        <f t="shared" si="178"/>
        <v/>
      </c>
      <c r="AS961" s="37" t="str">
        <f t="shared" si="179"/>
        <v/>
      </c>
      <c r="AT961" s="37" t="str">
        <f t="shared" si="180"/>
        <v/>
      </c>
      <c r="AU961" s="37" t="str">
        <f t="shared" si="181"/>
        <v/>
      </c>
      <c r="AV961" s="37" t="str">
        <f t="shared" si="182"/>
        <v/>
      </c>
      <c r="AW961" s="37" t="str">
        <f t="shared" si="183"/>
        <v/>
      </c>
    </row>
    <row r="962" spans="44:49" x14ac:dyDescent="0.25">
      <c r="AR962" s="37" t="str">
        <f t="shared" si="178"/>
        <v/>
      </c>
      <c r="AS962" s="37" t="str">
        <f t="shared" si="179"/>
        <v/>
      </c>
      <c r="AT962" s="37" t="str">
        <f t="shared" si="180"/>
        <v/>
      </c>
      <c r="AU962" s="37" t="str">
        <f t="shared" si="181"/>
        <v/>
      </c>
      <c r="AV962" s="37" t="str">
        <f t="shared" si="182"/>
        <v/>
      </c>
      <c r="AW962" s="37" t="str">
        <f t="shared" si="183"/>
        <v/>
      </c>
    </row>
    <row r="963" spans="44:49" x14ac:dyDescent="0.25">
      <c r="AR963" s="37" t="str">
        <f t="shared" si="178"/>
        <v/>
      </c>
      <c r="AS963" s="37" t="str">
        <f t="shared" si="179"/>
        <v/>
      </c>
      <c r="AT963" s="37" t="str">
        <f t="shared" si="180"/>
        <v/>
      </c>
      <c r="AU963" s="37" t="str">
        <f t="shared" si="181"/>
        <v/>
      </c>
      <c r="AV963" s="37" t="str">
        <f t="shared" si="182"/>
        <v/>
      </c>
      <c r="AW963" s="37" t="str">
        <f t="shared" si="183"/>
        <v/>
      </c>
    </row>
    <row r="964" spans="44:49" x14ac:dyDescent="0.25">
      <c r="AR964" s="37" t="str">
        <f t="shared" si="178"/>
        <v/>
      </c>
      <c r="AS964" s="37" t="str">
        <f t="shared" si="179"/>
        <v/>
      </c>
      <c r="AT964" s="37" t="str">
        <f t="shared" si="180"/>
        <v/>
      </c>
      <c r="AU964" s="37" t="str">
        <f t="shared" si="181"/>
        <v/>
      </c>
      <c r="AV964" s="37" t="str">
        <f t="shared" si="182"/>
        <v/>
      </c>
      <c r="AW964" s="37" t="str">
        <f t="shared" si="183"/>
        <v/>
      </c>
    </row>
    <row r="965" spans="44:49" x14ac:dyDescent="0.25">
      <c r="AR965" s="37" t="str">
        <f t="shared" si="178"/>
        <v/>
      </c>
      <c r="AS965" s="37" t="str">
        <f t="shared" si="179"/>
        <v/>
      </c>
      <c r="AT965" s="37" t="str">
        <f t="shared" si="180"/>
        <v/>
      </c>
      <c r="AU965" s="37" t="str">
        <f t="shared" si="181"/>
        <v/>
      </c>
      <c r="AV965" s="37" t="str">
        <f t="shared" si="182"/>
        <v/>
      </c>
      <c r="AW965" s="37" t="str">
        <f t="shared" si="183"/>
        <v/>
      </c>
    </row>
    <row r="966" spans="44:49" x14ac:dyDescent="0.25">
      <c r="AR966" s="37" t="str">
        <f t="shared" si="178"/>
        <v/>
      </c>
      <c r="AS966" s="37" t="str">
        <f t="shared" si="179"/>
        <v/>
      </c>
      <c r="AT966" s="37" t="str">
        <f t="shared" si="180"/>
        <v/>
      </c>
      <c r="AU966" s="37" t="str">
        <f t="shared" si="181"/>
        <v/>
      </c>
      <c r="AV966" s="37" t="str">
        <f t="shared" si="182"/>
        <v/>
      </c>
      <c r="AW966" s="37" t="str">
        <f t="shared" si="183"/>
        <v/>
      </c>
    </row>
    <row r="967" spans="44:49" x14ac:dyDescent="0.25">
      <c r="AR967" s="37" t="str">
        <f t="shared" si="178"/>
        <v/>
      </c>
      <c r="AS967" s="37" t="str">
        <f t="shared" si="179"/>
        <v/>
      </c>
      <c r="AT967" s="37" t="str">
        <f t="shared" si="180"/>
        <v/>
      </c>
      <c r="AU967" s="37" t="str">
        <f t="shared" si="181"/>
        <v/>
      </c>
      <c r="AV967" s="37" t="str">
        <f t="shared" si="182"/>
        <v/>
      </c>
      <c r="AW967" s="37" t="str">
        <f t="shared" si="183"/>
        <v/>
      </c>
    </row>
    <row r="968" spans="44:49" x14ac:dyDescent="0.25">
      <c r="AR968" s="37" t="str">
        <f t="shared" si="178"/>
        <v/>
      </c>
      <c r="AS968" s="37" t="str">
        <f t="shared" si="179"/>
        <v/>
      </c>
      <c r="AT968" s="37" t="str">
        <f t="shared" si="180"/>
        <v/>
      </c>
      <c r="AU968" s="37" t="str">
        <f t="shared" si="181"/>
        <v/>
      </c>
      <c r="AV968" s="37" t="str">
        <f t="shared" si="182"/>
        <v/>
      </c>
      <c r="AW968" s="37" t="str">
        <f t="shared" si="183"/>
        <v/>
      </c>
    </row>
    <row r="969" spans="44:49" x14ac:dyDescent="0.25">
      <c r="AR969" s="37" t="str">
        <f t="shared" si="178"/>
        <v/>
      </c>
      <c r="AS969" s="37" t="str">
        <f t="shared" si="179"/>
        <v/>
      </c>
      <c r="AT969" s="37" t="str">
        <f t="shared" si="180"/>
        <v/>
      </c>
      <c r="AU969" s="37" t="str">
        <f t="shared" si="181"/>
        <v/>
      </c>
      <c r="AV969" s="37" t="str">
        <f t="shared" si="182"/>
        <v/>
      </c>
      <c r="AW969" s="37" t="str">
        <f t="shared" si="183"/>
        <v/>
      </c>
    </row>
    <row r="970" spans="44:49" x14ac:dyDescent="0.25">
      <c r="AR970" s="37" t="str">
        <f t="shared" si="178"/>
        <v/>
      </c>
      <c r="AS970" s="37" t="str">
        <f t="shared" si="179"/>
        <v/>
      </c>
      <c r="AT970" s="37" t="str">
        <f t="shared" si="180"/>
        <v/>
      </c>
      <c r="AU970" s="37" t="str">
        <f t="shared" si="181"/>
        <v/>
      </c>
      <c r="AV970" s="37" t="str">
        <f t="shared" si="182"/>
        <v/>
      </c>
      <c r="AW970" s="37" t="str">
        <f t="shared" si="183"/>
        <v/>
      </c>
    </row>
    <row r="971" spans="44:49" x14ac:dyDescent="0.25">
      <c r="AR971" s="37" t="str">
        <f t="shared" si="178"/>
        <v/>
      </c>
      <c r="AS971" s="37" t="str">
        <f t="shared" si="179"/>
        <v/>
      </c>
      <c r="AT971" s="37" t="str">
        <f t="shared" si="180"/>
        <v/>
      </c>
      <c r="AU971" s="37" t="str">
        <f t="shared" si="181"/>
        <v/>
      </c>
      <c r="AV971" s="37" t="str">
        <f t="shared" si="182"/>
        <v/>
      </c>
      <c r="AW971" s="37" t="str">
        <f t="shared" si="183"/>
        <v/>
      </c>
    </row>
    <row r="972" spans="44:49" x14ac:dyDescent="0.25">
      <c r="AR972" s="37" t="str">
        <f t="shared" si="178"/>
        <v/>
      </c>
      <c r="AS972" s="37" t="str">
        <f t="shared" si="179"/>
        <v/>
      </c>
      <c r="AT972" s="37" t="str">
        <f t="shared" si="180"/>
        <v/>
      </c>
      <c r="AU972" s="37" t="str">
        <f t="shared" si="181"/>
        <v/>
      </c>
      <c r="AV972" s="37" t="str">
        <f t="shared" si="182"/>
        <v/>
      </c>
      <c r="AW972" s="37" t="str">
        <f t="shared" si="183"/>
        <v/>
      </c>
    </row>
    <row r="973" spans="44:49" x14ac:dyDescent="0.25">
      <c r="AR973" s="37" t="str">
        <f t="shared" si="178"/>
        <v/>
      </c>
      <c r="AS973" s="37" t="str">
        <f t="shared" si="179"/>
        <v/>
      </c>
      <c r="AT973" s="37" t="str">
        <f t="shared" si="180"/>
        <v/>
      </c>
      <c r="AU973" s="37" t="str">
        <f t="shared" si="181"/>
        <v/>
      </c>
      <c r="AV973" s="37" t="str">
        <f t="shared" si="182"/>
        <v/>
      </c>
      <c r="AW973" s="37" t="str">
        <f t="shared" si="183"/>
        <v/>
      </c>
    </row>
    <row r="974" spans="44:49" x14ac:dyDescent="0.25">
      <c r="AR974" s="37" t="str">
        <f t="shared" si="178"/>
        <v/>
      </c>
      <c r="AS974" s="37" t="str">
        <f t="shared" si="179"/>
        <v/>
      </c>
      <c r="AT974" s="37" t="str">
        <f t="shared" si="180"/>
        <v/>
      </c>
      <c r="AU974" s="37" t="str">
        <f t="shared" si="181"/>
        <v/>
      </c>
      <c r="AV974" s="37" t="str">
        <f t="shared" si="182"/>
        <v/>
      </c>
      <c r="AW974" s="37" t="str">
        <f t="shared" si="183"/>
        <v/>
      </c>
    </row>
    <row r="975" spans="44:49" x14ac:dyDescent="0.25">
      <c r="AR975" s="37" t="str">
        <f t="shared" si="178"/>
        <v/>
      </c>
      <c r="AS975" s="37" t="str">
        <f t="shared" si="179"/>
        <v/>
      </c>
      <c r="AT975" s="37" t="str">
        <f t="shared" si="180"/>
        <v/>
      </c>
      <c r="AU975" s="37" t="str">
        <f t="shared" si="181"/>
        <v/>
      </c>
      <c r="AV975" s="37" t="str">
        <f t="shared" si="182"/>
        <v/>
      </c>
      <c r="AW975" s="37" t="str">
        <f t="shared" si="183"/>
        <v/>
      </c>
    </row>
    <row r="976" spans="44:49" x14ac:dyDescent="0.25">
      <c r="AR976" s="37" t="str">
        <f t="shared" si="178"/>
        <v/>
      </c>
      <c r="AS976" s="37" t="str">
        <f t="shared" si="179"/>
        <v/>
      </c>
      <c r="AT976" s="37" t="str">
        <f t="shared" si="180"/>
        <v/>
      </c>
      <c r="AU976" s="37" t="str">
        <f t="shared" si="181"/>
        <v/>
      </c>
      <c r="AV976" s="37" t="str">
        <f t="shared" si="182"/>
        <v/>
      </c>
      <c r="AW976" s="37" t="str">
        <f t="shared" si="183"/>
        <v/>
      </c>
    </row>
    <row r="977" spans="44:49" x14ac:dyDescent="0.25">
      <c r="AR977" s="37" t="str">
        <f t="shared" si="178"/>
        <v/>
      </c>
      <c r="AS977" s="37" t="str">
        <f t="shared" si="179"/>
        <v/>
      </c>
      <c r="AT977" s="37" t="str">
        <f t="shared" si="180"/>
        <v/>
      </c>
      <c r="AU977" s="37" t="str">
        <f t="shared" si="181"/>
        <v/>
      </c>
      <c r="AV977" s="37" t="str">
        <f t="shared" si="182"/>
        <v/>
      </c>
      <c r="AW977" s="37" t="str">
        <f t="shared" si="183"/>
        <v/>
      </c>
    </row>
    <row r="978" spans="44:49" x14ac:dyDescent="0.25">
      <c r="AR978" s="37" t="str">
        <f t="shared" ref="AR978:AR1041" si="184">IF($C$14&lt;=$AY977,"",IF($C$14&gt;$AY978,"",$C$14*AZ978))</f>
        <v/>
      </c>
      <c r="AS978" s="37" t="str">
        <f t="shared" ref="AS978:AS1041" si="185">IF($C$14&lt;=$AY977,"",IF($C$14&gt;$AY978,"",$C$14*BA978))</f>
        <v/>
      </c>
      <c r="AT978" s="37" t="str">
        <f t="shared" si="180"/>
        <v/>
      </c>
      <c r="AU978" s="37" t="str">
        <f t="shared" si="181"/>
        <v/>
      </c>
      <c r="AV978" s="37" t="str">
        <f t="shared" si="182"/>
        <v/>
      </c>
      <c r="AW978" s="37" t="str">
        <f t="shared" si="183"/>
        <v/>
      </c>
    </row>
    <row r="979" spans="44:49" x14ac:dyDescent="0.25">
      <c r="AR979" s="37" t="str">
        <f t="shared" si="184"/>
        <v/>
      </c>
      <c r="AS979" s="37" t="str">
        <f t="shared" si="185"/>
        <v/>
      </c>
      <c r="AT979" s="37" t="str">
        <f t="shared" si="180"/>
        <v/>
      </c>
      <c r="AU979" s="37" t="str">
        <f t="shared" si="181"/>
        <v/>
      </c>
      <c r="AV979" s="37" t="str">
        <f t="shared" si="182"/>
        <v/>
      </c>
      <c r="AW979" s="37" t="str">
        <f t="shared" si="183"/>
        <v/>
      </c>
    </row>
    <row r="980" spans="44:49" x14ac:dyDescent="0.25">
      <c r="AR980" s="37" t="str">
        <f t="shared" si="184"/>
        <v/>
      </c>
      <c r="AS980" s="37" t="str">
        <f t="shared" si="185"/>
        <v/>
      </c>
      <c r="AT980" s="37" t="str">
        <f t="shared" si="180"/>
        <v/>
      </c>
      <c r="AU980" s="37" t="str">
        <f t="shared" si="181"/>
        <v/>
      </c>
      <c r="AV980" s="37" t="str">
        <f t="shared" si="182"/>
        <v/>
      </c>
      <c r="AW980" s="37" t="str">
        <f t="shared" si="183"/>
        <v/>
      </c>
    </row>
    <row r="981" spans="44:49" x14ac:dyDescent="0.25">
      <c r="AR981" s="37" t="str">
        <f t="shared" si="184"/>
        <v/>
      </c>
      <c r="AS981" s="37" t="str">
        <f t="shared" si="185"/>
        <v/>
      </c>
      <c r="AT981" s="37" t="str">
        <f t="shared" si="180"/>
        <v/>
      </c>
      <c r="AU981" s="37" t="str">
        <f t="shared" si="181"/>
        <v/>
      </c>
      <c r="AV981" s="37" t="str">
        <f t="shared" si="182"/>
        <v/>
      </c>
      <c r="AW981" s="37" t="str">
        <f t="shared" si="183"/>
        <v/>
      </c>
    </row>
    <row r="982" spans="44:49" x14ac:dyDescent="0.25">
      <c r="AR982" s="37" t="str">
        <f t="shared" si="184"/>
        <v/>
      </c>
      <c r="AS982" s="37" t="str">
        <f t="shared" si="185"/>
        <v/>
      </c>
      <c r="AT982" s="37" t="str">
        <f t="shared" si="180"/>
        <v/>
      </c>
      <c r="AU982" s="37" t="str">
        <f t="shared" si="181"/>
        <v/>
      </c>
      <c r="AV982" s="37" t="str">
        <f t="shared" si="182"/>
        <v/>
      </c>
      <c r="AW982" s="37" t="str">
        <f t="shared" si="183"/>
        <v/>
      </c>
    </row>
    <row r="983" spans="44:49" x14ac:dyDescent="0.25">
      <c r="AR983" s="37" t="str">
        <f t="shared" si="184"/>
        <v/>
      </c>
      <c r="AS983" s="37" t="str">
        <f t="shared" si="185"/>
        <v/>
      </c>
      <c r="AT983" s="37" t="str">
        <f t="shared" si="180"/>
        <v/>
      </c>
      <c r="AU983" s="37" t="str">
        <f t="shared" si="181"/>
        <v/>
      </c>
      <c r="AV983" s="37" t="str">
        <f t="shared" si="182"/>
        <v/>
      </c>
      <c r="AW983" s="37" t="str">
        <f t="shared" si="183"/>
        <v/>
      </c>
    </row>
    <row r="984" spans="44:49" x14ac:dyDescent="0.25">
      <c r="AR984" s="37" t="str">
        <f t="shared" si="184"/>
        <v/>
      </c>
      <c r="AS984" s="37" t="str">
        <f t="shared" si="185"/>
        <v/>
      </c>
      <c r="AT984" s="37" t="str">
        <f t="shared" si="180"/>
        <v/>
      </c>
      <c r="AU984" s="37" t="str">
        <f t="shared" si="181"/>
        <v/>
      </c>
      <c r="AV984" s="37" t="str">
        <f t="shared" si="182"/>
        <v/>
      </c>
      <c r="AW984" s="37" t="str">
        <f t="shared" si="183"/>
        <v/>
      </c>
    </row>
    <row r="985" spans="44:49" x14ac:dyDescent="0.25">
      <c r="AR985" s="37" t="str">
        <f t="shared" si="184"/>
        <v/>
      </c>
      <c r="AS985" s="37" t="str">
        <f t="shared" si="185"/>
        <v/>
      </c>
      <c r="AT985" s="37" t="str">
        <f t="shared" si="180"/>
        <v/>
      </c>
      <c r="AU985" s="37" t="str">
        <f t="shared" si="181"/>
        <v/>
      </c>
      <c r="AV985" s="37" t="str">
        <f t="shared" si="182"/>
        <v/>
      </c>
      <c r="AW985" s="37" t="str">
        <f t="shared" si="183"/>
        <v/>
      </c>
    </row>
    <row r="986" spans="44:49" x14ac:dyDescent="0.25">
      <c r="AR986" s="37" t="str">
        <f t="shared" si="184"/>
        <v/>
      </c>
      <c r="AS986" s="37" t="str">
        <f t="shared" si="185"/>
        <v/>
      </c>
      <c r="AT986" s="37" t="str">
        <f t="shared" si="180"/>
        <v/>
      </c>
      <c r="AU986" s="37" t="str">
        <f t="shared" si="181"/>
        <v/>
      </c>
      <c r="AV986" s="37" t="str">
        <f t="shared" si="182"/>
        <v/>
      </c>
      <c r="AW986" s="37" t="str">
        <f t="shared" si="183"/>
        <v/>
      </c>
    </row>
    <row r="987" spans="44:49" x14ac:dyDescent="0.25">
      <c r="AR987" s="37" t="str">
        <f t="shared" si="184"/>
        <v/>
      </c>
      <c r="AS987" s="37" t="str">
        <f t="shared" si="185"/>
        <v/>
      </c>
      <c r="AT987" s="37" t="str">
        <f t="shared" si="180"/>
        <v/>
      </c>
      <c r="AU987" s="37" t="str">
        <f t="shared" si="181"/>
        <v/>
      </c>
      <c r="AV987" s="37" t="str">
        <f t="shared" si="182"/>
        <v/>
      </c>
      <c r="AW987" s="37" t="str">
        <f t="shared" si="183"/>
        <v/>
      </c>
    </row>
    <row r="988" spans="44:49" x14ac:dyDescent="0.25">
      <c r="AR988" s="37" t="str">
        <f t="shared" si="184"/>
        <v/>
      </c>
      <c r="AS988" s="37" t="str">
        <f t="shared" si="185"/>
        <v/>
      </c>
      <c r="AT988" s="37" t="str">
        <f t="shared" si="180"/>
        <v/>
      </c>
      <c r="AU988" s="37" t="str">
        <f t="shared" si="181"/>
        <v/>
      </c>
      <c r="AV988" s="37" t="str">
        <f t="shared" si="182"/>
        <v/>
      </c>
      <c r="AW988" s="37" t="str">
        <f t="shared" si="183"/>
        <v/>
      </c>
    </row>
    <row r="989" spans="44:49" x14ac:dyDescent="0.25">
      <c r="AR989" s="37" t="str">
        <f t="shared" si="184"/>
        <v/>
      </c>
      <c r="AS989" s="37" t="str">
        <f t="shared" si="185"/>
        <v/>
      </c>
      <c r="AT989" s="37" t="str">
        <f t="shared" si="180"/>
        <v/>
      </c>
      <c r="AU989" s="37" t="str">
        <f t="shared" si="181"/>
        <v/>
      </c>
      <c r="AV989" s="37" t="str">
        <f t="shared" si="182"/>
        <v/>
      </c>
      <c r="AW989" s="37" t="str">
        <f t="shared" si="183"/>
        <v/>
      </c>
    </row>
    <row r="990" spans="44:49" x14ac:dyDescent="0.25">
      <c r="AR990" s="37" t="str">
        <f t="shared" si="184"/>
        <v/>
      </c>
      <c r="AS990" s="37" t="str">
        <f t="shared" si="185"/>
        <v/>
      </c>
      <c r="AT990" s="37" t="str">
        <f t="shared" si="180"/>
        <v/>
      </c>
      <c r="AU990" s="37" t="str">
        <f t="shared" si="181"/>
        <v/>
      </c>
      <c r="AV990" s="37" t="str">
        <f t="shared" si="182"/>
        <v/>
      </c>
      <c r="AW990" s="37" t="str">
        <f t="shared" si="183"/>
        <v/>
      </c>
    </row>
    <row r="991" spans="44:49" x14ac:dyDescent="0.25">
      <c r="AR991" s="37" t="str">
        <f t="shared" si="184"/>
        <v/>
      </c>
      <c r="AS991" s="37" t="str">
        <f t="shared" si="185"/>
        <v/>
      </c>
      <c r="AT991" s="37" t="str">
        <f t="shared" si="180"/>
        <v/>
      </c>
      <c r="AU991" s="37" t="str">
        <f t="shared" si="181"/>
        <v/>
      </c>
      <c r="AV991" s="37" t="str">
        <f t="shared" si="182"/>
        <v/>
      </c>
      <c r="AW991" s="37" t="str">
        <f t="shared" si="183"/>
        <v/>
      </c>
    </row>
    <row r="992" spans="44:49" x14ac:dyDescent="0.25">
      <c r="AR992" s="37" t="str">
        <f t="shared" si="184"/>
        <v/>
      </c>
      <c r="AS992" s="37" t="str">
        <f t="shared" si="185"/>
        <v/>
      </c>
      <c r="AT992" s="37" t="str">
        <f t="shared" si="180"/>
        <v/>
      </c>
      <c r="AU992" s="37" t="str">
        <f t="shared" si="181"/>
        <v/>
      </c>
      <c r="AV992" s="37" t="str">
        <f t="shared" si="182"/>
        <v/>
      </c>
      <c r="AW992" s="37" t="str">
        <f t="shared" si="183"/>
        <v/>
      </c>
    </row>
    <row r="993" spans="44:49" x14ac:dyDescent="0.25">
      <c r="AR993" s="37" t="str">
        <f t="shared" si="184"/>
        <v/>
      </c>
      <c r="AS993" s="37" t="str">
        <f t="shared" si="185"/>
        <v/>
      </c>
      <c r="AT993" s="37" t="str">
        <f t="shared" si="180"/>
        <v/>
      </c>
      <c r="AU993" s="37" t="str">
        <f t="shared" si="181"/>
        <v/>
      </c>
      <c r="AV993" s="37" t="str">
        <f t="shared" si="182"/>
        <v/>
      </c>
      <c r="AW993" s="37" t="str">
        <f t="shared" si="183"/>
        <v/>
      </c>
    </row>
    <row r="994" spans="44:49" x14ac:dyDescent="0.25">
      <c r="AR994" s="37" t="str">
        <f t="shared" si="184"/>
        <v/>
      </c>
      <c r="AS994" s="37" t="str">
        <f t="shared" si="185"/>
        <v/>
      </c>
      <c r="AT994" s="37" t="str">
        <f t="shared" si="180"/>
        <v/>
      </c>
      <c r="AU994" s="37" t="str">
        <f t="shared" si="181"/>
        <v/>
      </c>
      <c r="AV994" s="37" t="str">
        <f t="shared" si="182"/>
        <v/>
      </c>
      <c r="AW994" s="37" t="str">
        <f t="shared" si="183"/>
        <v/>
      </c>
    </row>
    <row r="995" spans="44:49" x14ac:dyDescent="0.25">
      <c r="AR995" s="37" t="str">
        <f t="shared" si="184"/>
        <v/>
      </c>
      <c r="AS995" s="37" t="str">
        <f t="shared" si="185"/>
        <v/>
      </c>
      <c r="AT995" s="37" t="str">
        <f t="shared" si="180"/>
        <v/>
      </c>
      <c r="AU995" s="37" t="str">
        <f t="shared" si="181"/>
        <v/>
      </c>
      <c r="AV995" s="37" t="str">
        <f t="shared" si="182"/>
        <v/>
      </c>
      <c r="AW995" s="37" t="str">
        <f t="shared" si="183"/>
        <v/>
      </c>
    </row>
    <row r="996" spans="44:49" x14ac:dyDescent="0.25">
      <c r="AR996" s="37" t="str">
        <f t="shared" si="184"/>
        <v/>
      </c>
      <c r="AS996" s="37" t="str">
        <f t="shared" si="185"/>
        <v/>
      </c>
      <c r="AT996" s="37" t="str">
        <f t="shared" si="180"/>
        <v/>
      </c>
      <c r="AU996" s="37" t="str">
        <f t="shared" si="181"/>
        <v/>
      </c>
      <c r="AV996" s="37" t="str">
        <f t="shared" si="182"/>
        <v/>
      </c>
      <c r="AW996" s="37" t="str">
        <f t="shared" si="183"/>
        <v/>
      </c>
    </row>
    <row r="997" spans="44:49" x14ac:dyDescent="0.25">
      <c r="AR997" s="37" t="str">
        <f t="shared" si="184"/>
        <v/>
      </c>
      <c r="AS997" s="37" t="str">
        <f t="shared" si="185"/>
        <v/>
      </c>
      <c r="AT997" s="37" t="str">
        <f t="shared" si="180"/>
        <v/>
      </c>
      <c r="AU997" s="37" t="str">
        <f t="shared" si="181"/>
        <v/>
      </c>
      <c r="AV997" s="37" t="str">
        <f t="shared" si="182"/>
        <v/>
      </c>
      <c r="AW997" s="37" t="str">
        <f t="shared" si="183"/>
        <v/>
      </c>
    </row>
    <row r="998" spans="44:49" x14ac:dyDescent="0.25">
      <c r="AR998" s="37" t="str">
        <f t="shared" si="184"/>
        <v/>
      </c>
      <c r="AS998" s="37" t="str">
        <f t="shared" si="185"/>
        <v/>
      </c>
      <c r="AT998" s="37" t="str">
        <f t="shared" si="180"/>
        <v/>
      </c>
      <c r="AU998" s="37" t="str">
        <f t="shared" si="181"/>
        <v/>
      </c>
      <c r="AV998" s="37" t="str">
        <f t="shared" si="182"/>
        <v/>
      </c>
      <c r="AW998" s="37" t="str">
        <f t="shared" si="183"/>
        <v/>
      </c>
    </row>
    <row r="999" spans="44:49" x14ac:dyDescent="0.25">
      <c r="AR999" s="37" t="str">
        <f t="shared" si="184"/>
        <v/>
      </c>
      <c r="AS999" s="37" t="str">
        <f t="shared" si="185"/>
        <v/>
      </c>
      <c r="AT999" s="37" t="str">
        <f t="shared" si="180"/>
        <v/>
      </c>
      <c r="AU999" s="37" t="str">
        <f t="shared" si="181"/>
        <v/>
      </c>
      <c r="AV999" s="37" t="str">
        <f t="shared" si="182"/>
        <v/>
      </c>
      <c r="AW999" s="37" t="str">
        <f t="shared" si="183"/>
        <v/>
      </c>
    </row>
    <row r="1000" spans="44:49" x14ac:dyDescent="0.25">
      <c r="AR1000" s="37" t="str">
        <f t="shared" si="184"/>
        <v/>
      </c>
      <c r="AS1000" s="37" t="str">
        <f t="shared" si="185"/>
        <v/>
      </c>
      <c r="AT1000" s="37" t="str">
        <f t="shared" si="180"/>
        <v/>
      </c>
      <c r="AU1000" s="37" t="str">
        <f t="shared" si="181"/>
        <v/>
      </c>
      <c r="AV1000" s="37" t="str">
        <f t="shared" si="182"/>
        <v/>
      </c>
      <c r="AW1000" s="37" t="str">
        <f t="shared" si="183"/>
        <v/>
      </c>
    </row>
    <row r="1001" spans="44:49" x14ac:dyDescent="0.25">
      <c r="AR1001" s="37" t="str">
        <f t="shared" si="184"/>
        <v/>
      </c>
      <c r="AS1001" s="37" t="str">
        <f t="shared" si="185"/>
        <v/>
      </c>
      <c r="AT1001" s="37" t="str">
        <f t="shared" si="180"/>
        <v/>
      </c>
      <c r="AU1001" s="37" t="str">
        <f t="shared" si="181"/>
        <v/>
      </c>
      <c r="AV1001" s="37" t="str">
        <f t="shared" si="182"/>
        <v/>
      </c>
      <c r="AW1001" s="37" t="str">
        <f t="shared" si="183"/>
        <v/>
      </c>
    </row>
    <row r="1002" spans="44:49" x14ac:dyDescent="0.25">
      <c r="AR1002" s="37" t="str">
        <f t="shared" si="184"/>
        <v/>
      </c>
      <c r="AS1002" s="37" t="str">
        <f t="shared" si="185"/>
        <v/>
      </c>
      <c r="AT1002" s="37" t="str">
        <f t="shared" si="180"/>
        <v/>
      </c>
      <c r="AU1002" s="37" t="str">
        <f t="shared" si="181"/>
        <v/>
      </c>
      <c r="AV1002" s="37" t="str">
        <f t="shared" si="182"/>
        <v/>
      </c>
      <c r="AW1002" s="37" t="str">
        <f t="shared" si="183"/>
        <v/>
      </c>
    </row>
    <row r="1003" spans="44:49" x14ac:dyDescent="0.25">
      <c r="AR1003" s="37" t="str">
        <f t="shared" si="184"/>
        <v/>
      </c>
      <c r="AS1003" s="37" t="str">
        <f t="shared" si="185"/>
        <v/>
      </c>
      <c r="AT1003" s="37" t="str">
        <f t="shared" si="180"/>
        <v/>
      </c>
      <c r="AU1003" s="37" t="str">
        <f t="shared" si="181"/>
        <v/>
      </c>
      <c r="AV1003" s="37" t="str">
        <f t="shared" si="182"/>
        <v/>
      </c>
      <c r="AW1003" s="37" t="str">
        <f t="shared" si="183"/>
        <v/>
      </c>
    </row>
    <row r="1004" spans="44:49" x14ac:dyDescent="0.25">
      <c r="AR1004" s="37" t="str">
        <f t="shared" si="184"/>
        <v/>
      </c>
      <c r="AS1004" s="37" t="str">
        <f t="shared" si="185"/>
        <v/>
      </c>
      <c r="AT1004" s="37" t="str">
        <f t="shared" si="180"/>
        <v/>
      </c>
      <c r="AU1004" s="37" t="str">
        <f t="shared" si="181"/>
        <v/>
      </c>
      <c r="AV1004" s="37" t="str">
        <f t="shared" si="182"/>
        <v/>
      </c>
      <c r="AW1004" s="37" t="str">
        <f t="shared" si="183"/>
        <v/>
      </c>
    </row>
    <row r="1005" spans="44:49" x14ac:dyDescent="0.25">
      <c r="AR1005" s="37" t="str">
        <f t="shared" si="184"/>
        <v/>
      </c>
      <c r="AS1005" s="37" t="str">
        <f t="shared" si="185"/>
        <v/>
      </c>
      <c r="AT1005" s="37" t="str">
        <f t="shared" si="180"/>
        <v/>
      </c>
      <c r="AU1005" s="37" t="str">
        <f t="shared" si="181"/>
        <v/>
      </c>
      <c r="AV1005" s="37" t="str">
        <f t="shared" si="182"/>
        <v/>
      </c>
      <c r="AW1005" s="37" t="str">
        <f t="shared" si="183"/>
        <v/>
      </c>
    </row>
    <row r="1006" spans="44:49" x14ac:dyDescent="0.25">
      <c r="AR1006" s="37" t="str">
        <f t="shared" si="184"/>
        <v/>
      </c>
      <c r="AS1006" s="37" t="str">
        <f t="shared" si="185"/>
        <v/>
      </c>
      <c r="AT1006" s="37" t="str">
        <f t="shared" si="180"/>
        <v/>
      </c>
      <c r="AU1006" s="37" t="str">
        <f t="shared" si="181"/>
        <v/>
      </c>
      <c r="AV1006" s="37" t="str">
        <f t="shared" si="182"/>
        <v/>
      </c>
      <c r="AW1006" s="37" t="str">
        <f t="shared" si="183"/>
        <v/>
      </c>
    </row>
    <row r="1007" spans="44:49" x14ac:dyDescent="0.25">
      <c r="AR1007" s="37" t="str">
        <f t="shared" si="184"/>
        <v/>
      </c>
      <c r="AS1007" s="37" t="str">
        <f t="shared" si="185"/>
        <v/>
      </c>
      <c r="AT1007" s="37" t="str">
        <f t="shared" si="180"/>
        <v/>
      </c>
      <c r="AU1007" s="37" t="str">
        <f t="shared" si="181"/>
        <v/>
      </c>
      <c r="AV1007" s="37" t="str">
        <f t="shared" si="182"/>
        <v/>
      </c>
      <c r="AW1007" s="37" t="str">
        <f t="shared" si="183"/>
        <v/>
      </c>
    </row>
    <row r="1008" spans="44:49" x14ac:dyDescent="0.25">
      <c r="AR1008" s="37" t="str">
        <f t="shared" si="184"/>
        <v/>
      </c>
      <c r="AS1008" s="37" t="str">
        <f t="shared" si="185"/>
        <v/>
      </c>
      <c r="AT1008" s="37" t="str">
        <f t="shared" si="180"/>
        <v/>
      </c>
      <c r="AU1008" s="37" t="str">
        <f t="shared" si="181"/>
        <v/>
      </c>
      <c r="AV1008" s="37" t="str">
        <f t="shared" si="182"/>
        <v/>
      </c>
      <c r="AW1008" s="37" t="str">
        <f t="shared" si="183"/>
        <v/>
      </c>
    </row>
    <row r="1009" spans="44:49" x14ac:dyDescent="0.25">
      <c r="AR1009" s="37" t="str">
        <f t="shared" si="184"/>
        <v/>
      </c>
      <c r="AS1009" s="37" t="str">
        <f t="shared" si="185"/>
        <v/>
      </c>
      <c r="AT1009" s="37" t="str">
        <f t="shared" si="180"/>
        <v/>
      </c>
      <c r="AU1009" s="37" t="str">
        <f t="shared" si="181"/>
        <v/>
      </c>
      <c r="AV1009" s="37" t="str">
        <f t="shared" si="182"/>
        <v/>
      </c>
      <c r="AW1009" s="37" t="str">
        <f t="shared" si="183"/>
        <v/>
      </c>
    </row>
    <row r="1010" spans="44:49" x14ac:dyDescent="0.25">
      <c r="AR1010" s="37" t="str">
        <f t="shared" si="184"/>
        <v/>
      </c>
      <c r="AS1010" s="37" t="str">
        <f t="shared" si="185"/>
        <v/>
      </c>
      <c r="AT1010" s="37" t="str">
        <f t="shared" si="180"/>
        <v/>
      </c>
      <c r="AU1010" s="37" t="str">
        <f t="shared" si="181"/>
        <v/>
      </c>
      <c r="AV1010" s="37" t="str">
        <f t="shared" si="182"/>
        <v/>
      </c>
      <c r="AW1010" s="37" t="str">
        <f t="shared" si="183"/>
        <v/>
      </c>
    </row>
    <row r="1011" spans="44:49" x14ac:dyDescent="0.25">
      <c r="AR1011" s="37" t="str">
        <f t="shared" si="184"/>
        <v/>
      </c>
      <c r="AS1011" s="37" t="str">
        <f t="shared" si="185"/>
        <v/>
      </c>
      <c r="AT1011" s="37" t="str">
        <f t="shared" si="180"/>
        <v/>
      </c>
      <c r="AU1011" s="37" t="str">
        <f t="shared" si="181"/>
        <v/>
      </c>
      <c r="AV1011" s="37" t="str">
        <f t="shared" si="182"/>
        <v/>
      </c>
      <c r="AW1011" s="37" t="str">
        <f t="shared" si="183"/>
        <v/>
      </c>
    </row>
    <row r="1012" spans="44:49" x14ac:dyDescent="0.25">
      <c r="AR1012" s="37" t="str">
        <f t="shared" si="184"/>
        <v/>
      </c>
      <c r="AS1012" s="37" t="str">
        <f t="shared" si="185"/>
        <v/>
      </c>
      <c r="AT1012" s="37" t="str">
        <f t="shared" si="180"/>
        <v/>
      </c>
      <c r="AU1012" s="37" t="str">
        <f t="shared" si="181"/>
        <v/>
      </c>
      <c r="AV1012" s="37" t="str">
        <f t="shared" si="182"/>
        <v/>
      </c>
      <c r="AW1012" s="37" t="str">
        <f t="shared" si="183"/>
        <v/>
      </c>
    </row>
    <row r="1013" spans="44:49" x14ac:dyDescent="0.25">
      <c r="AR1013" s="37" t="str">
        <f t="shared" si="184"/>
        <v/>
      </c>
      <c r="AS1013" s="37" t="str">
        <f t="shared" si="185"/>
        <v/>
      </c>
      <c r="AT1013" s="37" t="str">
        <f t="shared" si="180"/>
        <v/>
      </c>
      <c r="AU1013" s="37" t="str">
        <f t="shared" si="181"/>
        <v/>
      </c>
      <c r="AV1013" s="37" t="str">
        <f t="shared" si="182"/>
        <v/>
      </c>
      <c r="AW1013" s="37" t="str">
        <f t="shared" si="183"/>
        <v/>
      </c>
    </row>
    <row r="1014" spans="44:49" x14ac:dyDescent="0.25">
      <c r="AR1014" s="37" t="str">
        <f t="shared" si="184"/>
        <v/>
      </c>
      <c r="AS1014" s="37" t="str">
        <f t="shared" si="185"/>
        <v/>
      </c>
      <c r="AT1014" s="37" t="str">
        <f t="shared" si="180"/>
        <v/>
      </c>
      <c r="AU1014" s="37" t="str">
        <f t="shared" si="181"/>
        <v/>
      </c>
      <c r="AV1014" s="37" t="str">
        <f t="shared" si="182"/>
        <v/>
      </c>
      <c r="AW1014" s="37" t="str">
        <f t="shared" si="183"/>
        <v/>
      </c>
    </row>
    <row r="1015" spans="44:49" x14ac:dyDescent="0.25">
      <c r="AR1015" s="37" t="str">
        <f t="shared" si="184"/>
        <v/>
      </c>
      <c r="AS1015" s="37" t="str">
        <f t="shared" si="185"/>
        <v/>
      </c>
      <c r="AT1015" s="37" t="str">
        <f t="shared" si="180"/>
        <v/>
      </c>
      <c r="AU1015" s="37" t="str">
        <f t="shared" si="181"/>
        <v/>
      </c>
      <c r="AV1015" s="37" t="str">
        <f t="shared" si="182"/>
        <v/>
      </c>
      <c r="AW1015" s="37" t="str">
        <f t="shared" si="183"/>
        <v/>
      </c>
    </row>
    <row r="1016" spans="44:49" x14ac:dyDescent="0.25">
      <c r="AR1016" s="37" t="str">
        <f t="shared" si="184"/>
        <v/>
      </c>
      <c r="AS1016" s="37" t="str">
        <f t="shared" si="185"/>
        <v/>
      </c>
      <c r="AT1016" s="37" t="str">
        <f t="shared" si="180"/>
        <v/>
      </c>
      <c r="AU1016" s="37" t="str">
        <f t="shared" si="181"/>
        <v/>
      </c>
      <c r="AV1016" s="37" t="str">
        <f t="shared" si="182"/>
        <v/>
      </c>
      <c r="AW1016" s="37" t="str">
        <f t="shared" si="183"/>
        <v/>
      </c>
    </row>
    <row r="1017" spans="44:49" x14ac:dyDescent="0.25">
      <c r="AR1017" s="37" t="str">
        <f t="shared" si="184"/>
        <v/>
      </c>
      <c r="AS1017" s="37" t="str">
        <f t="shared" si="185"/>
        <v/>
      </c>
      <c r="AT1017" s="37" t="str">
        <f t="shared" si="180"/>
        <v/>
      </c>
      <c r="AU1017" s="37" t="str">
        <f t="shared" si="181"/>
        <v/>
      </c>
      <c r="AV1017" s="37" t="str">
        <f t="shared" si="182"/>
        <v/>
      </c>
      <c r="AW1017" s="37" t="str">
        <f t="shared" si="183"/>
        <v/>
      </c>
    </row>
    <row r="1018" spans="44:49" x14ac:dyDescent="0.25">
      <c r="AR1018" s="37" t="str">
        <f t="shared" si="184"/>
        <v/>
      </c>
      <c r="AS1018" s="37" t="str">
        <f t="shared" si="185"/>
        <v/>
      </c>
      <c r="AT1018" s="37" t="str">
        <f t="shared" si="180"/>
        <v/>
      </c>
      <c r="AU1018" s="37" t="str">
        <f t="shared" si="181"/>
        <v/>
      </c>
      <c r="AV1018" s="37" t="str">
        <f t="shared" si="182"/>
        <v/>
      </c>
      <c r="AW1018" s="37" t="str">
        <f t="shared" si="183"/>
        <v/>
      </c>
    </row>
    <row r="1019" spans="44:49" x14ac:dyDescent="0.25">
      <c r="AR1019" s="37" t="str">
        <f t="shared" si="184"/>
        <v/>
      </c>
      <c r="AS1019" s="37" t="str">
        <f t="shared" si="185"/>
        <v/>
      </c>
      <c r="AT1019" s="37" t="str">
        <f t="shared" si="180"/>
        <v/>
      </c>
      <c r="AU1019" s="37" t="str">
        <f t="shared" si="181"/>
        <v/>
      </c>
      <c r="AV1019" s="37" t="str">
        <f t="shared" si="182"/>
        <v/>
      </c>
      <c r="AW1019" s="37" t="str">
        <f t="shared" si="183"/>
        <v/>
      </c>
    </row>
    <row r="1020" spans="44:49" x14ac:dyDescent="0.25">
      <c r="AR1020" s="37" t="str">
        <f t="shared" si="184"/>
        <v/>
      </c>
      <c r="AS1020" s="37" t="str">
        <f t="shared" si="185"/>
        <v/>
      </c>
      <c r="AT1020" s="37" t="str">
        <f t="shared" si="180"/>
        <v/>
      </c>
      <c r="AU1020" s="37" t="str">
        <f t="shared" si="181"/>
        <v/>
      </c>
      <c r="AV1020" s="37" t="str">
        <f t="shared" si="182"/>
        <v/>
      </c>
      <c r="AW1020" s="37" t="str">
        <f t="shared" si="183"/>
        <v/>
      </c>
    </row>
    <row r="1021" spans="44:49" x14ac:dyDescent="0.25">
      <c r="AR1021" s="37" t="str">
        <f t="shared" si="184"/>
        <v/>
      </c>
      <c r="AS1021" s="37" t="str">
        <f t="shared" si="185"/>
        <v/>
      </c>
      <c r="AT1021" s="37" t="str">
        <f t="shared" si="180"/>
        <v/>
      </c>
      <c r="AU1021" s="37" t="str">
        <f t="shared" si="181"/>
        <v/>
      </c>
      <c r="AV1021" s="37" t="str">
        <f t="shared" si="182"/>
        <v/>
      </c>
      <c r="AW1021" s="37" t="str">
        <f t="shared" si="183"/>
        <v/>
      </c>
    </row>
    <row r="1022" spans="44:49" x14ac:dyDescent="0.25">
      <c r="AR1022" s="37" t="str">
        <f t="shared" si="184"/>
        <v/>
      </c>
      <c r="AS1022" s="37" t="str">
        <f t="shared" si="185"/>
        <v/>
      </c>
      <c r="AT1022" s="37" t="str">
        <f t="shared" ref="AT1022:AT1085" si="186">IF($C$14&lt;=$AY1021,"",IF($C$14&gt;$AY1022,"",$C$14*BB1022))</f>
        <v/>
      </c>
      <c r="AU1022" s="37" t="str">
        <f t="shared" ref="AU1022:AU1085" si="187">IF($C$14&lt;=$AY1021,"",IF($C$14&gt;$AY1022,"",$C$14*BC1022))</f>
        <v/>
      </c>
      <c r="AV1022" s="37" t="str">
        <f t="shared" ref="AV1022:AV1085" si="188">IF($C$14&lt;=$AY1021,"",IF($C$14&gt;$AY1022,"",$C$14*BD1022))</f>
        <v/>
      </c>
      <c r="AW1022" s="37" t="str">
        <f t="shared" ref="AW1022:AW1085" si="189">IF($C$14&lt;=$AY1021,"",IF($C$14&gt;$AY1022,"",$C$14*BE1022))</f>
        <v/>
      </c>
    </row>
    <row r="1023" spans="44:49" x14ac:dyDescent="0.25">
      <c r="AR1023" s="37" t="str">
        <f t="shared" si="184"/>
        <v/>
      </c>
      <c r="AS1023" s="37" t="str">
        <f t="shared" si="185"/>
        <v/>
      </c>
      <c r="AT1023" s="37" t="str">
        <f t="shared" si="186"/>
        <v/>
      </c>
      <c r="AU1023" s="37" t="str">
        <f t="shared" si="187"/>
        <v/>
      </c>
      <c r="AV1023" s="37" t="str">
        <f t="shared" si="188"/>
        <v/>
      </c>
      <c r="AW1023" s="37" t="str">
        <f t="shared" si="189"/>
        <v/>
      </c>
    </row>
    <row r="1024" spans="44:49" x14ac:dyDescent="0.25">
      <c r="AR1024" s="37" t="str">
        <f t="shared" si="184"/>
        <v/>
      </c>
      <c r="AS1024" s="37" t="str">
        <f t="shared" si="185"/>
        <v/>
      </c>
      <c r="AT1024" s="37" t="str">
        <f t="shared" si="186"/>
        <v/>
      </c>
      <c r="AU1024" s="37" t="str">
        <f t="shared" si="187"/>
        <v/>
      </c>
      <c r="AV1024" s="37" t="str">
        <f t="shared" si="188"/>
        <v/>
      </c>
      <c r="AW1024" s="37" t="str">
        <f t="shared" si="189"/>
        <v/>
      </c>
    </row>
    <row r="1025" spans="44:49" x14ac:dyDescent="0.25">
      <c r="AR1025" s="37" t="str">
        <f t="shared" si="184"/>
        <v/>
      </c>
      <c r="AS1025" s="37" t="str">
        <f t="shared" si="185"/>
        <v/>
      </c>
      <c r="AT1025" s="37" t="str">
        <f t="shared" si="186"/>
        <v/>
      </c>
      <c r="AU1025" s="37" t="str">
        <f t="shared" si="187"/>
        <v/>
      </c>
      <c r="AV1025" s="37" t="str">
        <f t="shared" si="188"/>
        <v/>
      </c>
      <c r="AW1025" s="37" t="str">
        <f t="shared" si="189"/>
        <v/>
      </c>
    </row>
    <row r="1026" spans="44:49" x14ac:dyDescent="0.25">
      <c r="AR1026" s="37" t="str">
        <f t="shared" si="184"/>
        <v/>
      </c>
      <c r="AS1026" s="37" t="str">
        <f t="shared" si="185"/>
        <v/>
      </c>
      <c r="AT1026" s="37" t="str">
        <f t="shared" si="186"/>
        <v/>
      </c>
      <c r="AU1026" s="37" t="str">
        <f t="shared" si="187"/>
        <v/>
      </c>
      <c r="AV1026" s="37" t="str">
        <f t="shared" si="188"/>
        <v/>
      </c>
      <c r="AW1026" s="37" t="str">
        <f t="shared" si="189"/>
        <v/>
      </c>
    </row>
    <row r="1027" spans="44:49" x14ac:dyDescent="0.25">
      <c r="AR1027" s="37" t="str">
        <f t="shared" si="184"/>
        <v/>
      </c>
      <c r="AS1027" s="37" t="str">
        <f t="shared" si="185"/>
        <v/>
      </c>
      <c r="AT1027" s="37" t="str">
        <f t="shared" si="186"/>
        <v/>
      </c>
      <c r="AU1027" s="37" t="str">
        <f t="shared" si="187"/>
        <v/>
      </c>
      <c r="AV1027" s="37" t="str">
        <f t="shared" si="188"/>
        <v/>
      </c>
      <c r="AW1027" s="37" t="str">
        <f t="shared" si="189"/>
        <v/>
      </c>
    </row>
    <row r="1028" spans="44:49" x14ac:dyDescent="0.25">
      <c r="AR1028" s="37" t="str">
        <f t="shared" si="184"/>
        <v/>
      </c>
      <c r="AS1028" s="37" t="str">
        <f t="shared" si="185"/>
        <v/>
      </c>
      <c r="AT1028" s="37" t="str">
        <f t="shared" si="186"/>
        <v/>
      </c>
      <c r="AU1028" s="37" t="str">
        <f t="shared" si="187"/>
        <v/>
      </c>
      <c r="AV1028" s="37" t="str">
        <f t="shared" si="188"/>
        <v/>
      </c>
      <c r="AW1028" s="37" t="str">
        <f t="shared" si="189"/>
        <v/>
      </c>
    </row>
    <row r="1029" spans="44:49" x14ac:dyDescent="0.25">
      <c r="AR1029" s="37" t="str">
        <f t="shared" si="184"/>
        <v/>
      </c>
      <c r="AS1029" s="37" t="str">
        <f t="shared" si="185"/>
        <v/>
      </c>
      <c r="AT1029" s="37" t="str">
        <f t="shared" si="186"/>
        <v/>
      </c>
      <c r="AU1029" s="37" t="str">
        <f t="shared" si="187"/>
        <v/>
      </c>
      <c r="AV1029" s="37" t="str">
        <f t="shared" si="188"/>
        <v/>
      </c>
      <c r="AW1029" s="37" t="str">
        <f t="shared" si="189"/>
        <v/>
      </c>
    </row>
    <row r="1030" spans="44:49" x14ac:dyDescent="0.25">
      <c r="AR1030" s="37" t="str">
        <f t="shared" si="184"/>
        <v/>
      </c>
      <c r="AS1030" s="37" t="str">
        <f t="shared" si="185"/>
        <v/>
      </c>
      <c r="AT1030" s="37" t="str">
        <f t="shared" si="186"/>
        <v/>
      </c>
      <c r="AU1030" s="37" t="str">
        <f t="shared" si="187"/>
        <v/>
      </c>
      <c r="AV1030" s="37" t="str">
        <f t="shared" si="188"/>
        <v/>
      </c>
      <c r="AW1030" s="37" t="str">
        <f t="shared" si="189"/>
        <v/>
      </c>
    </row>
    <row r="1031" spans="44:49" x14ac:dyDescent="0.25">
      <c r="AR1031" s="37" t="str">
        <f t="shared" si="184"/>
        <v/>
      </c>
      <c r="AS1031" s="37" t="str">
        <f t="shared" si="185"/>
        <v/>
      </c>
      <c r="AT1031" s="37" t="str">
        <f t="shared" si="186"/>
        <v/>
      </c>
      <c r="AU1031" s="37" t="str">
        <f t="shared" si="187"/>
        <v/>
      </c>
      <c r="AV1031" s="37" t="str">
        <f t="shared" si="188"/>
        <v/>
      </c>
      <c r="AW1031" s="37" t="str">
        <f t="shared" si="189"/>
        <v/>
      </c>
    </row>
    <row r="1032" spans="44:49" x14ac:dyDescent="0.25">
      <c r="AR1032" s="37" t="str">
        <f t="shared" si="184"/>
        <v/>
      </c>
      <c r="AS1032" s="37" t="str">
        <f t="shared" si="185"/>
        <v/>
      </c>
      <c r="AT1032" s="37" t="str">
        <f t="shared" si="186"/>
        <v/>
      </c>
      <c r="AU1032" s="37" t="str">
        <f t="shared" si="187"/>
        <v/>
      </c>
      <c r="AV1032" s="37" t="str">
        <f t="shared" si="188"/>
        <v/>
      </c>
      <c r="AW1032" s="37" t="str">
        <f t="shared" si="189"/>
        <v/>
      </c>
    </row>
    <row r="1033" spans="44:49" x14ac:dyDescent="0.25">
      <c r="AR1033" s="37" t="str">
        <f t="shared" si="184"/>
        <v/>
      </c>
      <c r="AS1033" s="37" t="str">
        <f t="shared" si="185"/>
        <v/>
      </c>
      <c r="AT1033" s="37" t="str">
        <f t="shared" si="186"/>
        <v/>
      </c>
      <c r="AU1033" s="37" t="str">
        <f t="shared" si="187"/>
        <v/>
      </c>
      <c r="AV1033" s="37" t="str">
        <f t="shared" si="188"/>
        <v/>
      </c>
      <c r="AW1033" s="37" t="str">
        <f t="shared" si="189"/>
        <v/>
      </c>
    </row>
    <row r="1034" spans="44:49" x14ac:dyDescent="0.25">
      <c r="AR1034" s="37" t="str">
        <f t="shared" si="184"/>
        <v/>
      </c>
      <c r="AS1034" s="37" t="str">
        <f t="shared" si="185"/>
        <v/>
      </c>
      <c r="AT1034" s="37" t="str">
        <f t="shared" si="186"/>
        <v/>
      </c>
      <c r="AU1034" s="37" t="str">
        <f t="shared" si="187"/>
        <v/>
      </c>
      <c r="AV1034" s="37" t="str">
        <f t="shared" si="188"/>
        <v/>
      </c>
      <c r="AW1034" s="37" t="str">
        <f t="shared" si="189"/>
        <v/>
      </c>
    </row>
    <row r="1035" spans="44:49" x14ac:dyDescent="0.25">
      <c r="AR1035" s="37" t="str">
        <f t="shared" si="184"/>
        <v/>
      </c>
      <c r="AS1035" s="37" t="str">
        <f t="shared" si="185"/>
        <v/>
      </c>
      <c r="AT1035" s="37" t="str">
        <f t="shared" si="186"/>
        <v/>
      </c>
      <c r="AU1035" s="37" t="str">
        <f t="shared" si="187"/>
        <v/>
      </c>
      <c r="AV1035" s="37" t="str">
        <f t="shared" si="188"/>
        <v/>
      </c>
      <c r="AW1035" s="37" t="str">
        <f t="shared" si="189"/>
        <v/>
      </c>
    </row>
    <row r="1036" spans="44:49" x14ac:dyDescent="0.25">
      <c r="AR1036" s="37" t="str">
        <f t="shared" si="184"/>
        <v/>
      </c>
      <c r="AS1036" s="37" t="str">
        <f t="shared" si="185"/>
        <v/>
      </c>
      <c r="AT1036" s="37" t="str">
        <f t="shared" si="186"/>
        <v/>
      </c>
      <c r="AU1036" s="37" t="str">
        <f t="shared" si="187"/>
        <v/>
      </c>
      <c r="AV1036" s="37" t="str">
        <f t="shared" si="188"/>
        <v/>
      </c>
      <c r="AW1036" s="37" t="str">
        <f t="shared" si="189"/>
        <v/>
      </c>
    </row>
    <row r="1037" spans="44:49" x14ac:dyDescent="0.25">
      <c r="AR1037" s="37" t="str">
        <f t="shared" si="184"/>
        <v/>
      </c>
      <c r="AS1037" s="37" t="str">
        <f t="shared" si="185"/>
        <v/>
      </c>
      <c r="AT1037" s="37" t="str">
        <f t="shared" si="186"/>
        <v/>
      </c>
      <c r="AU1037" s="37" t="str">
        <f t="shared" si="187"/>
        <v/>
      </c>
      <c r="AV1037" s="37" t="str">
        <f t="shared" si="188"/>
        <v/>
      </c>
      <c r="AW1037" s="37" t="str">
        <f t="shared" si="189"/>
        <v/>
      </c>
    </row>
    <row r="1038" spans="44:49" x14ac:dyDescent="0.25">
      <c r="AR1038" s="37" t="str">
        <f t="shared" si="184"/>
        <v/>
      </c>
      <c r="AS1038" s="37" t="str">
        <f t="shared" si="185"/>
        <v/>
      </c>
      <c r="AT1038" s="37" t="str">
        <f t="shared" si="186"/>
        <v/>
      </c>
      <c r="AU1038" s="37" t="str">
        <f t="shared" si="187"/>
        <v/>
      </c>
      <c r="AV1038" s="37" t="str">
        <f t="shared" si="188"/>
        <v/>
      </c>
      <c r="AW1038" s="37" t="str">
        <f t="shared" si="189"/>
        <v/>
      </c>
    </row>
    <row r="1039" spans="44:49" x14ac:dyDescent="0.25">
      <c r="AR1039" s="37" t="str">
        <f t="shared" si="184"/>
        <v/>
      </c>
      <c r="AS1039" s="37" t="str">
        <f t="shared" si="185"/>
        <v/>
      </c>
      <c r="AT1039" s="37" t="str">
        <f t="shared" si="186"/>
        <v/>
      </c>
      <c r="AU1039" s="37" t="str">
        <f t="shared" si="187"/>
        <v/>
      </c>
      <c r="AV1039" s="37" t="str">
        <f t="shared" si="188"/>
        <v/>
      </c>
      <c r="AW1039" s="37" t="str">
        <f t="shared" si="189"/>
        <v/>
      </c>
    </row>
    <row r="1040" spans="44:49" x14ac:dyDescent="0.25">
      <c r="AR1040" s="37" t="str">
        <f t="shared" si="184"/>
        <v/>
      </c>
      <c r="AS1040" s="37" t="str">
        <f t="shared" si="185"/>
        <v/>
      </c>
      <c r="AT1040" s="37" t="str">
        <f t="shared" si="186"/>
        <v/>
      </c>
      <c r="AU1040" s="37" t="str">
        <f t="shared" si="187"/>
        <v/>
      </c>
      <c r="AV1040" s="37" t="str">
        <f t="shared" si="188"/>
        <v/>
      </c>
      <c r="AW1040" s="37" t="str">
        <f t="shared" si="189"/>
        <v/>
      </c>
    </row>
    <row r="1041" spans="44:49" x14ac:dyDescent="0.25">
      <c r="AR1041" s="37" t="str">
        <f t="shared" si="184"/>
        <v/>
      </c>
      <c r="AS1041" s="37" t="str">
        <f t="shared" si="185"/>
        <v/>
      </c>
      <c r="AT1041" s="37" t="str">
        <f t="shared" si="186"/>
        <v/>
      </c>
      <c r="AU1041" s="37" t="str">
        <f t="shared" si="187"/>
        <v/>
      </c>
      <c r="AV1041" s="37" t="str">
        <f t="shared" si="188"/>
        <v/>
      </c>
      <c r="AW1041" s="37" t="str">
        <f t="shared" si="189"/>
        <v/>
      </c>
    </row>
    <row r="1042" spans="44:49" x14ac:dyDescent="0.25">
      <c r="AR1042" s="37" t="str">
        <f t="shared" ref="AR1042:AR1105" si="190">IF($C$14&lt;=$AY1041,"",IF($C$14&gt;$AY1042,"",$C$14*AZ1042))</f>
        <v/>
      </c>
      <c r="AS1042" s="37" t="str">
        <f t="shared" ref="AS1042:AS1105" si="191">IF($C$14&lt;=$AY1041,"",IF($C$14&gt;$AY1042,"",$C$14*BA1042))</f>
        <v/>
      </c>
      <c r="AT1042" s="37" t="str">
        <f t="shared" si="186"/>
        <v/>
      </c>
      <c r="AU1042" s="37" t="str">
        <f t="shared" si="187"/>
        <v/>
      </c>
      <c r="AV1042" s="37" t="str">
        <f t="shared" si="188"/>
        <v/>
      </c>
      <c r="AW1042" s="37" t="str">
        <f t="shared" si="189"/>
        <v/>
      </c>
    </row>
    <row r="1043" spans="44:49" x14ac:dyDescent="0.25">
      <c r="AR1043" s="37" t="str">
        <f t="shared" si="190"/>
        <v/>
      </c>
      <c r="AS1043" s="37" t="str">
        <f t="shared" si="191"/>
        <v/>
      </c>
      <c r="AT1043" s="37" t="str">
        <f t="shared" si="186"/>
        <v/>
      </c>
      <c r="AU1043" s="37" t="str">
        <f t="shared" si="187"/>
        <v/>
      </c>
      <c r="AV1043" s="37" t="str">
        <f t="shared" si="188"/>
        <v/>
      </c>
      <c r="AW1043" s="37" t="str">
        <f t="shared" si="189"/>
        <v/>
      </c>
    </row>
    <row r="1044" spans="44:49" x14ac:dyDescent="0.25">
      <c r="AR1044" s="37" t="str">
        <f t="shared" si="190"/>
        <v/>
      </c>
      <c r="AS1044" s="37" t="str">
        <f t="shared" si="191"/>
        <v/>
      </c>
      <c r="AT1044" s="37" t="str">
        <f t="shared" si="186"/>
        <v/>
      </c>
      <c r="AU1044" s="37" t="str">
        <f t="shared" si="187"/>
        <v/>
      </c>
      <c r="AV1044" s="37" t="str">
        <f t="shared" si="188"/>
        <v/>
      </c>
      <c r="AW1044" s="37" t="str">
        <f t="shared" si="189"/>
        <v/>
      </c>
    </row>
    <row r="1045" spans="44:49" x14ac:dyDescent="0.25">
      <c r="AR1045" s="37" t="str">
        <f t="shared" si="190"/>
        <v/>
      </c>
      <c r="AS1045" s="37" t="str">
        <f t="shared" si="191"/>
        <v/>
      </c>
      <c r="AT1045" s="37" t="str">
        <f t="shared" si="186"/>
        <v/>
      </c>
      <c r="AU1045" s="37" t="str">
        <f t="shared" si="187"/>
        <v/>
      </c>
      <c r="AV1045" s="37" t="str">
        <f t="shared" si="188"/>
        <v/>
      </c>
      <c r="AW1045" s="37" t="str">
        <f t="shared" si="189"/>
        <v/>
      </c>
    </row>
    <row r="1046" spans="44:49" x14ac:dyDescent="0.25">
      <c r="AR1046" s="37" t="str">
        <f t="shared" si="190"/>
        <v/>
      </c>
      <c r="AS1046" s="37" t="str">
        <f t="shared" si="191"/>
        <v/>
      </c>
      <c r="AT1046" s="37" t="str">
        <f t="shared" si="186"/>
        <v/>
      </c>
      <c r="AU1046" s="37" t="str">
        <f t="shared" si="187"/>
        <v/>
      </c>
      <c r="AV1046" s="37" t="str">
        <f t="shared" si="188"/>
        <v/>
      </c>
      <c r="AW1046" s="37" t="str">
        <f t="shared" si="189"/>
        <v/>
      </c>
    </row>
    <row r="1047" spans="44:49" x14ac:dyDescent="0.25">
      <c r="AR1047" s="37" t="str">
        <f t="shared" si="190"/>
        <v/>
      </c>
      <c r="AS1047" s="37" t="str">
        <f t="shared" si="191"/>
        <v/>
      </c>
      <c r="AT1047" s="37" t="str">
        <f t="shared" si="186"/>
        <v/>
      </c>
      <c r="AU1047" s="37" t="str">
        <f t="shared" si="187"/>
        <v/>
      </c>
      <c r="AV1047" s="37" t="str">
        <f t="shared" si="188"/>
        <v/>
      </c>
      <c r="AW1047" s="37" t="str">
        <f t="shared" si="189"/>
        <v/>
      </c>
    </row>
    <row r="1048" spans="44:49" x14ac:dyDescent="0.25">
      <c r="AR1048" s="37" t="str">
        <f t="shared" si="190"/>
        <v/>
      </c>
      <c r="AS1048" s="37" t="str">
        <f t="shared" si="191"/>
        <v/>
      </c>
      <c r="AT1048" s="37" t="str">
        <f t="shared" si="186"/>
        <v/>
      </c>
      <c r="AU1048" s="37" t="str">
        <f t="shared" si="187"/>
        <v/>
      </c>
      <c r="AV1048" s="37" t="str">
        <f t="shared" si="188"/>
        <v/>
      </c>
      <c r="AW1048" s="37" t="str">
        <f t="shared" si="189"/>
        <v/>
      </c>
    </row>
    <row r="1049" spans="44:49" x14ac:dyDescent="0.25">
      <c r="AR1049" s="37" t="str">
        <f t="shared" si="190"/>
        <v/>
      </c>
      <c r="AS1049" s="37" t="str">
        <f t="shared" si="191"/>
        <v/>
      </c>
      <c r="AT1049" s="37" t="str">
        <f t="shared" si="186"/>
        <v/>
      </c>
      <c r="AU1049" s="37" t="str">
        <f t="shared" si="187"/>
        <v/>
      </c>
      <c r="AV1049" s="37" t="str">
        <f t="shared" si="188"/>
        <v/>
      </c>
      <c r="AW1049" s="37" t="str">
        <f t="shared" si="189"/>
        <v/>
      </c>
    </row>
    <row r="1050" spans="44:49" x14ac:dyDescent="0.25">
      <c r="AR1050" s="37" t="str">
        <f t="shared" si="190"/>
        <v/>
      </c>
      <c r="AS1050" s="37" t="str">
        <f t="shared" si="191"/>
        <v/>
      </c>
      <c r="AT1050" s="37" t="str">
        <f t="shared" si="186"/>
        <v/>
      </c>
      <c r="AU1050" s="37" t="str">
        <f t="shared" si="187"/>
        <v/>
      </c>
      <c r="AV1050" s="37" t="str">
        <f t="shared" si="188"/>
        <v/>
      </c>
      <c r="AW1050" s="37" t="str">
        <f t="shared" si="189"/>
        <v/>
      </c>
    </row>
    <row r="1051" spans="44:49" x14ac:dyDescent="0.25">
      <c r="AR1051" s="37" t="str">
        <f t="shared" si="190"/>
        <v/>
      </c>
      <c r="AS1051" s="37" t="str">
        <f t="shared" si="191"/>
        <v/>
      </c>
      <c r="AT1051" s="37" t="str">
        <f t="shared" si="186"/>
        <v/>
      </c>
      <c r="AU1051" s="37" t="str">
        <f t="shared" si="187"/>
        <v/>
      </c>
      <c r="AV1051" s="37" t="str">
        <f t="shared" si="188"/>
        <v/>
      </c>
      <c r="AW1051" s="37" t="str">
        <f t="shared" si="189"/>
        <v/>
      </c>
    </row>
    <row r="1052" spans="44:49" x14ac:dyDescent="0.25">
      <c r="AR1052" s="37" t="str">
        <f t="shared" si="190"/>
        <v/>
      </c>
      <c r="AS1052" s="37" t="str">
        <f t="shared" si="191"/>
        <v/>
      </c>
      <c r="AT1052" s="37" t="str">
        <f t="shared" si="186"/>
        <v/>
      </c>
      <c r="AU1052" s="37" t="str">
        <f t="shared" si="187"/>
        <v/>
      </c>
      <c r="AV1052" s="37" t="str">
        <f t="shared" si="188"/>
        <v/>
      </c>
      <c r="AW1052" s="37" t="str">
        <f t="shared" si="189"/>
        <v/>
      </c>
    </row>
    <row r="1053" spans="44:49" x14ac:dyDescent="0.25">
      <c r="AR1053" s="37" t="str">
        <f t="shared" si="190"/>
        <v/>
      </c>
      <c r="AS1053" s="37" t="str">
        <f t="shared" si="191"/>
        <v/>
      </c>
      <c r="AT1053" s="37" t="str">
        <f t="shared" si="186"/>
        <v/>
      </c>
      <c r="AU1053" s="37" t="str">
        <f t="shared" si="187"/>
        <v/>
      </c>
      <c r="AV1053" s="37" t="str">
        <f t="shared" si="188"/>
        <v/>
      </c>
      <c r="AW1053" s="37" t="str">
        <f t="shared" si="189"/>
        <v/>
      </c>
    </row>
    <row r="1054" spans="44:49" x14ac:dyDescent="0.25">
      <c r="AR1054" s="37" t="str">
        <f t="shared" si="190"/>
        <v/>
      </c>
      <c r="AS1054" s="37" t="str">
        <f t="shared" si="191"/>
        <v/>
      </c>
      <c r="AT1054" s="37" t="str">
        <f t="shared" si="186"/>
        <v/>
      </c>
      <c r="AU1054" s="37" t="str">
        <f t="shared" si="187"/>
        <v/>
      </c>
      <c r="AV1054" s="37" t="str">
        <f t="shared" si="188"/>
        <v/>
      </c>
      <c r="AW1054" s="37" t="str">
        <f t="shared" si="189"/>
        <v/>
      </c>
    </row>
    <row r="1055" spans="44:49" x14ac:dyDescent="0.25">
      <c r="AR1055" s="37" t="str">
        <f t="shared" si="190"/>
        <v/>
      </c>
      <c r="AS1055" s="37" t="str">
        <f t="shared" si="191"/>
        <v/>
      </c>
      <c r="AT1055" s="37" t="str">
        <f t="shared" si="186"/>
        <v/>
      </c>
      <c r="AU1055" s="37" t="str">
        <f t="shared" si="187"/>
        <v/>
      </c>
      <c r="AV1055" s="37" t="str">
        <f t="shared" si="188"/>
        <v/>
      </c>
      <c r="AW1055" s="37" t="str">
        <f t="shared" si="189"/>
        <v/>
      </c>
    </row>
    <row r="1056" spans="44:49" x14ac:dyDescent="0.25">
      <c r="AR1056" s="37" t="str">
        <f t="shared" si="190"/>
        <v/>
      </c>
      <c r="AS1056" s="37" t="str">
        <f t="shared" si="191"/>
        <v/>
      </c>
      <c r="AT1056" s="37" t="str">
        <f t="shared" si="186"/>
        <v/>
      </c>
      <c r="AU1056" s="37" t="str">
        <f t="shared" si="187"/>
        <v/>
      </c>
      <c r="AV1056" s="37" t="str">
        <f t="shared" si="188"/>
        <v/>
      </c>
      <c r="AW1056" s="37" t="str">
        <f t="shared" si="189"/>
        <v/>
      </c>
    </row>
    <row r="1057" spans="44:49" x14ac:dyDescent="0.25">
      <c r="AR1057" s="37" t="str">
        <f t="shared" si="190"/>
        <v/>
      </c>
      <c r="AS1057" s="37" t="str">
        <f t="shared" si="191"/>
        <v/>
      </c>
      <c r="AT1057" s="37" t="str">
        <f t="shared" si="186"/>
        <v/>
      </c>
      <c r="AU1057" s="37" t="str">
        <f t="shared" si="187"/>
        <v/>
      </c>
      <c r="AV1057" s="37" t="str">
        <f t="shared" si="188"/>
        <v/>
      </c>
      <c r="AW1057" s="37" t="str">
        <f t="shared" si="189"/>
        <v/>
      </c>
    </row>
    <row r="1058" spans="44:49" x14ac:dyDescent="0.25">
      <c r="AR1058" s="37" t="str">
        <f t="shared" si="190"/>
        <v/>
      </c>
      <c r="AS1058" s="37" t="str">
        <f t="shared" si="191"/>
        <v/>
      </c>
      <c r="AT1058" s="37" t="str">
        <f t="shared" si="186"/>
        <v/>
      </c>
      <c r="AU1058" s="37" t="str">
        <f t="shared" si="187"/>
        <v/>
      </c>
      <c r="AV1058" s="37" t="str">
        <f t="shared" si="188"/>
        <v/>
      </c>
      <c r="AW1058" s="37" t="str">
        <f t="shared" si="189"/>
        <v/>
      </c>
    </row>
    <row r="1059" spans="44:49" x14ac:dyDescent="0.25">
      <c r="AR1059" s="37" t="str">
        <f t="shared" si="190"/>
        <v/>
      </c>
      <c r="AS1059" s="37" t="str">
        <f t="shared" si="191"/>
        <v/>
      </c>
      <c r="AT1059" s="37" t="str">
        <f t="shared" si="186"/>
        <v/>
      </c>
      <c r="AU1059" s="37" t="str">
        <f t="shared" si="187"/>
        <v/>
      </c>
      <c r="AV1059" s="37" t="str">
        <f t="shared" si="188"/>
        <v/>
      </c>
      <c r="AW1059" s="37" t="str">
        <f t="shared" si="189"/>
        <v/>
      </c>
    </row>
    <row r="1060" spans="44:49" x14ac:dyDescent="0.25">
      <c r="AR1060" s="37" t="str">
        <f t="shared" si="190"/>
        <v/>
      </c>
      <c r="AS1060" s="37" t="str">
        <f t="shared" si="191"/>
        <v/>
      </c>
      <c r="AT1060" s="37" t="str">
        <f t="shared" si="186"/>
        <v/>
      </c>
      <c r="AU1060" s="37" t="str">
        <f t="shared" si="187"/>
        <v/>
      </c>
      <c r="AV1060" s="37" t="str">
        <f t="shared" si="188"/>
        <v/>
      </c>
      <c r="AW1060" s="37" t="str">
        <f t="shared" si="189"/>
        <v/>
      </c>
    </row>
    <row r="1061" spans="44:49" x14ac:dyDescent="0.25">
      <c r="AR1061" s="37" t="str">
        <f t="shared" si="190"/>
        <v/>
      </c>
      <c r="AS1061" s="37" t="str">
        <f t="shared" si="191"/>
        <v/>
      </c>
      <c r="AT1061" s="37" t="str">
        <f t="shared" si="186"/>
        <v/>
      </c>
      <c r="AU1061" s="37" t="str">
        <f t="shared" si="187"/>
        <v/>
      </c>
      <c r="AV1061" s="37" t="str">
        <f t="shared" si="188"/>
        <v/>
      </c>
      <c r="AW1061" s="37" t="str">
        <f t="shared" si="189"/>
        <v/>
      </c>
    </row>
    <row r="1062" spans="44:49" x14ac:dyDescent="0.25">
      <c r="AR1062" s="37" t="str">
        <f t="shared" si="190"/>
        <v/>
      </c>
      <c r="AS1062" s="37" t="str">
        <f t="shared" si="191"/>
        <v/>
      </c>
      <c r="AT1062" s="37" t="str">
        <f t="shared" si="186"/>
        <v/>
      </c>
      <c r="AU1062" s="37" t="str">
        <f t="shared" si="187"/>
        <v/>
      </c>
      <c r="AV1062" s="37" t="str">
        <f t="shared" si="188"/>
        <v/>
      </c>
      <c r="AW1062" s="37" t="str">
        <f t="shared" si="189"/>
        <v/>
      </c>
    </row>
    <row r="1063" spans="44:49" x14ac:dyDescent="0.25">
      <c r="AR1063" s="37" t="str">
        <f t="shared" si="190"/>
        <v/>
      </c>
      <c r="AS1063" s="37" t="str">
        <f t="shared" si="191"/>
        <v/>
      </c>
      <c r="AT1063" s="37" t="str">
        <f t="shared" si="186"/>
        <v/>
      </c>
      <c r="AU1063" s="37" t="str">
        <f t="shared" si="187"/>
        <v/>
      </c>
      <c r="AV1063" s="37" t="str">
        <f t="shared" si="188"/>
        <v/>
      </c>
      <c r="AW1063" s="37" t="str">
        <f t="shared" si="189"/>
        <v/>
      </c>
    </row>
    <row r="1064" spans="44:49" x14ac:dyDescent="0.25">
      <c r="AR1064" s="37" t="str">
        <f t="shared" si="190"/>
        <v/>
      </c>
      <c r="AS1064" s="37" t="str">
        <f t="shared" si="191"/>
        <v/>
      </c>
      <c r="AT1064" s="37" t="str">
        <f t="shared" si="186"/>
        <v/>
      </c>
      <c r="AU1064" s="37" t="str">
        <f t="shared" si="187"/>
        <v/>
      </c>
      <c r="AV1064" s="37" t="str">
        <f t="shared" si="188"/>
        <v/>
      </c>
      <c r="AW1064" s="37" t="str">
        <f t="shared" si="189"/>
        <v/>
      </c>
    </row>
    <row r="1065" spans="44:49" x14ac:dyDescent="0.25">
      <c r="AR1065" s="37" t="str">
        <f t="shared" si="190"/>
        <v/>
      </c>
      <c r="AS1065" s="37" t="str">
        <f t="shared" si="191"/>
        <v/>
      </c>
      <c r="AT1065" s="37" t="str">
        <f t="shared" si="186"/>
        <v/>
      </c>
      <c r="AU1065" s="37" t="str">
        <f t="shared" si="187"/>
        <v/>
      </c>
      <c r="AV1065" s="37" t="str">
        <f t="shared" si="188"/>
        <v/>
      </c>
      <c r="AW1065" s="37" t="str">
        <f t="shared" si="189"/>
        <v/>
      </c>
    </row>
    <row r="1066" spans="44:49" x14ac:dyDescent="0.25">
      <c r="AR1066" s="37" t="str">
        <f t="shared" si="190"/>
        <v/>
      </c>
      <c r="AS1066" s="37" t="str">
        <f t="shared" si="191"/>
        <v/>
      </c>
      <c r="AT1066" s="37" t="str">
        <f t="shared" si="186"/>
        <v/>
      </c>
      <c r="AU1066" s="37" t="str">
        <f t="shared" si="187"/>
        <v/>
      </c>
      <c r="AV1066" s="37" t="str">
        <f t="shared" si="188"/>
        <v/>
      </c>
      <c r="AW1066" s="37" t="str">
        <f t="shared" si="189"/>
        <v/>
      </c>
    </row>
    <row r="1067" spans="44:49" x14ac:dyDescent="0.25">
      <c r="AR1067" s="37" t="str">
        <f t="shared" si="190"/>
        <v/>
      </c>
      <c r="AS1067" s="37" t="str">
        <f t="shared" si="191"/>
        <v/>
      </c>
      <c r="AT1067" s="37" t="str">
        <f t="shared" si="186"/>
        <v/>
      </c>
      <c r="AU1067" s="37" t="str">
        <f t="shared" si="187"/>
        <v/>
      </c>
      <c r="AV1067" s="37" t="str">
        <f t="shared" si="188"/>
        <v/>
      </c>
      <c r="AW1067" s="37" t="str">
        <f t="shared" si="189"/>
        <v/>
      </c>
    </row>
    <row r="1068" spans="44:49" x14ac:dyDescent="0.25">
      <c r="AR1068" s="37" t="str">
        <f t="shared" si="190"/>
        <v/>
      </c>
      <c r="AS1068" s="37" t="str">
        <f t="shared" si="191"/>
        <v/>
      </c>
      <c r="AT1068" s="37" t="str">
        <f t="shared" si="186"/>
        <v/>
      </c>
      <c r="AU1068" s="37" t="str">
        <f t="shared" si="187"/>
        <v/>
      </c>
      <c r="AV1068" s="37" t="str">
        <f t="shared" si="188"/>
        <v/>
      </c>
      <c r="AW1068" s="37" t="str">
        <f t="shared" si="189"/>
        <v/>
      </c>
    </row>
    <row r="1069" spans="44:49" x14ac:dyDescent="0.25">
      <c r="AR1069" s="37" t="str">
        <f t="shared" si="190"/>
        <v/>
      </c>
      <c r="AS1069" s="37" t="str">
        <f t="shared" si="191"/>
        <v/>
      </c>
      <c r="AT1069" s="37" t="str">
        <f t="shared" si="186"/>
        <v/>
      </c>
      <c r="AU1069" s="37" t="str">
        <f t="shared" si="187"/>
        <v/>
      </c>
      <c r="AV1069" s="37" t="str">
        <f t="shared" si="188"/>
        <v/>
      </c>
      <c r="AW1069" s="37" t="str">
        <f t="shared" si="189"/>
        <v/>
      </c>
    </row>
    <row r="1070" spans="44:49" x14ac:dyDescent="0.25">
      <c r="AR1070" s="37" t="str">
        <f t="shared" si="190"/>
        <v/>
      </c>
      <c r="AS1070" s="37" t="str">
        <f t="shared" si="191"/>
        <v/>
      </c>
      <c r="AT1070" s="37" t="str">
        <f t="shared" si="186"/>
        <v/>
      </c>
      <c r="AU1070" s="37" t="str">
        <f t="shared" si="187"/>
        <v/>
      </c>
      <c r="AV1070" s="37" t="str">
        <f t="shared" si="188"/>
        <v/>
      </c>
      <c r="AW1070" s="37" t="str">
        <f t="shared" si="189"/>
        <v/>
      </c>
    </row>
    <row r="1071" spans="44:49" x14ac:dyDescent="0.25">
      <c r="AR1071" s="37" t="str">
        <f t="shared" si="190"/>
        <v/>
      </c>
      <c r="AS1071" s="37" t="str">
        <f t="shared" si="191"/>
        <v/>
      </c>
      <c r="AT1071" s="37" t="str">
        <f t="shared" si="186"/>
        <v/>
      </c>
      <c r="AU1071" s="37" t="str">
        <f t="shared" si="187"/>
        <v/>
      </c>
      <c r="AV1071" s="37" t="str">
        <f t="shared" si="188"/>
        <v/>
      </c>
      <c r="AW1071" s="37" t="str">
        <f t="shared" si="189"/>
        <v/>
      </c>
    </row>
    <row r="1072" spans="44:49" x14ac:dyDescent="0.25">
      <c r="AR1072" s="37" t="str">
        <f t="shared" si="190"/>
        <v/>
      </c>
      <c r="AS1072" s="37" t="str">
        <f t="shared" si="191"/>
        <v/>
      </c>
      <c r="AT1072" s="37" t="str">
        <f t="shared" si="186"/>
        <v/>
      </c>
      <c r="AU1072" s="37" t="str">
        <f t="shared" si="187"/>
        <v/>
      </c>
      <c r="AV1072" s="37" t="str">
        <f t="shared" si="188"/>
        <v/>
      </c>
      <c r="AW1072" s="37" t="str">
        <f t="shared" si="189"/>
        <v/>
      </c>
    </row>
    <row r="1073" spans="44:49" x14ac:dyDescent="0.25">
      <c r="AR1073" s="37" t="str">
        <f t="shared" si="190"/>
        <v/>
      </c>
      <c r="AS1073" s="37" t="str">
        <f t="shared" si="191"/>
        <v/>
      </c>
      <c r="AT1073" s="37" t="str">
        <f t="shared" si="186"/>
        <v/>
      </c>
      <c r="AU1073" s="37" t="str">
        <f t="shared" si="187"/>
        <v/>
      </c>
      <c r="AV1073" s="37" t="str">
        <f t="shared" si="188"/>
        <v/>
      </c>
      <c r="AW1073" s="37" t="str">
        <f t="shared" si="189"/>
        <v/>
      </c>
    </row>
    <row r="1074" spans="44:49" x14ac:dyDescent="0.25">
      <c r="AR1074" s="37" t="str">
        <f t="shared" si="190"/>
        <v/>
      </c>
      <c r="AS1074" s="37" t="str">
        <f t="shared" si="191"/>
        <v/>
      </c>
      <c r="AT1074" s="37" t="str">
        <f t="shared" si="186"/>
        <v/>
      </c>
      <c r="AU1074" s="37" t="str">
        <f t="shared" si="187"/>
        <v/>
      </c>
      <c r="AV1074" s="37" t="str">
        <f t="shared" si="188"/>
        <v/>
      </c>
      <c r="AW1074" s="37" t="str">
        <f t="shared" si="189"/>
        <v/>
      </c>
    </row>
    <row r="1075" spans="44:49" x14ac:dyDescent="0.25">
      <c r="AR1075" s="37" t="str">
        <f t="shared" si="190"/>
        <v/>
      </c>
      <c r="AS1075" s="37" t="str">
        <f t="shared" si="191"/>
        <v/>
      </c>
      <c r="AT1075" s="37" t="str">
        <f t="shared" si="186"/>
        <v/>
      </c>
      <c r="AU1075" s="37" t="str">
        <f t="shared" si="187"/>
        <v/>
      </c>
      <c r="AV1075" s="37" t="str">
        <f t="shared" si="188"/>
        <v/>
      </c>
      <c r="AW1075" s="37" t="str">
        <f t="shared" si="189"/>
        <v/>
      </c>
    </row>
    <row r="1076" spans="44:49" x14ac:dyDescent="0.25">
      <c r="AR1076" s="37" t="str">
        <f t="shared" si="190"/>
        <v/>
      </c>
      <c r="AS1076" s="37" t="str">
        <f t="shared" si="191"/>
        <v/>
      </c>
      <c r="AT1076" s="37" t="str">
        <f t="shared" si="186"/>
        <v/>
      </c>
      <c r="AU1076" s="37" t="str">
        <f t="shared" si="187"/>
        <v/>
      </c>
      <c r="AV1076" s="37" t="str">
        <f t="shared" si="188"/>
        <v/>
      </c>
      <c r="AW1076" s="37" t="str">
        <f t="shared" si="189"/>
        <v/>
      </c>
    </row>
    <row r="1077" spans="44:49" x14ac:dyDescent="0.25">
      <c r="AR1077" s="37" t="str">
        <f t="shared" si="190"/>
        <v/>
      </c>
      <c r="AS1077" s="37" t="str">
        <f t="shared" si="191"/>
        <v/>
      </c>
      <c r="AT1077" s="37" t="str">
        <f t="shared" si="186"/>
        <v/>
      </c>
      <c r="AU1077" s="37" t="str">
        <f t="shared" si="187"/>
        <v/>
      </c>
      <c r="AV1077" s="37" t="str">
        <f t="shared" si="188"/>
        <v/>
      </c>
      <c r="AW1077" s="37" t="str">
        <f t="shared" si="189"/>
        <v/>
      </c>
    </row>
    <row r="1078" spans="44:49" x14ac:dyDescent="0.25">
      <c r="AR1078" s="37" t="str">
        <f t="shared" si="190"/>
        <v/>
      </c>
      <c r="AS1078" s="37" t="str">
        <f t="shared" si="191"/>
        <v/>
      </c>
      <c r="AT1078" s="37" t="str">
        <f t="shared" si="186"/>
        <v/>
      </c>
      <c r="AU1078" s="37" t="str">
        <f t="shared" si="187"/>
        <v/>
      </c>
      <c r="AV1078" s="37" t="str">
        <f t="shared" si="188"/>
        <v/>
      </c>
      <c r="AW1078" s="37" t="str">
        <f t="shared" si="189"/>
        <v/>
      </c>
    </row>
    <row r="1079" spans="44:49" x14ac:dyDescent="0.25">
      <c r="AR1079" s="37" t="str">
        <f t="shared" si="190"/>
        <v/>
      </c>
      <c r="AS1079" s="37" t="str">
        <f t="shared" si="191"/>
        <v/>
      </c>
      <c r="AT1079" s="37" t="str">
        <f t="shared" si="186"/>
        <v/>
      </c>
      <c r="AU1079" s="37" t="str">
        <f t="shared" si="187"/>
        <v/>
      </c>
      <c r="AV1079" s="37" t="str">
        <f t="shared" si="188"/>
        <v/>
      </c>
      <c r="AW1079" s="37" t="str">
        <f t="shared" si="189"/>
        <v/>
      </c>
    </row>
    <row r="1080" spans="44:49" x14ac:dyDescent="0.25">
      <c r="AR1080" s="37" t="str">
        <f t="shared" si="190"/>
        <v/>
      </c>
      <c r="AS1080" s="37" t="str">
        <f t="shared" si="191"/>
        <v/>
      </c>
      <c r="AT1080" s="37" t="str">
        <f t="shared" si="186"/>
        <v/>
      </c>
      <c r="AU1080" s="37" t="str">
        <f t="shared" si="187"/>
        <v/>
      </c>
      <c r="AV1080" s="37" t="str">
        <f t="shared" si="188"/>
        <v/>
      </c>
      <c r="AW1080" s="37" t="str">
        <f t="shared" si="189"/>
        <v/>
      </c>
    </row>
    <row r="1081" spans="44:49" x14ac:dyDescent="0.25">
      <c r="AR1081" s="37" t="str">
        <f t="shared" si="190"/>
        <v/>
      </c>
      <c r="AS1081" s="37" t="str">
        <f t="shared" si="191"/>
        <v/>
      </c>
      <c r="AT1081" s="37" t="str">
        <f t="shared" si="186"/>
        <v/>
      </c>
      <c r="AU1081" s="37" t="str">
        <f t="shared" si="187"/>
        <v/>
      </c>
      <c r="AV1081" s="37" t="str">
        <f t="shared" si="188"/>
        <v/>
      </c>
      <c r="AW1081" s="37" t="str">
        <f t="shared" si="189"/>
        <v/>
      </c>
    </row>
    <row r="1082" spans="44:49" x14ac:dyDescent="0.25">
      <c r="AR1082" s="37" t="str">
        <f t="shared" si="190"/>
        <v/>
      </c>
      <c r="AS1082" s="37" t="str">
        <f t="shared" si="191"/>
        <v/>
      </c>
      <c r="AT1082" s="37" t="str">
        <f t="shared" si="186"/>
        <v/>
      </c>
      <c r="AU1082" s="37" t="str">
        <f t="shared" si="187"/>
        <v/>
      </c>
      <c r="AV1082" s="37" t="str">
        <f t="shared" si="188"/>
        <v/>
      </c>
      <c r="AW1082" s="37" t="str">
        <f t="shared" si="189"/>
        <v/>
      </c>
    </row>
    <row r="1083" spans="44:49" x14ac:dyDescent="0.25">
      <c r="AR1083" s="37" t="str">
        <f t="shared" si="190"/>
        <v/>
      </c>
      <c r="AS1083" s="37" t="str">
        <f t="shared" si="191"/>
        <v/>
      </c>
      <c r="AT1083" s="37" t="str">
        <f t="shared" si="186"/>
        <v/>
      </c>
      <c r="AU1083" s="37" t="str">
        <f t="shared" si="187"/>
        <v/>
      </c>
      <c r="AV1083" s="37" t="str">
        <f t="shared" si="188"/>
        <v/>
      </c>
      <c r="AW1083" s="37" t="str">
        <f t="shared" si="189"/>
        <v/>
      </c>
    </row>
    <row r="1084" spans="44:49" x14ac:dyDescent="0.25">
      <c r="AR1084" s="37" t="str">
        <f t="shared" si="190"/>
        <v/>
      </c>
      <c r="AS1084" s="37" t="str">
        <f t="shared" si="191"/>
        <v/>
      </c>
      <c r="AT1084" s="37" t="str">
        <f t="shared" si="186"/>
        <v/>
      </c>
      <c r="AU1084" s="37" t="str">
        <f t="shared" si="187"/>
        <v/>
      </c>
      <c r="AV1084" s="37" t="str">
        <f t="shared" si="188"/>
        <v/>
      </c>
      <c r="AW1084" s="37" t="str">
        <f t="shared" si="189"/>
        <v/>
      </c>
    </row>
    <row r="1085" spans="44:49" x14ac:dyDescent="0.25">
      <c r="AR1085" s="37" t="str">
        <f t="shared" si="190"/>
        <v/>
      </c>
      <c r="AS1085" s="37" t="str">
        <f t="shared" si="191"/>
        <v/>
      </c>
      <c r="AT1085" s="37" t="str">
        <f t="shared" si="186"/>
        <v/>
      </c>
      <c r="AU1085" s="37" t="str">
        <f t="shared" si="187"/>
        <v/>
      </c>
      <c r="AV1085" s="37" t="str">
        <f t="shared" si="188"/>
        <v/>
      </c>
      <c r="AW1085" s="37" t="str">
        <f t="shared" si="189"/>
        <v/>
      </c>
    </row>
    <row r="1086" spans="44:49" x14ac:dyDescent="0.25">
      <c r="AR1086" s="37" t="str">
        <f t="shared" si="190"/>
        <v/>
      </c>
      <c r="AS1086" s="37" t="str">
        <f t="shared" si="191"/>
        <v/>
      </c>
      <c r="AT1086" s="37" t="str">
        <f t="shared" ref="AT1086:AT1149" si="192">IF($C$14&lt;=$AY1085,"",IF($C$14&gt;$AY1086,"",$C$14*BB1086))</f>
        <v/>
      </c>
      <c r="AU1086" s="37" t="str">
        <f t="shared" ref="AU1086:AU1149" si="193">IF($C$14&lt;=$AY1085,"",IF($C$14&gt;$AY1086,"",$C$14*BC1086))</f>
        <v/>
      </c>
      <c r="AV1086" s="37" t="str">
        <f t="shared" ref="AV1086:AV1149" si="194">IF($C$14&lt;=$AY1085,"",IF($C$14&gt;$AY1086,"",$C$14*BD1086))</f>
        <v/>
      </c>
      <c r="AW1086" s="37" t="str">
        <f t="shared" ref="AW1086:AW1149" si="195">IF($C$14&lt;=$AY1085,"",IF($C$14&gt;$AY1086,"",$C$14*BE1086))</f>
        <v/>
      </c>
    </row>
    <row r="1087" spans="44:49" x14ac:dyDescent="0.25">
      <c r="AR1087" s="37" t="str">
        <f t="shared" si="190"/>
        <v/>
      </c>
      <c r="AS1087" s="37" t="str">
        <f t="shared" si="191"/>
        <v/>
      </c>
      <c r="AT1087" s="37" t="str">
        <f t="shared" si="192"/>
        <v/>
      </c>
      <c r="AU1087" s="37" t="str">
        <f t="shared" si="193"/>
        <v/>
      </c>
      <c r="AV1087" s="37" t="str">
        <f t="shared" si="194"/>
        <v/>
      </c>
      <c r="AW1087" s="37" t="str">
        <f t="shared" si="195"/>
        <v/>
      </c>
    </row>
    <row r="1088" spans="44:49" x14ac:dyDescent="0.25">
      <c r="AR1088" s="37" t="str">
        <f t="shared" si="190"/>
        <v/>
      </c>
      <c r="AS1088" s="37" t="str">
        <f t="shared" si="191"/>
        <v/>
      </c>
      <c r="AT1088" s="37" t="str">
        <f t="shared" si="192"/>
        <v/>
      </c>
      <c r="AU1088" s="37" t="str">
        <f t="shared" si="193"/>
        <v/>
      </c>
      <c r="AV1088" s="37" t="str">
        <f t="shared" si="194"/>
        <v/>
      </c>
      <c r="AW1088" s="37" t="str">
        <f t="shared" si="195"/>
        <v/>
      </c>
    </row>
    <row r="1089" spans="44:49" x14ac:dyDescent="0.25">
      <c r="AR1089" s="37" t="str">
        <f t="shared" si="190"/>
        <v/>
      </c>
      <c r="AS1089" s="37" t="str">
        <f t="shared" si="191"/>
        <v/>
      </c>
      <c r="AT1089" s="37" t="str">
        <f t="shared" si="192"/>
        <v/>
      </c>
      <c r="AU1089" s="37" t="str">
        <f t="shared" si="193"/>
        <v/>
      </c>
      <c r="AV1089" s="37" t="str">
        <f t="shared" si="194"/>
        <v/>
      </c>
      <c r="AW1089" s="37" t="str">
        <f t="shared" si="195"/>
        <v/>
      </c>
    </row>
    <row r="1090" spans="44:49" x14ac:dyDescent="0.25">
      <c r="AR1090" s="37" t="str">
        <f t="shared" si="190"/>
        <v/>
      </c>
      <c r="AS1090" s="37" t="str">
        <f t="shared" si="191"/>
        <v/>
      </c>
      <c r="AT1090" s="37" t="str">
        <f t="shared" si="192"/>
        <v/>
      </c>
      <c r="AU1090" s="37" t="str">
        <f t="shared" si="193"/>
        <v/>
      </c>
      <c r="AV1090" s="37" t="str">
        <f t="shared" si="194"/>
        <v/>
      </c>
      <c r="AW1090" s="37" t="str">
        <f t="shared" si="195"/>
        <v/>
      </c>
    </row>
    <row r="1091" spans="44:49" x14ac:dyDescent="0.25">
      <c r="AR1091" s="37" t="str">
        <f t="shared" si="190"/>
        <v/>
      </c>
      <c r="AS1091" s="37" t="str">
        <f t="shared" si="191"/>
        <v/>
      </c>
      <c r="AT1091" s="37" t="str">
        <f t="shared" si="192"/>
        <v/>
      </c>
      <c r="AU1091" s="37" t="str">
        <f t="shared" si="193"/>
        <v/>
      </c>
      <c r="AV1091" s="37" t="str">
        <f t="shared" si="194"/>
        <v/>
      </c>
      <c r="AW1091" s="37" t="str">
        <f t="shared" si="195"/>
        <v/>
      </c>
    </row>
    <row r="1092" spans="44:49" x14ac:dyDescent="0.25">
      <c r="AR1092" s="37" t="str">
        <f t="shared" si="190"/>
        <v/>
      </c>
      <c r="AS1092" s="37" t="str">
        <f t="shared" si="191"/>
        <v/>
      </c>
      <c r="AT1092" s="37" t="str">
        <f t="shared" si="192"/>
        <v/>
      </c>
      <c r="AU1092" s="37" t="str">
        <f t="shared" si="193"/>
        <v/>
      </c>
      <c r="AV1092" s="37" t="str">
        <f t="shared" si="194"/>
        <v/>
      </c>
      <c r="AW1092" s="37" t="str">
        <f t="shared" si="195"/>
        <v/>
      </c>
    </row>
    <row r="1093" spans="44:49" x14ac:dyDescent="0.25">
      <c r="AR1093" s="37" t="str">
        <f t="shared" si="190"/>
        <v/>
      </c>
      <c r="AS1093" s="37" t="str">
        <f t="shared" si="191"/>
        <v/>
      </c>
      <c r="AT1093" s="37" t="str">
        <f t="shared" si="192"/>
        <v/>
      </c>
      <c r="AU1093" s="37" t="str">
        <f t="shared" si="193"/>
        <v/>
      </c>
      <c r="AV1093" s="37" t="str">
        <f t="shared" si="194"/>
        <v/>
      </c>
      <c r="AW1093" s="37" t="str">
        <f t="shared" si="195"/>
        <v/>
      </c>
    </row>
    <row r="1094" spans="44:49" x14ac:dyDescent="0.25">
      <c r="AR1094" s="37" t="str">
        <f t="shared" si="190"/>
        <v/>
      </c>
      <c r="AS1094" s="37" t="str">
        <f t="shared" si="191"/>
        <v/>
      </c>
      <c r="AT1094" s="37" t="str">
        <f t="shared" si="192"/>
        <v/>
      </c>
      <c r="AU1094" s="37" t="str">
        <f t="shared" si="193"/>
        <v/>
      </c>
      <c r="AV1094" s="37" t="str">
        <f t="shared" si="194"/>
        <v/>
      </c>
      <c r="AW1094" s="37" t="str">
        <f t="shared" si="195"/>
        <v/>
      </c>
    </row>
    <row r="1095" spans="44:49" x14ac:dyDescent="0.25">
      <c r="AR1095" s="37" t="str">
        <f t="shared" si="190"/>
        <v/>
      </c>
      <c r="AS1095" s="37" t="str">
        <f t="shared" si="191"/>
        <v/>
      </c>
      <c r="AT1095" s="37" t="str">
        <f t="shared" si="192"/>
        <v/>
      </c>
      <c r="AU1095" s="37" t="str">
        <f t="shared" si="193"/>
        <v/>
      </c>
      <c r="AV1095" s="37" t="str">
        <f t="shared" si="194"/>
        <v/>
      </c>
      <c r="AW1095" s="37" t="str">
        <f t="shared" si="195"/>
        <v/>
      </c>
    </row>
    <row r="1096" spans="44:49" x14ac:dyDescent="0.25">
      <c r="AR1096" s="37" t="str">
        <f t="shared" si="190"/>
        <v/>
      </c>
      <c r="AS1096" s="37" t="str">
        <f t="shared" si="191"/>
        <v/>
      </c>
      <c r="AT1096" s="37" t="str">
        <f t="shared" si="192"/>
        <v/>
      </c>
      <c r="AU1096" s="37" t="str">
        <f t="shared" si="193"/>
        <v/>
      </c>
      <c r="AV1096" s="37" t="str">
        <f t="shared" si="194"/>
        <v/>
      </c>
      <c r="AW1096" s="37" t="str">
        <f t="shared" si="195"/>
        <v/>
      </c>
    </row>
    <row r="1097" spans="44:49" x14ac:dyDescent="0.25">
      <c r="AR1097" s="37" t="str">
        <f t="shared" si="190"/>
        <v/>
      </c>
      <c r="AS1097" s="37" t="str">
        <f t="shared" si="191"/>
        <v/>
      </c>
      <c r="AT1097" s="37" t="str">
        <f t="shared" si="192"/>
        <v/>
      </c>
      <c r="AU1097" s="37" t="str">
        <f t="shared" si="193"/>
        <v/>
      </c>
      <c r="AV1097" s="37" t="str">
        <f t="shared" si="194"/>
        <v/>
      </c>
      <c r="AW1097" s="37" t="str">
        <f t="shared" si="195"/>
        <v/>
      </c>
    </row>
    <row r="1098" spans="44:49" x14ac:dyDescent="0.25">
      <c r="AR1098" s="37" t="str">
        <f t="shared" si="190"/>
        <v/>
      </c>
      <c r="AS1098" s="37" t="str">
        <f t="shared" si="191"/>
        <v/>
      </c>
      <c r="AT1098" s="37" t="str">
        <f t="shared" si="192"/>
        <v/>
      </c>
      <c r="AU1098" s="37" t="str">
        <f t="shared" si="193"/>
        <v/>
      </c>
      <c r="AV1098" s="37" t="str">
        <f t="shared" si="194"/>
        <v/>
      </c>
      <c r="AW1098" s="37" t="str">
        <f t="shared" si="195"/>
        <v/>
      </c>
    </row>
    <row r="1099" spans="44:49" x14ac:dyDescent="0.25">
      <c r="AR1099" s="37" t="str">
        <f t="shared" si="190"/>
        <v/>
      </c>
      <c r="AS1099" s="37" t="str">
        <f t="shared" si="191"/>
        <v/>
      </c>
      <c r="AT1099" s="37" t="str">
        <f t="shared" si="192"/>
        <v/>
      </c>
      <c r="AU1099" s="37" t="str">
        <f t="shared" si="193"/>
        <v/>
      </c>
      <c r="AV1099" s="37" t="str">
        <f t="shared" si="194"/>
        <v/>
      </c>
      <c r="AW1099" s="37" t="str">
        <f t="shared" si="195"/>
        <v/>
      </c>
    </row>
    <row r="1100" spans="44:49" x14ac:dyDescent="0.25">
      <c r="AR1100" s="37" t="str">
        <f t="shared" si="190"/>
        <v/>
      </c>
      <c r="AS1100" s="37" t="str">
        <f t="shared" si="191"/>
        <v/>
      </c>
      <c r="AT1100" s="37" t="str">
        <f t="shared" si="192"/>
        <v/>
      </c>
      <c r="AU1100" s="37" t="str">
        <f t="shared" si="193"/>
        <v/>
      </c>
      <c r="AV1100" s="37" t="str">
        <f t="shared" si="194"/>
        <v/>
      </c>
      <c r="AW1100" s="37" t="str">
        <f t="shared" si="195"/>
        <v/>
      </c>
    </row>
    <row r="1101" spans="44:49" x14ac:dyDescent="0.25">
      <c r="AR1101" s="37" t="str">
        <f t="shared" si="190"/>
        <v/>
      </c>
      <c r="AS1101" s="37" t="str">
        <f t="shared" si="191"/>
        <v/>
      </c>
      <c r="AT1101" s="37" t="str">
        <f t="shared" si="192"/>
        <v/>
      </c>
      <c r="AU1101" s="37" t="str">
        <f t="shared" si="193"/>
        <v/>
      </c>
      <c r="AV1101" s="37" t="str">
        <f t="shared" si="194"/>
        <v/>
      </c>
      <c r="AW1101" s="37" t="str">
        <f t="shared" si="195"/>
        <v/>
      </c>
    </row>
    <row r="1102" spans="44:49" x14ac:dyDescent="0.25">
      <c r="AR1102" s="37" t="str">
        <f t="shared" si="190"/>
        <v/>
      </c>
      <c r="AS1102" s="37" t="str">
        <f t="shared" si="191"/>
        <v/>
      </c>
      <c r="AT1102" s="37" t="str">
        <f t="shared" si="192"/>
        <v/>
      </c>
      <c r="AU1102" s="37" t="str">
        <f t="shared" si="193"/>
        <v/>
      </c>
      <c r="AV1102" s="37" t="str">
        <f t="shared" si="194"/>
        <v/>
      </c>
      <c r="AW1102" s="37" t="str">
        <f t="shared" si="195"/>
        <v/>
      </c>
    </row>
    <row r="1103" spans="44:49" x14ac:dyDescent="0.25">
      <c r="AR1103" s="37" t="str">
        <f t="shared" si="190"/>
        <v/>
      </c>
      <c r="AS1103" s="37" t="str">
        <f t="shared" si="191"/>
        <v/>
      </c>
      <c r="AT1103" s="37" t="str">
        <f t="shared" si="192"/>
        <v/>
      </c>
      <c r="AU1103" s="37" t="str">
        <f t="shared" si="193"/>
        <v/>
      </c>
      <c r="AV1103" s="37" t="str">
        <f t="shared" si="194"/>
        <v/>
      </c>
      <c r="AW1103" s="37" t="str">
        <f t="shared" si="195"/>
        <v/>
      </c>
    </row>
    <row r="1104" spans="44:49" x14ac:dyDescent="0.25">
      <c r="AR1104" s="37" t="str">
        <f t="shared" si="190"/>
        <v/>
      </c>
      <c r="AS1104" s="37" t="str">
        <f t="shared" si="191"/>
        <v/>
      </c>
      <c r="AT1104" s="37" t="str">
        <f t="shared" si="192"/>
        <v/>
      </c>
      <c r="AU1104" s="37" t="str">
        <f t="shared" si="193"/>
        <v/>
      </c>
      <c r="AV1104" s="37" t="str">
        <f t="shared" si="194"/>
        <v/>
      </c>
      <c r="AW1104" s="37" t="str">
        <f t="shared" si="195"/>
        <v/>
      </c>
    </row>
    <row r="1105" spans="44:49" x14ac:dyDescent="0.25">
      <c r="AR1105" s="37" t="str">
        <f t="shared" si="190"/>
        <v/>
      </c>
      <c r="AS1105" s="37" t="str">
        <f t="shared" si="191"/>
        <v/>
      </c>
      <c r="AT1105" s="37" t="str">
        <f t="shared" si="192"/>
        <v/>
      </c>
      <c r="AU1105" s="37" t="str">
        <f t="shared" si="193"/>
        <v/>
      </c>
      <c r="AV1105" s="37" t="str">
        <f t="shared" si="194"/>
        <v/>
      </c>
      <c r="AW1105" s="37" t="str">
        <f t="shared" si="195"/>
        <v/>
      </c>
    </row>
    <row r="1106" spans="44:49" x14ac:dyDescent="0.25">
      <c r="AR1106" s="37" t="str">
        <f t="shared" ref="AR1106:AR1169" si="196">IF($C$14&lt;=$AY1105,"",IF($C$14&gt;$AY1106,"",$C$14*AZ1106))</f>
        <v/>
      </c>
      <c r="AS1106" s="37" t="str">
        <f t="shared" ref="AS1106:AS1169" si="197">IF($C$14&lt;=$AY1105,"",IF($C$14&gt;$AY1106,"",$C$14*BA1106))</f>
        <v/>
      </c>
      <c r="AT1106" s="37" t="str">
        <f t="shared" si="192"/>
        <v/>
      </c>
      <c r="AU1106" s="37" t="str">
        <f t="shared" si="193"/>
        <v/>
      </c>
      <c r="AV1106" s="37" t="str">
        <f t="shared" si="194"/>
        <v/>
      </c>
      <c r="AW1106" s="37" t="str">
        <f t="shared" si="195"/>
        <v/>
      </c>
    </row>
    <row r="1107" spans="44:49" x14ac:dyDescent="0.25">
      <c r="AR1107" s="37" t="str">
        <f t="shared" si="196"/>
        <v/>
      </c>
      <c r="AS1107" s="37" t="str">
        <f t="shared" si="197"/>
        <v/>
      </c>
      <c r="AT1107" s="37" t="str">
        <f t="shared" si="192"/>
        <v/>
      </c>
      <c r="AU1107" s="37" t="str">
        <f t="shared" si="193"/>
        <v/>
      </c>
      <c r="AV1107" s="37" t="str">
        <f t="shared" si="194"/>
        <v/>
      </c>
      <c r="AW1107" s="37" t="str">
        <f t="shared" si="195"/>
        <v/>
      </c>
    </row>
    <row r="1108" spans="44:49" x14ac:dyDescent="0.25">
      <c r="AR1108" s="37" t="str">
        <f t="shared" si="196"/>
        <v/>
      </c>
      <c r="AS1108" s="37" t="str">
        <f t="shared" si="197"/>
        <v/>
      </c>
      <c r="AT1108" s="37" t="str">
        <f t="shared" si="192"/>
        <v/>
      </c>
      <c r="AU1108" s="37" t="str">
        <f t="shared" si="193"/>
        <v/>
      </c>
      <c r="AV1108" s="37" t="str">
        <f t="shared" si="194"/>
        <v/>
      </c>
      <c r="AW1108" s="37" t="str">
        <f t="shared" si="195"/>
        <v/>
      </c>
    </row>
    <row r="1109" spans="44:49" x14ac:dyDescent="0.25">
      <c r="AR1109" s="37" t="str">
        <f t="shared" si="196"/>
        <v/>
      </c>
      <c r="AS1109" s="37" t="str">
        <f t="shared" si="197"/>
        <v/>
      </c>
      <c r="AT1109" s="37" t="str">
        <f t="shared" si="192"/>
        <v/>
      </c>
      <c r="AU1109" s="37" t="str">
        <f t="shared" si="193"/>
        <v/>
      </c>
      <c r="AV1109" s="37" t="str">
        <f t="shared" si="194"/>
        <v/>
      </c>
      <c r="AW1109" s="37" t="str">
        <f t="shared" si="195"/>
        <v/>
      </c>
    </row>
    <row r="1110" spans="44:49" x14ac:dyDescent="0.25">
      <c r="AR1110" s="37" t="str">
        <f t="shared" si="196"/>
        <v/>
      </c>
      <c r="AS1110" s="37" t="str">
        <f t="shared" si="197"/>
        <v/>
      </c>
      <c r="AT1110" s="37" t="str">
        <f t="shared" si="192"/>
        <v/>
      </c>
      <c r="AU1110" s="37" t="str">
        <f t="shared" si="193"/>
        <v/>
      </c>
      <c r="AV1110" s="37" t="str">
        <f t="shared" si="194"/>
        <v/>
      </c>
      <c r="AW1110" s="37" t="str">
        <f t="shared" si="195"/>
        <v/>
      </c>
    </row>
    <row r="1111" spans="44:49" x14ac:dyDescent="0.25">
      <c r="AR1111" s="37" t="str">
        <f t="shared" si="196"/>
        <v/>
      </c>
      <c r="AS1111" s="37" t="str">
        <f t="shared" si="197"/>
        <v/>
      </c>
      <c r="AT1111" s="37" t="str">
        <f t="shared" si="192"/>
        <v/>
      </c>
      <c r="AU1111" s="37" t="str">
        <f t="shared" si="193"/>
        <v/>
      </c>
      <c r="AV1111" s="37" t="str">
        <f t="shared" si="194"/>
        <v/>
      </c>
      <c r="AW1111" s="37" t="str">
        <f t="shared" si="195"/>
        <v/>
      </c>
    </row>
    <row r="1112" spans="44:49" x14ac:dyDescent="0.25">
      <c r="AR1112" s="37" t="str">
        <f t="shared" si="196"/>
        <v/>
      </c>
      <c r="AS1112" s="37" t="str">
        <f t="shared" si="197"/>
        <v/>
      </c>
      <c r="AT1112" s="37" t="str">
        <f t="shared" si="192"/>
        <v/>
      </c>
      <c r="AU1112" s="37" t="str">
        <f t="shared" si="193"/>
        <v/>
      </c>
      <c r="AV1112" s="37" t="str">
        <f t="shared" si="194"/>
        <v/>
      </c>
      <c r="AW1112" s="37" t="str">
        <f t="shared" si="195"/>
        <v/>
      </c>
    </row>
    <row r="1113" spans="44:49" x14ac:dyDescent="0.25">
      <c r="AR1113" s="37" t="str">
        <f t="shared" si="196"/>
        <v/>
      </c>
      <c r="AS1113" s="37" t="str">
        <f t="shared" si="197"/>
        <v/>
      </c>
      <c r="AT1113" s="37" t="str">
        <f t="shared" si="192"/>
        <v/>
      </c>
      <c r="AU1113" s="37" t="str">
        <f t="shared" si="193"/>
        <v/>
      </c>
      <c r="AV1113" s="37" t="str">
        <f t="shared" si="194"/>
        <v/>
      </c>
      <c r="AW1113" s="37" t="str">
        <f t="shared" si="195"/>
        <v/>
      </c>
    </row>
    <row r="1114" spans="44:49" x14ac:dyDescent="0.25">
      <c r="AR1114" s="37" t="str">
        <f t="shared" si="196"/>
        <v/>
      </c>
      <c r="AS1114" s="37" t="str">
        <f t="shared" si="197"/>
        <v/>
      </c>
      <c r="AT1114" s="37" t="str">
        <f t="shared" si="192"/>
        <v/>
      </c>
      <c r="AU1114" s="37" t="str">
        <f t="shared" si="193"/>
        <v/>
      </c>
      <c r="AV1114" s="37" t="str">
        <f t="shared" si="194"/>
        <v/>
      </c>
      <c r="AW1114" s="37" t="str">
        <f t="shared" si="195"/>
        <v/>
      </c>
    </row>
    <row r="1115" spans="44:49" x14ac:dyDescent="0.25">
      <c r="AR1115" s="37" t="str">
        <f t="shared" si="196"/>
        <v/>
      </c>
      <c r="AS1115" s="37" t="str">
        <f t="shared" si="197"/>
        <v/>
      </c>
      <c r="AT1115" s="37" t="str">
        <f t="shared" si="192"/>
        <v/>
      </c>
      <c r="AU1115" s="37" t="str">
        <f t="shared" si="193"/>
        <v/>
      </c>
      <c r="AV1115" s="37" t="str">
        <f t="shared" si="194"/>
        <v/>
      </c>
      <c r="AW1115" s="37" t="str">
        <f t="shared" si="195"/>
        <v/>
      </c>
    </row>
    <row r="1116" spans="44:49" x14ac:dyDescent="0.25">
      <c r="AR1116" s="37" t="str">
        <f t="shared" si="196"/>
        <v/>
      </c>
      <c r="AS1116" s="37" t="str">
        <f t="shared" si="197"/>
        <v/>
      </c>
      <c r="AT1116" s="37" t="str">
        <f t="shared" si="192"/>
        <v/>
      </c>
      <c r="AU1116" s="37" t="str">
        <f t="shared" si="193"/>
        <v/>
      </c>
      <c r="AV1116" s="37" t="str">
        <f t="shared" si="194"/>
        <v/>
      </c>
      <c r="AW1116" s="37" t="str">
        <f t="shared" si="195"/>
        <v/>
      </c>
    </row>
    <row r="1117" spans="44:49" x14ac:dyDescent="0.25">
      <c r="AR1117" s="37" t="str">
        <f t="shared" si="196"/>
        <v/>
      </c>
      <c r="AS1117" s="37" t="str">
        <f t="shared" si="197"/>
        <v/>
      </c>
      <c r="AT1117" s="37" t="str">
        <f t="shared" si="192"/>
        <v/>
      </c>
      <c r="AU1117" s="37" t="str">
        <f t="shared" si="193"/>
        <v/>
      </c>
      <c r="AV1117" s="37" t="str">
        <f t="shared" si="194"/>
        <v/>
      </c>
      <c r="AW1117" s="37" t="str">
        <f t="shared" si="195"/>
        <v/>
      </c>
    </row>
    <row r="1118" spans="44:49" x14ac:dyDescent="0.25">
      <c r="AR1118" s="37" t="str">
        <f t="shared" si="196"/>
        <v/>
      </c>
      <c r="AS1118" s="37" t="str">
        <f t="shared" si="197"/>
        <v/>
      </c>
      <c r="AT1118" s="37" t="str">
        <f t="shared" si="192"/>
        <v/>
      </c>
      <c r="AU1118" s="37" t="str">
        <f t="shared" si="193"/>
        <v/>
      </c>
      <c r="AV1118" s="37" t="str">
        <f t="shared" si="194"/>
        <v/>
      </c>
      <c r="AW1118" s="37" t="str">
        <f t="shared" si="195"/>
        <v/>
      </c>
    </row>
    <row r="1119" spans="44:49" x14ac:dyDescent="0.25">
      <c r="AR1119" s="37" t="str">
        <f t="shared" si="196"/>
        <v/>
      </c>
      <c r="AS1119" s="37" t="str">
        <f t="shared" si="197"/>
        <v/>
      </c>
      <c r="AT1119" s="37" t="str">
        <f t="shared" si="192"/>
        <v/>
      </c>
      <c r="AU1119" s="37" t="str">
        <f t="shared" si="193"/>
        <v/>
      </c>
      <c r="AV1119" s="37" t="str">
        <f t="shared" si="194"/>
        <v/>
      </c>
      <c r="AW1119" s="37" t="str">
        <f t="shared" si="195"/>
        <v/>
      </c>
    </row>
    <row r="1120" spans="44:49" x14ac:dyDescent="0.25">
      <c r="AR1120" s="37" t="str">
        <f t="shared" si="196"/>
        <v/>
      </c>
      <c r="AS1120" s="37" t="str">
        <f t="shared" si="197"/>
        <v/>
      </c>
      <c r="AT1120" s="37" t="str">
        <f t="shared" si="192"/>
        <v/>
      </c>
      <c r="AU1120" s="37" t="str">
        <f t="shared" si="193"/>
        <v/>
      </c>
      <c r="AV1120" s="37" t="str">
        <f t="shared" si="194"/>
        <v/>
      </c>
      <c r="AW1120" s="37" t="str">
        <f t="shared" si="195"/>
        <v/>
      </c>
    </row>
    <row r="1121" spans="44:49" x14ac:dyDescent="0.25">
      <c r="AR1121" s="37" t="str">
        <f t="shared" si="196"/>
        <v/>
      </c>
      <c r="AS1121" s="37" t="str">
        <f t="shared" si="197"/>
        <v/>
      </c>
      <c r="AT1121" s="37" t="str">
        <f t="shared" si="192"/>
        <v/>
      </c>
      <c r="AU1121" s="37" t="str">
        <f t="shared" si="193"/>
        <v/>
      </c>
      <c r="AV1121" s="37" t="str">
        <f t="shared" si="194"/>
        <v/>
      </c>
      <c r="AW1121" s="37" t="str">
        <f t="shared" si="195"/>
        <v/>
      </c>
    </row>
    <row r="1122" spans="44:49" x14ac:dyDescent="0.25">
      <c r="AR1122" s="37" t="str">
        <f t="shared" si="196"/>
        <v/>
      </c>
      <c r="AS1122" s="37" t="str">
        <f t="shared" si="197"/>
        <v/>
      </c>
      <c r="AT1122" s="37" t="str">
        <f t="shared" si="192"/>
        <v/>
      </c>
      <c r="AU1122" s="37" t="str">
        <f t="shared" si="193"/>
        <v/>
      </c>
      <c r="AV1122" s="37" t="str">
        <f t="shared" si="194"/>
        <v/>
      </c>
      <c r="AW1122" s="37" t="str">
        <f t="shared" si="195"/>
        <v/>
      </c>
    </row>
    <row r="1123" spans="44:49" x14ac:dyDescent="0.25">
      <c r="AR1123" s="37" t="str">
        <f t="shared" si="196"/>
        <v/>
      </c>
      <c r="AS1123" s="37" t="str">
        <f t="shared" si="197"/>
        <v/>
      </c>
      <c r="AT1123" s="37" t="str">
        <f t="shared" si="192"/>
        <v/>
      </c>
      <c r="AU1123" s="37" t="str">
        <f t="shared" si="193"/>
        <v/>
      </c>
      <c r="AV1123" s="37" t="str">
        <f t="shared" si="194"/>
        <v/>
      </c>
      <c r="AW1123" s="37" t="str">
        <f t="shared" si="195"/>
        <v/>
      </c>
    </row>
    <row r="1124" spans="44:49" x14ac:dyDescent="0.25">
      <c r="AR1124" s="37" t="str">
        <f t="shared" si="196"/>
        <v/>
      </c>
      <c r="AS1124" s="37" t="str">
        <f t="shared" si="197"/>
        <v/>
      </c>
      <c r="AT1124" s="37" t="str">
        <f t="shared" si="192"/>
        <v/>
      </c>
      <c r="AU1124" s="37" t="str">
        <f t="shared" si="193"/>
        <v/>
      </c>
      <c r="AV1124" s="37" t="str">
        <f t="shared" si="194"/>
        <v/>
      </c>
      <c r="AW1124" s="37" t="str">
        <f t="shared" si="195"/>
        <v/>
      </c>
    </row>
    <row r="1125" spans="44:49" x14ac:dyDescent="0.25">
      <c r="AR1125" s="37" t="str">
        <f t="shared" si="196"/>
        <v/>
      </c>
      <c r="AS1125" s="37" t="str">
        <f t="shared" si="197"/>
        <v/>
      </c>
      <c r="AT1125" s="37" t="str">
        <f t="shared" si="192"/>
        <v/>
      </c>
      <c r="AU1125" s="37" t="str">
        <f t="shared" si="193"/>
        <v/>
      </c>
      <c r="AV1125" s="37" t="str">
        <f t="shared" si="194"/>
        <v/>
      </c>
      <c r="AW1125" s="37" t="str">
        <f t="shared" si="195"/>
        <v/>
      </c>
    </row>
    <row r="1126" spans="44:49" x14ac:dyDescent="0.25">
      <c r="AR1126" s="37" t="str">
        <f t="shared" si="196"/>
        <v/>
      </c>
      <c r="AS1126" s="37" t="str">
        <f t="shared" si="197"/>
        <v/>
      </c>
      <c r="AT1126" s="37" t="str">
        <f t="shared" si="192"/>
        <v/>
      </c>
      <c r="AU1126" s="37" t="str">
        <f t="shared" si="193"/>
        <v/>
      </c>
      <c r="AV1126" s="37" t="str">
        <f t="shared" si="194"/>
        <v/>
      </c>
      <c r="AW1126" s="37" t="str">
        <f t="shared" si="195"/>
        <v/>
      </c>
    </row>
    <row r="1127" spans="44:49" x14ac:dyDescent="0.25">
      <c r="AR1127" s="37" t="str">
        <f t="shared" si="196"/>
        <v/>
      </c>
      <c r="AS1127" s="37" t="str">
        <f t="shared" si="197"/>
        <v/>
      </c>
      <c r="AT1127" s="37" t="str">
        <f t="shared" si="192"/>
        <v/>
      </c>
      <c r="AU1127" s="37" t="str">
        <f t="shared" si="193"/>
        <v/>
      </c>
      <c r="AV1127" s="37" t="str">
        <f t="shared" si="194"/>
        <v/>
      </c>
      <c r="AW1127" s="37" t="str">
        <f t="shared" si="195"/>
        <v/>
      </c>
    </row>
    <row r="1128" spans="44:49" x14ac:dyDescent="0.25">
      <c r="AR1128" s="37" t="str">
        <f t="shared" si="196"/>
        <v/>
      </c>
      <c r="AS1128" s="37" t="str">
        <f t="shared" si="197"/>
        <v/>
      </c>
      <c r="AT1128" s="37" t="str">
        <f t="shared" si="192"/>
        <v/>
      </c>
      <c r="AU1128" s="37" t="str">
        <f t="shared" si="193"/>
        <v/>
      </c>
      <c r="AV1128" s="37" t="str">
        <f t="shared" si="194"/>
        <v/>
      </c>
      <c r="AW1128" s="37" t="str">
        <f t="shared" si="195"/>
        <v/>
      </c>
    </row>
    <row r="1129" spans="44:49" x14ac:dyDescent="0.25">
      <c r="AR1129" s="37" t="str">
        <f t="shared" si="196"/>
        <v/>
      </c>
      <c r="AS1129" s="37" t="str">
        <f t="shared" si="197"/>
        <v/>
      </c>
      <c r="AT1129" s="37" t="str">
        <f t="shared" si="192"/>
        <v/>
      </c>
      <c r="AU1129" s="37" t="str">
        <f t="shared" si="193"/>
        <v/>
      </c>
      <c r="AV1129" s="37" t="str">
        <f t="shared" si="194"/>
        <v/>
      </c>
      <c r="AW1129" s="37" t="str">
        <f t="shared" si="195"/>
        <v/>
      </c>
    </row>
    <row r="1130" spans="44:49" x14ac:dyDescent="0.25">
      <c r="AR1130" s="37" t="str">
        <f t="shared" si="196"/>
        <v/>
      </c>
      <c r="AS1130" s="37" t="str">
        <f t="shared" si="197"/>
        <v/>
      </c>
      <c r="AT1130" s="37" t="str">
        <f t="shared" si="192"/>
        <v/>
      </c>
      <c r="AU1130" s="37" t="str">
        <f t="shared" si="193"/>
        <v/>
      </c>
      <c r="AV1130" s="37" t="str">
        <f t="shared" si="194"/>
        <v/>
      </c>
      <c r="AW1130" s="37" t="str">
        <f t="shared" si="195"/>
        <v/>
      </c>
    </row>
    <row r="1131" spans="44:49" x14ac:dyDescent="0.25">
      <c r="AR1131" s="37" t="str">
        <f t="shared" si="196"/>
        <v/>
      </c>
      <c r="AS1131" s="37" t="str">
        <f t="shared" si="197"/>
        <v/>
      </c>
      <c r="AT1131" s="37" t="str">
        <f t="shared" si="192"/>
        <v/>
      </c>
      <c r="AU1131" s="37" t="str">
        <f t="shared" si="193"/>
        <v/>
      </c>
      <c r="AV1131" s="37" t="str">
        <f t="shared" si="194"/>
        <v/>
      </c>
      <c r="AW1131" s="37" t="str">
        <f t="shared" si="195"/>
        <v/>
      </c>
    </row>
    <row r="1132" spans="44:49" x14ac:dyDescent="0.25">
      <c r="AR1132" s="37" t="str">
        <f t="shared" si="196"/>
        <v/>
      </c>
      <c r="AS1132" s="37" t="str">
        <f t="shared" si="197"/>
        <v/>
      </c>
      <c r="AT1132" s="37" t="str">
        <f t="shared" si="192"/>
        <v/>
      </c>
      <c r="AU1132" s="37" t="str">
        <f t="shared" si="193"/>
        <v/>
      </c>
      <c r="AV1132" s="37" t="str">
        <f t="shared" si="194"/>
        <v/>
      </c>
      <c r="AW1132" s="37" t="str">
        <f t="shared" si="195"/>
        <v/>
      </c>
    </row>
    <row r="1133" spans="44:49" x14ac:dyDescent="0.25">
      <c r="AR1133" s="37" t="str">
        <f t="shared" si="196"/>
        <v/>
      </c>
      <c r="AS1133" s="37" t="str">
        <f t="shared" si="197"/>
        <v/>
      </c>
      <c r="AT1133" s="37" t="str">
        <f t="shared" si="192"/>
        <v/>
      </c>
      <c r="AU1133" s="37" t="str">
        <f t="shared" si="193"/>
        <v/>
      </c>
      <c r="AV1133" s="37" t="str">
        <f t="shared" si="194"/>
        <v/>
      </c>
      <c r="AW1133" s="37" t="str">
        <f t="shared" si="195"/>
        <v/>
      </c>
    </row>
    <row r="1134" spans="44:49" x14ac:dyDescent="0.25">
      <c r="AR1134" s="37" t="str">
        <f t="shared" si="196"/>
        <v/>
      </c>
      <c r="AS1134" s="37" t="str">
        <f t="shared" si="197"/>
        <v/>
      </c>
      <c r="AT1134" s="37" t="str">
        <f t="shared" si="192"/>
        <v/>
      </c>
      <c r="AU1134" s="37" t="str">
        <f t="shared" si="193"/>
        <v/>
      </c>
      <c r="AV1134" s="37" t="str">
        <f t="shared" si="194"/>
        <v/>
      </c>
      <c r="AW1134" s="37" t="str">
        <f t="shared" si="195"/>
        <v/>
      </c>
    </row>
    <row r="1135" spans="44:49" x14ac:dyDescent="0.25">
      <c r="AR1135" s="37" t="str">
        <f t="shared" si="196"/>
        <v/>
      </c>
      <c r="AS1135" s="37" t="str">
        <f t="shared" si="197"/>
        <v/>
      </c>
      <c r="AT1135" s="37" t="str">
        <f t="shared" si="192"/>
        <v/>
      </c>
      <c r="AU1135" s="37" t="str">
        <f t="shared" si="193"/>
        <v/>
      </c>
      <c r="AV1135" s="37" t="str">
        <f t="shared" si="194"/>
        <v/>
      </c>
      <c r="AW1135" s="37" t="str">
        <f t="shared" si="195"/>
        <v/>
      </c>
    </row>
    <row r="1136" spans="44:49" x14ac:dyDescent="0.25">
      <c r="AR1136" s="37" t="str">
        <f t="shared" si="196"/>
        <v/>
      </c>
      <c r="AS1136" s="37" t="str">
        <f t="shared" si="197"/>
        <v/>
      </c>
      <c r="AT1136" s="37" t="str">
        <f t="shared" si="192"/>
        <v/>
      </c>
      <c r="AU1136" s="37" t="str">
        <f t="shared" si="193"/>
        <v/>
      </c>
      <c r="AV1136" s="37" t="str">
        <f t="shared" si="194"/>
        <v/>
      </c>
      <c r="AW1136" s="37" t="str">
        <f t="shared" si="195"/>
        <v/>
      </c>
    </row>
    <row r="1137" spans="44:49" x14ac:dyDescent="0.25">
      <c r="AR1137" s="37" t="str">
        <f t="shared" si="196"/>
        <v/>
      </c>
      <c r="AS1137" s="37" t="str">
        <f t="shared" si="197"/>
        <v/>
      </c>
      <c r="AT1137" s="37" t="str">
        <f t="shared" si="192"/>
        <v/>
      </c>
      <c r="AU1137" s="37" t="str">
        <f t="shared" si="193"/>
        <v/>
      </c>
      <c r="AV1137" s="37" t="str">
        <f t="shared" si="194"/>
        <v/>
      </c>
      <c r="AW1137" s="37" t="str">
        <f t="shared" si="195"/>
        <v/>
      </c>
    </row>
    <row r="1138" spans="44:49" x14ac:dyDescent="0.25">
      <c r="AR1138" s="37" t="str">
        <f t="shared" si="196"/>
        <v/>
      </c>
      <c r="AS1138" s="37" t="str">
        <f t="shared" si="197"/>
        <v/>
      </c>
      <c r="AT1138" s="37" t="str">
        <f t="shared" si="192"/>
        <v/>
      </c>
      <c r="AU1138" s="37" t="str">
        <f t="shared" si="193"/>
        <v/>
      </c>
      <c r="AV1138" s="37" t="str">
        <f t="shared" si="194"/>
        <v/>
      </c>
      <c r="AW1138" s="37" t="str">
        <f t="shared" si="195"/>
        <v/>
      </c>
    </row>
    <row r="1139" spans="44:49" x14ac:dyDescent="0.25">
      <c r="AR1139" s="37" t="str">
        <f t="shared" si="196"/>
        <v/>
      </c>
      <c r="AS1139" s="37" t="str">
        <f t="shared" si="197"/>
        <v/>
      </c>
      <c r="AT1139" s="37" t="str">
        <f t="shared" si="192"/>
        <v/>
      </c>
      <c r="AU1139" s="37" t="str">
        <f t="shared" si="193"/>
        <v/>
      </c>
      <c r="AV1139" s="37" t="str">
        <f t="shared" si="194"/>
        <v/>
      </c>
      <c r="AW1139" s="37" t="str">
        <f t="shared" si="195"/>
        <v/>
      </c>
    </row>
    <row r="1140" spans="44:49" x14ac:dyDescent="0.25">
      <c r="AR1140" s="37" t="str">
        <f t="shared" si="196"/>
        <v/>
      </c>
      <c r="AS1140" s="37" t="str">
        <f t="shared" si="197"/>
        <v/>
      </c>
      <c r="AT1140" s="37" t="str">
        <f t="shared" si="192"/>
        <v/>
      </c>
      <c r="AU1140" s="37" t="str">
        <f t="shared" si="193"/>
        <v/>
      </c>
      <c r="AV1140" s="37" t="str">
        <f t="shared" si="194"/>
        <v/>
      </c>
      <c r="AW1140" s="37" t="str">
        <f t="shared" si="195"/>
        <v/>
      </c>
    </row>
    <row r="1141" spans="44:49" x14ac:dyDescent="0.25">
      <c r="AR1141" s="37" t="str">
        <f t="shared" si="196"/>
        <v/>
      </c>
      <c r="AS1141" s="37" t="str">
        <f t="shared" si="197"/>
        <v/>
      </c>
      <c r="AT1141" s="37" t="str">
        <f t="shared" si="192"/>
        <v/>
      </c>
      <c r="AU1141" s="37" t="str">
        <f t="shared" si="193"/>
        <v/>
      </c>
      <c r="AV1141" s="37" t="str">
        <f t="shared" si="194"/>
        <v/>
      </c>
      <c r="AW1141" s="37" t="str">
        <f t="shared" si="195"/>
        <v/>
      </c>
    </row>
    <row r="1142" spans="44:49" x14ac:dyDescent="0.25">
      <c r="AR1142" s="37" t="str">
        <f t="shared" si="196"/>
        <v/>
      </c>
      <c r="AS1142" s="37" t="str">
        <f t="shared" si="197"/>
        <v/>
      </c>
      <c r="AT1142" s="37" t="str">
        <f t="shared" si="192"/>
        <v/>
      </c>
      <c r="AU1142" s="37" t="str">
        <f t="shared" si="193"/>
        <v/>
      </c>
      <c r="AV1142" s="37" t="str">
        <f t="shared" si="194"/>
        <v/>
      </c>
      <c r="AW1142" s="37" t="str">
        <f t="shared" si="195"/>
        <v/>
      </c>
    </row>
    <row r="1143" spans="44:49" x14ac:dyDescent="0.25">
      <c r="AR1143" s="37" t="str">
        <f t="shared" si="196"/>
        <v/>
      </c>
      <c r="AS1143" s="37" t="str">
        <f t="shared" si="197"/>
        <v/>
      </c>
      <c r="AT1143" s="37" t="str">
        <f t="shared" si="192"/>
        <v/>
      </c>
      <c r="AU1143" s="37" t="str">
        <f t="shared" si="193"/>
        <v/>
      </c>
      <c r="AV1143" s="37" t="str">
        <f t="shared" si="194"/>
        <v/>
      </c>
      <c r="AW1143" s="37" t="str">
        <f t="shared" si="195"/>
        <v/>
      </c>
    </row>
    <row r="1144" spans="44:49" x14ac:dyDescent="0.25">
      <c r="AR1144" s="37" t="str">
        <f t="shared" si="196"/>
        <v/>
      </c>
      <c r="AS1144" s="37" t="str">
        <f t="shared" si="197"/>
        <v/>
      </c>
      <c r="AT1144" s="37" t="str">
        <f t="shared" si="192"/>
        <v/>
      </c>
      <c r="AU1144" s="37" t="str">
        <f t="shared" si="193"/>
        <v/>
      </c>
      <c r="AV1144" s="37" t="str">
        <f t="shared" si="194"/>
        <v/>
      </c>
      <c r="AW1144" s="37" t="str">
        <f t="shared" si="195"/>
        <v/>
      </c>
    </row>
    <row r="1145" spans="44:49" x14ac:dyDescent="0.25">
      <c r="AR1145" s="37" t="str">
        <f t="shared" si="196"/>
        <v/>
      </c>
      <c r="AS1145" s="37" t="str">
        <f t="shared" si="197"/>
        <v/>
      </c>
      <c r="AT1145" s="37" t="str">
        <f t="shared" si="192"/>
        <v/>
      </c>
      <c r="AU1145" s="37" t="str">
        <f t="shared" si="193"/>
        <v/>
      </c>
      <c r="AV1145" s="37" t="str">
        <f t="shared" si="194"/>
        <v/>
      </c>
      <c r="AW1145" s="37" t="str">
        <f t="shared" si="195"/>
        <v/>
      </c>
    </row>
    <row r="1146" spans="44:49" x14ac:dyDescent="0.25">
      <c r="AR1146" s="37" t="str">
        <f t="shared" si="196"/>
        <v/>
      </c>
      <c r="AS1146" s="37" t="str">
        <f t="shared" si="197"/>
        <v/>
      </c>
      <c r="AT1146" s="37" t="str">
        <f t="shared" si="192"/>
        <v/>
      </c>
      <c r="AU1146" s="37" t="str">
        <f t="shared" si="193"/>
        <v/>
      </c>
      <c r="AV1146" s="37" t="str">
        <f t="shared" si="194"/>
        <v/>
      </c>
      <c r="AW1146" s="37" t="str">
        <f t="shared" si="195"/>
        <v/>
      </c>
    </row>
    <row r="1147" spans="44:49" x14ac:dyDescent="0.25">
      <c r="AR1147" s="37" t="str">
        <f t="shared" si="196"/>
        <v/>
      </c>
      <c r="AS1147" s="37" t="str">
        <f t="shared" si="197"/>
        <v/>
      </c>
      <c r="AT1147" s="37" t="str">
        <f t="shared" si="192"/>
        <v/>
      </c>
      <c r="AU1147" s="37" t="str">
        <f t="shared" si="193"/>
        <v/>
      </c>
      <c r="AV1147" s="37" t="str">
        <f t="shared" si="194"/>
        <v/>
      </c>
      <c r="AW1147" s="37" t="str">
        <f t="shared" si="195"/>
        <v/>
      </c>
    </row>
    <row r="1148" spans="44:49" x14ac:dyDescent="0.25">
      <c r="AR1148" s="37" t="str">
        <f t="shared" si="196"/>
        <v/>
      </c>
      <c r="AS1148" s="37" t="str">
        <f t="shared" si="197"/>
        <v/>
      </c>
      <c r="AT1148" s="37" t="str">
        <f t="shared" si="192"/>
        <v/>
      </c>
      <c r="AU1148" s="37" t="str">
        <f t="shared" si="193"/>
        <v/>
      </c>
      <c r="AV1148" s="37" t="str">
        <f t="shared" si="194"/>
        <v/>
      </c>
      <c r="AW1148" s="37" t="str">
        <f t="shared" si="195"/>
        <v/>
      </c>
    </row>
    <row r="1149" spans="44:49" x14ac:dyDescent="0.25">
      <c r="AR1149" s="37" t="str">
        <f t="shared" si="196"/>
        <v/>
      </c>
      <c r="AS1149" s="37" t="str">
        <f t="shared" si="197"/>
        <v/>
      </c>
      <c r="AT1149" s="37" t="str">
        <f t="shared" si="192"/>
        <v/>
      </c>
      <c r="AU1149" s="37" t="str">
        <f t="shared" si="193"/>
        <v/>
      </c>
      <c r="AV1149" s="37" t="str">
        <f t="shared" si="194"/>
        <v/>
      </c>
      <c r="AW1149" s="37" t="str">
        <f t="shared" si="195"/>
        <v/>
      </c>
    </row>
    <row r="1150" spans="44:49" x14ac:dyDescent="0.25">
      <c r="AR1150" s="37" t="str">
        <f t="shared" si="196"/>
        <v/>
      </c>
      <c r="AS1150" s="37" t="str">
        <f t="shared" si="197"/>
        <v/>
      </c>
      <c r="AT1150" s="37" t="str">
        <f t="shared" ref="AT1150:AT1213" si="198">IF($C$14&lt;=$AY1149,"",IF($C$14&gt;$AY1150,"",$C$14*BB1150))</f>
        <v/>
      </c>
      <c r="AU1150" s="37" t="str">
        <f t="shared" ref="AU1150:AU1213" si="199">IF($C$14&lt;=$AY1149,"",IF($C$14&gt;$AY1150,"",$C$14*BC1150))</f>
        <v/>
      </c>
      <c r="AV1150" s="37" t="str">
        <f t="shared" ref="AV1150:AV1213" si="200">IF($C$14&lt;=$AY1149,"",IF($C$14&gt;$AY1150,"",$C$14*BD1150))</f>
        <v/>
      </c>
      <c r="AW1150" s="37" t="str">
        <f t="shared" ref="AW1150:AW1213" si="201">IF($C$14&lt;=$AY1149,"",IF($C$14&gt;$AY1150,"",$C$14*BE1150))</f>
        <v/>
      </c>
    </row>
    <row r="1151" spans="44:49" x14ac:dyDescent="0.25">
      <c r="AR1151" s="37" t="str">
        <f t="shared" si="196"/>
        <v/>
      </c>
      <c r="AS1151" s="37" t="str">
        <f t="shared" si="197"/>
        <v/>
      </c>
      <c r="AT1151" s="37" t="str">
        <f t="shared" si="198"/>
        <v/>
      </c>
      <c r="AU1151" s="37" t="str">
        <f t="shared" si="199"/>
        <v/>
      </c>
      <c r="AV1151" s="37" t="str">
        <f t="shared" si="200"/>
        <v/>
      </c>
      <c r="AW1151" s="37" t="str">
        <f t="shared" si="201"/>
        <v/>
      </c>
    </row>
    <row r="1152" spans="44:49" x14ac:dyDescent="0.25">
      <c r="AR1152" s="37" t="str">
        <f t="shared" si="196"/>
        <v/>
      </c>
      <c r="AS1152" s="37" t="str">
        <f t="shared" si="197"/>
        <v/>
      </c>
      <c r="AT1152" s="37" t="str">
        <f t="shared" si="198"/>
        <v/>
      </c>
      <c r="AU1152" s="37" t="str">
        <f t="shared" si="199"/>
        <v/>
      </c>
      <c r="AV1152" s="37" t="str">
        <f t="shared" si="200"/>
        <v/>
      </c>
      <c r="AW1152" s="37" t="str">
        <f t="shared" si="201"/>
        <v/>
      </c>
    </row>
    <row r="1153" spans="44:49" x14ac:dyDescent="0.25">
      <c r="AR1153" s="37" t="str">
        <f t="shared" si="196"/>
        <v/>
      </c>
      <c r="AS1153" s="37" t="str">
        <f t="shared" si="197"/>
        <v/>
      </c>
      <c r="AT1153" s="37" t="str">
        <f t="shared" si="198"/>
        <v/>
      </c>
      <c r="AU1153" s="37" t="str">
        <f t="shared" si="199"/>
        <v/>
      </c>
      <c r="AV1153" s="37" t="str">
        <f t="shared" si="200"/>
        <v/>
      </c>
      <c r="AW1153" s="37" t="str">
        <f t="shared" si="201"/>
        <v/>
      </c>
    </row>
    <row r="1154" spans="44:49" x14ac:dyDescent="0.25">
      <c r="AR1154" s="37" t="str">
        <f t="shared" si="196"/>
        <v/>
      </c>
      <c r="AS1154" s="37" t="str">
        <f t="shared" si="197"/>
        <v/>
      </c>
      <c r="AT1154" s="37" t="str">
        <f t="shared" si="198"/>
        <v/>
      </c>
      <c r="AU1154" s="37" t="str">
        <f t="shared" si="199"/>
        <v/>
      </c>
      <c r="AV1154" s="37" t="str">
        <f t="shared" si="200"/>
        <v/>
      </c>
      <c r="AW1154" s="37" t="str">
        <f t="shared" si="201"/>
        <v/>
      </c>
    </row>
    <row r="1155" spans="44:49" x14ac:dyDescent="0.25">
      <c r="AR1155" s="37" t="str">
        <f t="shared" si="196"/>
        <v/>
      </c>
      <c r="AS1155" s="37" t="str">
        <f t="shared" si="197"/>
        <v/>
      </c>
      <c r="AT1155" s="37" t="str">
        <f t="shared" si="198"/>
        <v/>
      </c>
      <c r="AU1155" s="37" t="str">
        <f t="shared" si="199"/>
        <v/>
      </c>
      <c r="AV1155" s="37" t="str">
        <f t="shared" si="200"/>
        <v/>
      </c>
      <c r="AW1155" s="37" t="str">
        <f t="shared" si="201"/>
        <v/>
      </c>
    </row>
    <row r="1156" spans="44:49" x14ac:dyDescent="0.25">
      <c r="AR1156" s="37" t="str">
        <f t="shared" si="196"/>
        <v/>
      </c>
      <c r="AS1156" s="37" t="str">
        <f t="shared" si="197"/>
        <v/>
      </c>
      <c r="AT1156" s="37" t="str">
        <f t="shared" si="198"/>
        <v/>
      </c>
      <c r="AU1156" s="37" t="str">
        <f t="shared" si="199"/>
        <v/>
      </c>
      <c r="AV1156" s="37" t="str">
        <f t="shared" si="200"/>
        <v/>
      </c>
      <c r="AW1156" s="37" t="str">
        <f t="shared" si="201"/>
        <v/>
      </c>
    </row>
    <row r="1157" spans="44:49" x14ac:dyDescent="0.25">
      <c r="AR1157" s="37" t="str">
        <f t="shared" si="196"/>
        <v/>
      </c>
      <c r="AS1157" s="37" t="str">
        <f t="shared" si="197"/>
        <v/>
      </c>
      <c r="AT1157" s="37" t="str">
        <f t="shared" si="198"/>
        <v/>
      </c>
      <c r="AU1157" s="37" t="str">
        <f t="shared" si="199"/>
        <v/>
      </c>
      <c r="AV1157" s="37" t="str">
        <f t="shared" si="200"/>
        <v/>
      </c>
      <c r="AW1157" s="37" t="str">
        <f t="shared" si="201"/>
        <v/>
      </c>
    </row>
    <row r="1158" spans="44:49" x14ac:dyDescent="0.25">
      <c r="AR1158" s="37" t="str">
        <f t="shared" si="196"/>
        <v/>
      </c>
      <c r="AS1158" s="37" t="str">
        <f t="shared" si="197"/>
        <v/>
      </c>
      <c r="AT1158" s="37" t="str">
        <f t="shared" si="198"/>
        <v/>
      </c>
      <c r="AU1158" s="37" t="str">
        <f t="shared" si="199"/>
        <v/>
      </c>
      <c r="AV1158" s="37" t="str">
        <f t="shared" si="200"/>
        <v/>
      </c>
      <c r="AW1158" s="37" t="str">
        <f t="shared" si="201"/>
        <v/>
      </c>
    </row>
    <row r="1159" spans="44:49" x14ac:dyDescent="0.25">
      <c r="AR1159" s="37" t="str">
        <f t="shared" si="196"/>
        <v/>
      </c>
      <c r="AS1159" s="37" t="str">
        <f t="shared" si="197"/>
        <v/>
      </c>
      <c r="AT1159" s="37" t="str">
        <f t="shared" si="198"/>
        <v/>
      </c>
      <c r="AU1159" s="37" t="str">
        <f t="shared" si="199"/>
        <v/>
      </c>
      <c r="AV1159" s="37" t="str">
        <f t="shared" si="200"/>
        <v/>
      </c>
      <c r="AW1159" s="37" t="str">
        <f t="shared" si="201"/>
        <v/>
      </c>
    </row>
    <row r="1160" spans="44:49" x14ac:dyDescent="0.25">
      <c r="AR1160" s="37" t="str">
        <f t="shared" si="196"/>
        <v/>
      </c>
      <c r="AS1160" s="37" t="str">
        <f t="shared" si="197"/>
        <v/>
      </c>
      <c r="AT1160" s="37" t="str">
        <f t="shared" si="198"/>
        <v/>
      </c>
      <c r="AU1160" s="37" t="str">
        <f t="shared" si="199"/>
        <v/>
      </c>
      <c r="AV1160" s="37" t="str">
        <f t="shared" si="200"/>
        <v/>
      </c>
      <c r="AW1160" s="37" t="str">
        <f t="shared" si="201"/>
        <v/>
      </c>
    </row>
    <row r="1161" spans="44:49" x14ac:dyDescent="0.25">
      <c r="AR1161" s="37" t="str">
        <f t="shared" si="196"/>
        <v/>
      </c>
      <c r="AS1161" s="37" t="str">
        <f t="shared" si="197"/>
        <v/>
      </c>
      <c r="AT1161" s="37" t="str">
        <f t="shared" si="198"/>
        <v/>
      </c>
      <c r="AU1161" s="37" t="str">
        <f t="shared" si="199"/>
        <v/>
      </c>
      <c r="AV1161" s="37" t="str">
        <f t="shared" si="200"/>
        <v/>
      </c>
      <c r="AW1161" s="37" t="str">
        <f t="shared" si="201"/>
        <v/>
      </c>
    </row>
    <row r="1162" spans="44:49" x14ac:dyDescent="0.25">
      <c r="AR1162" s="37" t="str">
        <f t="shared" si="196"/>
        <v/>
      </c>
      <c r="AS1162" s="37" t="str">
        <f t="shared" si="197"/>
        <v/>
      </c>
      <c r="AT1162" s="37" t="str">
        <f t="shared" si="198"/>
        <v/>
      </c>
      <c r="AU1162" s="37" t="str">
        <f t="shared" si="199"/>
        <v/>
      </c>
      <c r="AV1162" s="37" t="str">
        <f t="shared" si="200"/>
        <v/>
      </c>
      <c r="AW1162" s="37" t="str">
        <f t="shared" si="201"/>
        <v/>
      </c>
    </row>
    <row r="1163" spans="44:49" x14ac:dyDescent="0.25">
      <c r="AR1163" s="37" t="str">
        <f t="shared" si="196"/>
        <v/>
      </c>
      <c r="AS1163" s="37" t="str">
        <f t="shared" si="197"/>
        <v/>
      </c>
      <c r="AT1163" s="37" t="str">
        <f t="shared" si="198"/>
        <v/>
      </c>
      <c r="AU1163" s="37" t="str">
        <f t="shared" si="199"/>
        <v/>
      </c>
      <c r="AV1163" s="37" t="str">
        <f t="shared" si="200"/>
        <v/>
      </c>
      <c r="AW1163" s="37" t="str">
        <f t="shared" si="201"/>
        <v/>
      </c>
    </row>
    <row r="1164" spans="44:49" x14ac:dyDescent="0.25">
      <c r="AR1164" s="37" t="str">
        <f t="shared" si="196"/>
        <v/>
      </c>
      <c r="AS1164" s="37" t="str">
        <f t="shared" si="197"/>
        <v/>
      </c>
      <c r="AT1164" s="37" t="str">
        <f t="shared" si="198"/>
        <v/>
      </c>
      <c r="AU1164" s="37" t="str">
        <f t="shared" si="199"/>
        <v/>
      </c>
      <c r="AV1164" s="37" t="str">
        <f t="shared" si="200"/>
        <v/>
      </c>
      <c r="AW1164" s="37" t="str">
        <f t="shared" si="201"/>
        <v/>
      </c>
    </row>
    <row r="1165" spans="44:49" x14ac:dyDescent="0.25">
      <c r="AR1165" s="37" t="str">
        <f t="shared" si="196"/>
        <v/>
      </c>
      <c r="AS1165" s="37" t="str">
        <f t="shared" si="197"/>
        <v/>
      </c>
      <c r="AT1165" s="37" t="str">
        <f t="shared" si="198"/>
        <v/>
      </c>
      <c r="AU1165" s="37" t="str">
        <f t="shared" si="199"/>
        <v/>
      </c>
      <c r="AV1165" s="37" t="str">
        <f t="shared" si="200"/>
        <v/>
      </c>
      <c r="AW1165" s="37" t="str">
        <f t="shared" si="201"/>
        <v/>
      </c>
    </row>
    <row r="1166" spans="44:49" x14ac:dyDescent="0.25">
      <c r="AR1166" s="37" t="str">
        <f t="shared" si="196"/>
        <v/>
      </c>
      <c r="AS1166" s="37" t="str">
        <f t="shared" si="197"/>
        <v/>
      </c>
      <c r="AT1166" s="37" t="str">
        <f t="shared" si="198"/>
        <v/>
      </c>
      <c r="AU1166" s="37" t="str">
        <f t="shared" si="199"/>
        <v/>
      </c>
      <c r="AV1166" s="37" t="str">
        <f t="shared" si="200"/>
        <v/>
      </c>
      <c r="AW1166" s="37" t="str">
        <f t="shared" si="201"/>
        <v/>
      </c>
    </row>
    <row r="1167" spans="44:49" x14ac:dyDescent="0.25">
      <c r="AR1167" s="37" t="str">
        <f t="shared" si="196"/>
        <v/>
      </c>
      <c r="AS1167" s="37" t="str">
        <f t="shared" si="197"/>
        <v/>
      </c>
      <c r="AT1167" s="37" t="str">
        <f t="shared" si="198"/>
        <v/>
      </c>
      <c r="AU1167" s="37" t="str">
        <f t="shared" si="199"/>
        <v/>
      </c>
      <c r="AV1167" s="37" t="str">
        <f t="shared" si="200"/>
        <v/>
      </c>
      <c r="AW1167" s="37" t="str">
        <f t="shared" si="201"/>
        <v/>
      </c>
    </row>
    <row r="1168" spans="44:49" x14ac:dyDescent="0.25">
      <c r="AR1168" s="37" t="str">
        <f t="shared" si="196"/>
        <v/>
      </c>
      <c r="AS1168" s="37" t="str">
        <f t="shared" si="197"/>
        <v/>
      </c>
      <c r="AT1168" s="37" t="str">
        <f t="shared" si="198"/>
        <v/>
      </c>
      <c r="AU1168" s="37" t="str">
        <f t="shared" si="199"/>
        <v/>
      </c>
      <c r="AV1168" s="37" t="str">
        <f t="shared" si="200"/>
        <v/>
      </c>
      <c r="AW1168" s="37" t="str">
        <f t="shared" si="201"/>
        <v/>
      </c>
    </row>
    <row r="1169" spans="44:49" x14ac:dyDescent="0.25">
      <c r="AR1169" s="37" t="str">
        <f t="shared" si="196"/>
        <v/>
      </c>
      <c r="AS1169" s="37" t="str">
        <f t="shared" si="197"/>
        <v/>
      </c>
      <c r="AT1169" s="37" t="str">
        <f t="shared" si="198"/>
        <v/>
      </c>
      <c r="AU1169" s="37" t="str">
        <f t="shared" si="199"/>
        <v/>
      </c>
      <c r="AV1169" s="37" t="str">
        <f t="shared" si="200"/>
        <v/>
      </c>
      <c r="AW1169" s="37" t="str">
        <f t="shared" si="201"/>
        <v/>
      </c>
    </row>
    <row r="1170" spans="44:49" x14ac:dyDescent="0.25">
      <c r="AR1170" s="37" t="str">
        <f t="shared" ref="AR1170:AR1233" si="202">IF($C$14&lt;=$AY1169,"",IF($C$14&gt;$AY1170,"",$C$14*AZ1170))</f>
        <v/>
      </c>
      <c r="AS1170" s="37" t="str">
        <f t="shared" ref="AS1170:AS1233" si="203">IF($C$14&lt;=$AY1169,"",IF($C$14&gt;$AY1170,"",$C$14*BA1170))</f>
        <v/>
      </c>
      <c r="AT1170" s="37" t="str">
        <f t="shared" si="198"/>
        <v/>
      </c>
      <c r="AU1170" s="37" t="str">
        <f t="shared" si="199"/>
        <v/>
      </c>
      <c r="AV1170" s="37" t="str">
        <f t="shared" si="200"/>
        <v/>
      </c>
      <c r="AW1170" s="37" t="str">
        <f t="shared" si="201"/>
        <v/>
      </c>
    </row>
    <row r="1171" spans="44:49" x14ac:dyDescent="0.25">
      <c r="AR1171" s="37" t="str">
        <f t="shared" si="202"/>
        <v/>
      </c>
      <c r="AS1171" s="37" t="str">
        <f t="shared" si="203"/>
        <v/>
      </c>
      <c r="AT1171" s="37" t="str">
        <f t="shared" si="198"/>
        <v/>
      </c>
      <c r="AU1171" s="37" t="str">
        <f t="shared" si="199"/>
        <v/>
      </c>
      <c r="AV1171" s="37" t="str">
        <f t="shared" si="200"/>
        <v/>
      </c>
      <c r="AW1171" s="37" t="str">
        <f t="shared" si="201"/>
        <v/>
      </c>
    </row>
    <row r="1172" spans="44:49" x14ac:dyDescent="0.25">
      <c r="AR1172" s="37" t="str">
        <f t="shared" si="202"/>
        <v/>
      </c>
      <c r="AS1172" s="37" t="str">
        <f t="shared" si="203"/>
        <v/>
      </c>
      <c r="AT1172" s="37" t="str">
        <f t="shared" si="198"/>
        <v/>
      </c>
      <c r="AU1172" s="37" t="str">
        <f t="shared" si="199"/>
        <v/>
      </c>
      <c r="AV1172" s="37" t="str">
        <f t="shared" si="200"/>
        <v/>
      </c>
      <c r="AW1172" s="37" t="str">
        <f t="shared" si="201"/>
        <v/>
      </c>
    </row>
    <row r="1173" spans="44:49" x14ac:dyDescent="0.25">
      <c r="AR1173" s="37" t="str">
        <f t="shared" si="202"/>
        <v/>
      </c>
      <c r="AS1173" s="37" t="str">
        <f t="shared" si="203"/>
        <v/>
      </c>
      <c r="AT1173" s="37" t="str">
        <f t="shared" si="198"/>
        <v/>
      </c>
      <c r="AU1173" s="37" t="str">
        <f t="shared" si="199"/>
        <v/>
      </c>
      <c r="AV1173" s="37" t="str">
        <f t="shared" si="200"/>
        <v/>
      </c>
      <c r="AW1173" s="37" t="str">
        <f t="shared" si="201"/>
        <v/>
      </c>
    </row>
    <row r="1174" spans="44:49" x14ac:dyDescent="0.25">
      <c r="AR1174" s="37" t="str">
        <f t="shared" si="202"/>
        <v/>
      </c>
      <c r="AS1174" s="37" t="str">
        <f t="shared" si="203"/>
        <v/>
      </c>
      <c r="AT1174" s="37" t="str">
        <f t="shared" si="198"/>
        <v/>
      </c>
      <c r="AU1174" s="37" t="str">
        <f t="shared" si="199"/>
        <v/>
      </c>
      <c r="AV1174" s="37" t="str">
        <f t="shared" si="200"/>
        <v/>
      </c>
      <c r="AW1174" s="37" t="str">
        <f t="shared" si="201"/>
        <v/>
      </c>
    </row>
    <row r="1175" spans="44:49" x14ac:dyDescent="0.25">
      <c r="AR1175" s="37" t="str">
        <f t="shared" si="202"/>
        <v/>
      </c>
      <c r="AS1175" s="37" t="str">
        <f t="shared" si="203"/>
        <v/>
      </c>
      <c r="AT1175" s="37" t="str">
        <f t="shared" si="198"/>
        <v/>
      </c>
      <c r="AU1175" s="37" t="str">
        <f t="shared" si="199"/>
        <v/>
      </c>
      <c r="AV1175" s="37" t="str">
        <f t="shared" si="200"/>
        <v/>
      </c>
      <c r="AW1175" s="37" t="str">
        <f t="shared" si="201"/>
        <v/>
      </c>
    </row>
    <row r="1176" spans="44:49" x14ac:dyDescent="0.25">
      <c r="AR1176" s="37" t="str">
        <f t="shared" si="202"/>
        <v/>
      </c>
      <c r="AS1176" s="37" t="str">
        <f t="shared" si="203"/>
        <v/>
      </c>
      <c r="AT1176" s="37" t="str">
        <f t="shared" si="198"/>
        <v/>
      </c>
      <c r="AU1176" s="37" t="str">
        <f t="shared" si="199"/>
        <v/>
      </c>
      <c r="AV1176" s="37" t="str">
        <f t="shared" si="200"/>
        <v/>
      </c>
      <c r="AW1176" s="37" t="str">
        <f t="shared" si="201"/>
        <v/>
      </c>
    </row>
    <row r="1177" spans="44:49" x14ac:dyDescent="0.25">
      <c r="AR1177" s="37" t="str">
        <f t="shared" si="202"/>
        <v/>
      </c>
      <c r="AS1177" s="37" t="str">
        <f t="shared" si="203"/>
        <v/>
      </c>
      <c r="AT1177" s="37" t="str">
        <f t="shared" si="198"/>
        <v/>
      </c>
      <c r="AU1177" s="37" t="str">
        <f t="shared" si="199"/>
        <v/>
      </c>
      <c r="AV1177" s="37" t="str">
        <f t="shared" si="200"/>
        <v/>
      </c>
      <c r="AW1177" s="37" t="str">
        <f t="shared" si="201"/>
        <v/>
      </c>
    </row>
    <row r="1178" spans="44:49" x14ac:dyDescent="0.25">
      <c r="AR1178" s="37" t="str">
        <f t="shared" si="202"/>
        <v/>
      </c>
      <c r="AS1178" s="37" t="str">
        <f t="shared" si="203"/>
        <v/>
      </c>
      <c r="AT1178" s="37" t="str">
        <f t="shared" si="198"/>
        <v/>
      </c>
      <c r="AU1178" s="37" t="str">
        <f t="shared" si="199"/>
        <v/>
      </c>
      <c r="AV1178" s="37" t="str">
        <f t="shared" si="200"/>
        <v/>
      </c>
      <c r="AW1178" s="37" t="str">
        <f t="shared" si="201"/>
        <v/>
      </c>
    </row>
    <row r="1179" spans="44:49" x14ac:dyDescent="0.25">
      <c r="AR1179" s="37" t="str">
        <f t="shared" si="202"/>
        <v/>
      </c>
      <c r="AS1179" s="37" t="str">
        <f t="shared" si="203"/>
        <v/>
      </c>
      <c r="AT1179" s="37" t="str">
        <f t="shared" si="198"/>
        <v/>
      </c>
      <c r="AU1179" s="37" t="str">
        <f t="shared" si="199"/>
        <v/>
      </c>
      <c r="AV1179" s="37" t="str">
        <f t="shared" si="200"/>
        <v/>
      </c>
      <c r="AW1179" s="37" t="str">
        <f t="shared" si="201"/>
        <v/>
      </c>
    </row>
    <row r="1180" spans="44:49" x14ac:dyDescent="0.25">
      <c r="AR1180" s="37" t="str">
        <f t="shared" si="202"/>
        <v/>
      </c>
      <c r="AS1180" s="37" t="str">
        <f t="shared" si="203"/>
        <v/>
      </c>
      <c r="AT1180" s="37" t="str">
        <f t="shared" si="198"/>
        <v/>
      </c>
      <c r="AU1180" s="37" t="str">
        <f t="shared" si="199"/>
        <v/>
      </c>
      <c r="AV1180" s="37" t="str">
        <f t="shared" si="200"/>
        <v/>
      </c>
      <c r="AW1180" s="37" t="str">
        <f t="shared" si="201"/>
        <v/>
      </c>
    </row>
    <row r="1181" spans="44:49" x14ac:dyDescent="0.25">
      <c r="AR1181" s="37" t="str">
        <f t="shared" si="202"/>
        <v/>
      </c>
      <c r="AS1181" s="37" t="str">
        <f t="shared" si="203"/>
        <v/>
      </c>
      <c r="AT1181" s="37" t="str">
        <f t="shared" si="198"/>
        <v/>
      </c>
      <c r="AU1181" s="37" t="str">
        <f t="shared" si="199"/>
        <v/>
      </c>
      <c r="AV1181" s="37" t="str">
        <f t="shared" si="200"/>
        <v/>
      </c>
      <c r="AW1181" s="37" t="str">
        <f t="shared" si="201"/>
        <v/>
      </c>
    </row>
    <row r="1182" spans="44:49" x14ac:dyDescent="0.25">
      <c r="AR1182" s="37" t="str">
        <f t="shared" si="202"/>
        <v/>
      </c>
      <c r="AS1182" s="37" t="str">
        <f t="shared" si="203"/>
        <v/>
      </c>
      <c r="AT1182" s="37" t="str">
        <f t="shared" si="198"/>
        <v/>
      </c>
      <c r="AU1182" s="37" t="str">
        <f t="shared" si="199"/>
        <v/>
      </c>
      <c r="AV1182" s="37" t="str">
        <f t="shared" si="200"/>
        <v/>
      </c>
      <c r="AW1182" s="37" t="str">
        <f t="shared" si="201"/>
        <v/>
      </c>
    </row>
    <row r="1183" spans="44:49" x14ac:dyDescent="0.25">
      <c r="AR1183" s="37" t="str">
        <f t="shared" si="202"/>
        <v/>
      </c>
      <c r="AS1183" s="37" t="str">
        <f t="shared" si="203"/>
        <v/>
      </c>
      <c r="AT1183" s="37" t="str">
        <f t="shared" si="198"/>
        <v/>
      </c>
      <c r="AU1183" s="37" t="str">
        <f t="shared" si="199"/>
        <v/>
      </c>
      <c r="AV1183" s="37" t="str">
        <f t="shared" si="200"/>
        <v/>
      </c>
      <c r="AW1183" s="37" t="str">
        <f t="shared" si="201"/>
        <v/>
      </c>
    </row>
    <row r="1184" spans="44:49" x14ac:dyDescent="0.25">
      <c r="AR1184" s="37" t="str">
        <f t="shared" si="202"/>
        <v/>
      </c>
      <c r="AS1184" s="37" t="str">
        <f t="shared" si="203"/>
        <v/>
      </c>
      <c r="AT1184" s="37" t="str">
        <f t="shared" si="198"/>
        <v/>
      </c>
      <c r="AU1184" s="37" t="str">
        <f t="shared" si="199"/>
        <v/>
      </c>
      <c r="AV1184" s="37" t="str">
        <f t="shared" si="200"/>
        <v/>
      </c>
      <c r="AW1184" s="37" t="str">
        <f t="shared" si="201"/>
        <v/>
      </c>
    </row>
    <row r="1185" spans="44:49" x14ac:dyDescent="0.25">
      <c r="AR1185" s="37" t="str">
        <f t="shared" si="202"/>
        <v/>
      </c>
      <c r="AS1185" s="37" t="str">
        <f t="shared" si="203"/>
        <v/>
      </c>
      <c r="AT1185" s="37" t="str">
        <f t="shared" si="198"/>
        <v/>
      </c>
      <c r="AU1185" s="37" t="str">
        <f t="shared" si="199"/>
        <v/>
      </c>
      <c r="AV1185" s="37" t="str">
        <f t="shared" si="200"/>
        <v/>
      </c>
      <c r="AW1185" s="37" t="str">
        <f t="shared" si="201"/>
        <v/>
      </c>
    </row>
    <row r="1186" spans="44:49" x14ac:dyDescent="0.25">
      <c r="AR1186" s="37" t="str">
        <f t="shared" si="202"/>
        <v/>
      </c>
      <c r="AS1186" s="37" t="str">
        <f t="shared" si="203"/>
        <v/>
      </c>
      <c r="AT1186" s="37" t="str">
        <f t="shared" si="198"/>
        <v/>
      </c>
      <c r="AU1186" s="37" t="str">
        <f t="shared" si="199"/>
        <v/>
      </c>
      <c r="AV1186" s="37" t="str">
        <f t="shared" si="200"/>
        <v/>
      </c>
      <c r="AW1186" s="37" t="str">
        <f t="shared" si="201"/>
        <v/>
      </c>
    </row>
    <row r="1187" spans="44:49" x14ac:dyDescent="0.25">
      <c r="AR1187" s="37" t="str">
        <f t="shared" si="202"/>
        <v/>
      </c>
      <c r="AS1187" s="37" t="str">
        <f t="shared" si="203"/>
        <v/>
      </c>
      <c r="AT1187" s="37" t="str">
        <f t="shared" si="198"/>
        <v/>
      </c>
      <c r="AU1187" s="37" t="str">
        <f t="shared" si="199"/>
        <v/>
      </c>
      <c r="AV1187" s="37" t="str">
        <f t="shared" si="200"/>
        <v/>
      </c>
      <c r="AW1187" s="37" t="str">
        <f t="shared" si="201"/>
        <v/>
      </c>
    </row>
    <row r="1188" spans="44:49" x14ac:dyDescent="0.25">
      <c r="AR1188" s="37" t="str">
        <f t="shared" si="202"/>
        <v/>
      </c>
      <c r="AS1188" s="37" t="str">
        <f t="shared" si="203"/>
        <v/>
      </c>
      <c r="AT1188" s="37" t="str">
        <f t="shared" si="198"/>
        <v/>
      </c>
      <c r="AU1188" s="37" t="str">
        <f t="shared" si="199"/>
        <v/>
      </c>
      <c r="AV1188" s="37" t="str">
        <f t="shared" si="200"/>
        <v/>
      </c>
      <c r="AW1188" s="37" t="str">
        <f t="shared" si="201"/>
        <v/>
      </c>
    </row>
    <row r="1189" spans="44:49" x14ac:dyDescent="0.25">
      <c r="AR1189" s="37" t="str">
        <f t="shared" si="202"/>
        <v/>
      </c>
      <c r="AS1189" s="37" t="str">
        <f t="shared" si="203"/>
        <v/>
      </c>
      <c r="AT1189" s="37" t="str">
        <f t="shared" si="198"/>
        <v/>
      </c>
      <c r="AU1189" s="37" t="str">
        <f t="shared" si="199"/>
        <v/>
      </c>
      <c r="AV1189" s="37" t="str">
        <f t="shared" si="200"/>
        <v/>
      </c>
      <c r="AW1189" s="37" t="str">
        <f t="shared" si="201"/>
        <v/>
      </c>
    </row>
    <row r="1190" spans="44:49" x14ac:dyDescent="0.25">
      <c r="AR1190" s="37" t="str">
        <f t="shared" si="202"/>
        <v/>
      </c>
      <c r="AS1190" s="37" t="str">
        <f t="shared" si="203"/>
        <v/>
      </c>
      <c r="AT1190" s="37" t="str">
        <f t="shared" si="198"/>
        <v/>
      </c>
      <c r="AU1190" s="37" t="str">
        <f t="shared" si="199"/>
        <v/>
      </c>
      <c r="AV1190" s="37" t="str">
        <f t="shared" si="200"/>
        <v/>
      </c>
      <c r="AW1190" s="37" t="str">
        <f t="shared" si="201"/>
        <v/>
      </c>
    </row>
    <row r="1191" spans="44:49" x14ac:dyDescent="0.25">
      <c r="AR1191" s="37" t="str">
        <f t="shared" si="202"/>
        <v/>
      </c>
      <c r="AS1191" s="37" t="str">
        <f t="shared" si="203"/>
        <v/>
      </c>
      <c r="AT1191" s="37" t="str">
        <f t="shared" si="198"/>
        <v/>
      </c>
      <c r="AU1191" s="37" t="str">
        <f t="shared" si="199"/>
        <v/>
      </c>
      <c r="AV1191" s="37" t="str">
        <f t="shared" si="200"/>
        <v/>
      </c>
      <c r="AW1191" s="37" t="str">
        <f t="shared" si="201"/>
        <v/>
      </c>
    </row>
    <row r="1192" spans="44:49" x14ac:dyDescent="0.25">
      <c r="AR1192" s="37" t="str">
        <f t="shared" si="202"/>
        <v/>
      </c>
      <c r="AS1192" s="37" t="str">
        <f t="shared" si="203"/>
        <v/>
      </c>
      <c r="AT1192" s="37" t="str">
        <f t="shared" si="198"/>
        <v/>
      </c>
      <c r="AU1192" s="37" t="str">
        <f t="shared" si="199"/>
        <v/>
      </c>
      <c r="AV1192" s="37" t="str">
        <f t="shared" si="200"/>
        <v/>
      </c>
      <c r="AW1192" s="37" t="str">
        <f t="shared" si="201"/>
        <v/>
      </c>
    </row>
    <row r="1193" spans="44:49" x14ac:dyDescent="0.25">
      <c r="AR1193" s="37" t="str">
        <f t="shared" si="202"/>
        <v/>
      </c>
      <c r="AS1193" s="37" t="str">
        <f t="shared" si="203"/>
        <v/>
      </c>
      <c r="AT1193" s="37" t="str">
        <f t="shared" si="198"/>
        <v/>
      </c>
      <c r="AU1193" s="37" t="str">
        <f t="shared" si="199"/>
        <v/>
      </c>
      <c r="AV1193" s="37" t="str">
        <f t="shared" si="200"/>
        <v/>
      </c>
      <c r="AW1193" s="37" t="str">
        <f t="shared" si="201"/>
        <v/>
      </c>
    </row>
    <row r="1194" spans="44:49" x14ac:dyDescent="0.25">
      <c r="AR1194" s="37" t="str">
        <f t="shared" si="202"/>
        <v/>
      </c>
      <c r="AS1194" s="37" t="str">
        <f t="shared" si="203"/>
        <v/>
      </c>
      <c r="AT1194" s="37" t="str">
        <f t="shared" si="198"/>
        <v/>
      </c>
      <c r="AU1194" s="37" t="str">
        <f t="shared" si="199"/>
        <v/>
      </c>
      <c r="AV1194" s="37" t="str">
        <f t="shared" si="200"/>
        <v/>
      </c>
      <c r="AW1194" s="37" t="str">
        <f t="shared" si="201"/>
        <v/>
      </c>
    </row>
    <row r="1195" spans="44:49" x14ac:dyDescent="0.25">
      <c r="AR1195" s="37" t="str">
        <f t="shared" si="202"/>
        <v/>
      </c>
      <c r="AS1195" s="37" t="str">
        <f t="shared" si="203"/>
        <v/>
      </c>
      <c r="AT1195" s="37" t="str">
        <f t="shared" si="198"/>
        <v/>
      </c>
      <c r="AU1195" s="37" t="str">
        <f t="shared" si="199"/>
        <v/>
      </c>
      <c r="AV1195" s="37" t="str">
        <f t="shared" si="200"/>
        <v/>
      </c>
      <c r="AW1195" s="37" t="str">
        <f t="shared" si="201"/>
        <v/>
      </c>
    </row>
    <row r="1196" spans="44:49" x14ac:dyDescent="0.25">
      <c r="AR1196" s="37" t="str">
        <f t="shared" si="202"/>
        <v/>
      </c>
      <c r="AS1196" s="37" t="str">
        <f t="shared" si="203"/>
        <v/>
      </c>
      <c r="AT1196" s="37" t="str">
        <f t="shared" si="198"/>
        <v/>
      </c>
      <c r="AU1196" s="37" t="str">
        <f t="shared" si="199"/>
        <v/>
      </c>
      <c r="AV1196" s="37" t="str">
        <f t="shared" si="200"/>
        <v/>
      </c>
      <c r="AW1196" s="37" t="str">
        <f t="shared" si="201"/>
        <v/>
      </c>
    </row>
    <row r="1197" spans="44:49" x14ac:dyDescent="0.25">
      <c r="AR1197" s="37" t="str">
        <f t="shared" si="202"/>
        <v/>
      </c>
      <c r="AS1197" s="37" t="str">
        <f t="shared" si="203"/>
        <v/>
      </c>
      <c r="AT1197" s="37" t="str">
        <f t="shared" si="198"/>
        <v/>
      </c>
      <c r="AU1197" s="37" t="str">
        <f t="shared" si="199"/>
        <v/>
      </c>
      <c r="AV1197" s="37" t="str">
        <f t="shared" si="200"/>
        <v/>
      </c>
      <c r="AW1197" s="37" t="str">
        <f t="shared" si="201"/>
        <v/>
      </c>
    </row>
    <row r="1198" spans="44:49" x14ac:dyDescent="0.25">
      <c r="AR1198" s="37" t="str">
        <f t="shared" si="202"/>
        <v/>
      </c>
      <c r="AS1198" s="37" t="str">
        <f t="shared" si="203"/>
        <v/>
      </c>
      <c r="AT1198" s="37" t="str">
        <f t="shared" si="198"/>
        <v/>
      </c>
      <c r="AU1198" s="37" t="str">
        <f t="shared" si="199"/>
        <v/>
      </c>
      <c r="AV1198" s="37" t="str">
        <f t="shared" si="200"/>
        <v/>
      </c>
      <c r="AW1198" s="37" t="str">
        <f t="shared" si="201"/>
        <v/>
      </c>
    </row>
    <row r="1199" spans="44:49" x14ac:dyDescent="0.25">
      <c r="AR1199" s="37" t="str">
        <f t="shared" si="202"/>
        <v/>
      </c>
      <c r="AS1199" s="37" t="str">
        <f t="shared" si="203"/>
        <v/>
      </c>
      <c r="AT1199" s="37" t="str">
        <f t="shared" si="198"/>
        <v/>
      </c>
      <c r="AU1199" s="37" t="str">
        <f t="shared" si="199"/>
        <v/>
      </c>
      <c r="AV1199" s="37" t="str">
        <f t="shared" si="200"/>
        <v/>
      </c>
      <c r="AW1199" s="37" t="str">
        <f t="shared" si="201"/>
        <v/>
      </c>
    </row>
    <row r="1200" spans="44:49" x14ac:dyDescent="0.25">
      <c r="AR1200" s="37" t="str">
        <f t="shared" si="202"/>
        <v/>
      </c>
      <c r="AS1200" s="37" t="str">
        <f t="shared" si="203"/>
        <v/>
      </c>
      <c r="AT1200" s="37" t="str">
        <f t="shared" si="198"/>
        <v/>
      </c>
      <c r="AU1200" s="37" t="str">
        <f t="shared" si="199"/>
        <v/>
      </c>
      <c r="AV1200" s="37" t="str">
        <f t="shared" si="200"/>
        <v/>
      </c>
      <c r="AW1200" s="37" t="str">
        <f t="shared" si="201"/>
        <v/>
      </c>
    </row>
    <row r="1201" spans="44:49" x14ac:dyDescent="0.25">
      <c r="AR1201" s="37" t="str">
        <f t="shared" si="202"/>
        <v/>
      </c>
      <c r="AS1201" s="37" t="str">
        <f t="shared" si="203"/>
        <v/>
      </c>
      <c r="AT1201" s="37" t="str">
        <f t="shared" si="198"/>
        <v/>
      </c>
      <c r="AU1201" s="37" t="str">
        <f t="shared" si="199"/>
        <v/>
      </c>
      <c r="AV1201" s="37" t="str">
        <f t="shared" si="200"/>
        <v/>
      </c>
      <c r="AW1201" s="37" t="str">
        <f t="shared" si="201"/>
        <v/>
      </c>
    </row>
    <row r="1202" spans="44:49" x14ac:dyDescent="0.25">
      <c r="AR1202" s="37" t="str">
        <f t="shared" si="202"/>
        <v/>
      </c>
      <c r="AS1202" s="37" t="str">
        <f t="shared" si="203"/>
        <v/>
      </c>
      <c r="AT1202" s="37" t="str">
        <f t="shared" si="198"/>
        <v/>
      </c>
      <c r="AU1202" s="37" t="str">
        <f t="shared" si="199"/>
        <v/>
      </c>
      <c r="AV1202" s="37" t="str">
        <f t="shared" si="200"/>
        <v/>
      </c>
      <c r="AW1202" s="37" t="str">
        <f t="shared" si="201"/>
        <v/>
      </c>
    </row>
    <row r="1203" spans="44:49" x14ac:dyDescent="0.25">
      <c r="AR1203" s="37" t="str">
        <f t="shared" si="202"/>
        <v/>
      </c>
      <c r="AS1203" s="37" t="str">
        <f t="shared" si="203"/>
        <v/>
      </c>
      <c r="AT1203" s="37" t="str">
        <f t="shared" si="198"/>
        <v/>
      </c>
      <c r="AU1203" s="37" t="str">
        <f t="shared" si="199"/>
        <v/>
      </c>
      <c r="AV1203" s="37" t="str">
        <f t="shared" si="200"/>
        <v/>
      </c>
      <c r="AW1203" s="37" t="str">
        <f t="shared" si="201"/>
        <v/>
      </c>
    </row>
    <row r="1204" spans="44:49" x14ac:dyDescent="0.25">
      <c r="AR1204" s="37" t="str">
        <f t="shared" si="202"/>
        <v/>
      </c>
      <c r="AS1204" s="37" t="str">
        <f t="shared" si="203"/>
        <v/>
      </c>
      <c r="AT1204" s="37" t="str">
        <f t="shared" si="198"/>
        <v/>
      </c>
      <c r="AU1204" s="37" t="str">
        <f t="shared" si="199"/>
        <v/>
      </c>
      <c r="AV1204" s="37" t="str">
        <f t="shared" si="200"/>
        <v/>
      </c>
      <c r="AW1204" s="37" t="str">
        <f t="shared" si="201"/>
        <v/>
      </c>
    </row>
    <row r="1205" spans="44:49" x14ac:dyDescent="0.25">
      <c r="AR1205" s="37" t="str">
        <f t="shared" si="202"/>
        <v/>
      </c>
      <c r="AS1205" s="37" t="str">
        <f t="shared" si="203"/>
        <v/>
      </c>
      <c r="AT1205" s="37" t="str">
        <f t="shared" si="198"/>
        <v/>
      </c>
      <c r="AU1205" s="37" t="str">
        <f t="shared" si="199"/>
        <v/>
      </c>
      <c r="AV1205" s="37" t="str">
        <f t="shared" si="200"/>
        <v/>
      </c>
      <c r="AW1205" s="37" t="str">
        <f t="shared" si="201"/>
        <v/>
      </c>
    </row>
    <row r="1206" spans="44:49" x14ac:dyDescent="0.25">
      <c r="AR1206" s="37" t="str">
        <f t="shared" si="202"/>
        <v/>
      </c>
      <c r="AS1206" s="37" t="str">
        <f t="shared" si="203"/>
        <v/>
      </c>
      <c r="AT1206" s="37" t="str">
        <f t="shared" si="198"/>
        <v/>
      </c>
      <c r="AU1206" s="37" t="str">
        <f t="shared" si="199"/>
        <v/>
      </c>
      <c r="AV1206" s="37" t="str">
        <f t="shared" si="200"/>
        <v/>
      </c>
      <c r="AW1206" s="37" t="str">
        <f t="shared" si="201"/>
        <v/>
      </c>
    </row>
    <row r="1207" spans="44:49" x14ac:dyDescent="0.25">
      <c r="AR1207" s="37" t="str">
        <f t="shared" si="202"/>
        <v/>
      </c>
      <c r="AS1207" s="37" t="str">
        <f t="shared" si="203"/>
        <v/>
      </c>
      <c r="AT1207" s="37" t="str">
        <f t="shared" si="198"/>
        <v/>
      </c>
      <c r="AU1207" s="37" t="str">
        <f t="shared" si="199"/>
        <v/>
      </c>
      <c r="AV1207" s="37" t="str">
        <f t="shared" si="200"/>
        <v/>
      </c>
      <c r="AW1207" s="37" t="str">
        <f t="shared" si="201"/>
        <v/>
      </c>
    </row>
    <row r="1208" spans="44:49" x14ac:dyDescent="0.25">
      <c r="AR1208" s="37" t="str">
        <f t="shared" si="202"/>
        <v/>
      </c>
      <c r="AS1208" s="37" t="str">
        <f t="shared" si="203"/>
        <v/>
      </c>
      <c r="AT1208" s="37" t="str">
        <f t="shared" si="198"/>
        <v/>
      </c>
      <c r="AU1208" s="37" t="str">
        <f t="shared" si="199"/>
        <v/>
      </c>
      <c r="AV1208" s="37" t="str">
        <f t="shared" si="200"/>
        <v/>
      </c>
      <c r="AW1208" s="37" t="str">
        <f t="shared" si="201"/>
        <v/>
      </c>
    </row>
    <row r="1209" spans="44:49" x14ac:dyDescent="0.25">
      <c r="AR1209" s="37" t="str">
        <f t="shared" si="202"/>
        <v/>
      </c>
      <c r="AS1209" s="37" t="str">
        <f t="shared" si="203"/>
        <v/>
      </c>
      <c r="AT1209" s="37" t="str">
        <f t="shared" si="198"/>
        <v/>
      </c>
      <c r="AU1209" s="37" t="str">
        <f t="shared" si="199"/>
        <v/>
      </c>
      <c r="AV1209" s="37" t="str">
        <f t="shared" si="200"/>
        <v/>
      </c>
      <c r="AW1209" s="37" t="str">
        <f t="shared" si="201"/>
        <v/>
      </c>
    </row>
    <row r="1210" spans="44:49" x14ac:dyDescent="0.25">
      <c r="AR1210" s="37" t="str">
        <f t="shared" si="202"/>
        <v/>
      </c>
      <c r="AS1210" s="37" t="str">
        <f t="shared" si="203"/>
        <v/>
      </c>
      <c r="AT1210" s="37" t="str">
        <f t="shared" si="198"/>
        <v/>
      </c>
      <c r="AU1210" s="37" t="str">
        <f t="shared" si="199"/>
        <v/>
      </c>
      <c r="AV1210" s="37" t="str">
        <f t="shared" si="200"/>
        <v/>
      </c>
      <c r="AW1210" s="37" t="str">
        <f t="shared" si="201"/>
        <v/>
      </c>
    </row>
    <row r="1211" spans="44:49" x14ac:dyDescent="0.25">
      <c r="AR1211" s="37" t="str">
        <f t="shared" si="202"/>
        <v/>
      </c>
      <c r="AS1211" s="37" t="str">
        <f t="shared" si="203"/>
        <v/>
      </c>
      <c r="AT1211" s="37" t="str">
        <f t="shared" si="198"/>
        <v/>
      </c>
      <c r="AU1211" s="37" t="str">
        <f t="shared" si="199"/>
        <v/>
      </c>
      <c r="AV1211" s="37" t="str">
        <f t="shared" si="200"/>
        <v/>
      </c>
      <c r="AW1211" s="37" t="str">
        <f t="shared" si="201"/>
        <v/>
      </c>
    </row>
    <row r="1212" spans="44:49" x14ac:dyDescent="0.25">
      <c r="AR1212" s="37" t="str">
        <f t="shared" si="202"/>
        <v/>
      </c>
      <c r="AS1212" s="37" t="str">
        <f t="shared" si="203"/>
        <v/>
      </c>
      <c r="AT1212" s="37" t="str">
        <f t="shared" si="198"/>
        <v/>
      </c>
      <c r="AU1212" s="37" t="str">
        <f t="shared" si="199"/>
        <v/>
      </c>
      <c r="AV1212" s="37" t="str">
        <f t="shared" si="200"/>
        <v/>
      </c>
      <c r="AW1212" s="37" t="str">
        <f t="shared" si="201"/>
        <v/>
      </c>
    </row>
    <row r="1213" spans="44:49" x14ac:dyDescent="0.25">
      <c r="AR1213" s="37" t="str">
        <f t="shared" si="202"/>
        <v/>
      </c>
      <c r="AS1213" s="37" t="str">
        <f t="shared" si="203"/>
        <v/>
      </c>
      <c r="AT1213" s="37" t="str">
        <f t="shared" si="198"/>
        <v/>
      </c>
      <c r="AU1213" s="37" t="str">
        <f t="shared" si="199"/>
        <v/>
      </c>
      <c r="AV1213" s="37" t="str">
        <f t="shared" si="200"/>
        <v/>
      </c>
      <c r="AW1213" s="37" t="str">
        <f t="shared" si="201"/>
        <v/>
      </c>
    </row>
    <row r="1214" spans="44:49" x14ac:dyDescent="0.25">
      <c r="AR1214" s="37" t="str">
        <f t="shared" si="202"/>
        <v/>
      </c>
      <c r="AS1214" s="37" t="str">
        <f t="shared" si="203"/>
        <v/>
      </c>
      <c r="AT1214" s="37" t="str">
        <f t="shared" ref="AT1214:AT1277" si="204">IF($C$14&lt;=$AY1213,"",IF($C$14&gt;$AY1214,"",$C$14*BB1214))</f>
        <v/>
      </c>
      <c r="AU1214" s="37" t="str">
        <f t="shared" ref="AU1214:AU1277" si="205">IF($C$14&lt;=$AY1213,"",IF($C$14&gt;$AY1214,"",$C$14*BC1214))</f>
        <v/>
      </c>
      <c r="AV1214" s="37" t="str">
        <f t="shared" ref="AV1214:AV1277" si="206">IF($C$14&lt;=$AY1213,"",IF($C$14&gt;$AY1214,"",$C$14*BD1214))</f>
        <v/>
      </c>
      <c r="AW1214" s="37" t="str">
        <f t="shared" ref="AW1214:AW1277" si="207">IF($C$14&lt;=$AY1213,"",IF($C$14&gt;$AY1214,"",$C$14*BE1214))</f>
        <v/>
      </c>
    </row>
    <row r="1215" spans="44:49" x14ac:dyDescent="0.25">
      <c r="AR1215" s="37" t="str">
        <f t="shared" si="202"/>
        <v/>
      </c>
      <c r="AS1215" s="37" t="str">
        <f t="shared" si="203"/>
        <v/>
      </c>
      <c r="AT1215" s="37" t="str">
        <f t="shared" si="204"/>
        <v/>
      </c>
      <c r="AU1215" s="37" t="str">
        <f t="shared" si="205"/>
        <v/>
      </c>
      <c r="AV1215" s="37" t="str">
        <f t="shared" si="206"/>
        <v/>
      </c>
      <c r="AW1215" s="37" t="str">
        <f t="shared" si="207"/>
        <v/>
      </c>
    </row>
    <row r="1216" spans="44:49" x14ac:dyDescent="0.25">
      <c r="AR1216" s="37" t="str">
        <f t="shared" si="202"/>
        <v/>
      </c>
      <c r="AS1216" s="37" t="str">
        <f t="shared" si="203"/>
        <v/>
      </c>
      <c r="AT1216" s="37" t="str">
        <f t="shared" si="204"/>
        <v/>
      </c>
      <c r="AU1216" s="37" t="str">
        <f t="shared" si="205"/>
        <v/>
      </c>
      <c r="AV1216" s="37" t="str">
        <f t="shared" si="206"/>
        <v/>
      </c>
      <c r="AW1216" s="37" t="str">
        <f t="shared" si="207"/>
        <v/>
      </c>
    </row>
    <row r="1217" spans="44:49" x14ac:dyDescent="0.25">
      <c r="AR1217" s="37" t="str">
        <f t="shared" si="202"/>
        <v/>
      </c>
      <c r="AS1217" s="37" t="str">
        <f t="shared" si="203"/>
        <v/>
      </c>
      <c r="AT1217" s="37" t="str">
        <f t="shared" si="204"/>
        <v/>
      </c>
      <c r="AU1217" s="37" t="str">
        <f t="shared" si="205"/>
        <v/>
      </c>
      <c r="AV1217" s="37" t="str">
        <f t="shared" si="206"/>
        <v/>
      </c>
      <c r="AW1217" s="37" t="str">
        <f t="shared" si="207"/>
        <v/>
      </c>
    </row>
    <row r="1218" spans="44:49" x14ac:dyDescent="0.25">
      <c r="AR1218" s="37" t="str">
        <f t="shared" si="202"/>
        <v/>
      </c>
      <c r="AS1218" s="37" t="str">
        <f t="shared" si="203"/>
        <v/>
      </c>
      <c r="AT1218" s="37" t="str">
        <f t="shared" si="204"/>
        <v/>
      </c>
      <c r="AU1218" s="37" t="str">
        <f t="shared" si="205"/>
        <v/>
      </c>
      <c r="AV1218" s="37" t="str">
        <f t="shared" si="206"/>
        <v/>
      </c>
      <c r="AW1218" s="37" t="str">
        <f t="shared" si="207"/>
        <v/>
      </c>
    </row>
    <row r="1219" spans="44:49" x14ac:dyDescent="0.25">
      <c r="AR1219" s="37" t="str">
        <f t="shared" si="202"/>
        <v/>
      </c>
      <c r="AS1219" s="37" t="str">
        <f t="shared" si="203"/>
        <v/>
      </c>
      <c r="AT1219" s="37" t="str">
        <f t="shared" si="204"/>
        <v/>
      </c>
      <c r="AU1219" s="37" t="str">
        <f t="shared" si="205"/>
        <v/>
      </c>
      <c r="AV1219" s="37" t="str">
        <f t="shared" si="206"/>
        <v/>
      </c>
      <c r="AW1219" s="37" t="str">
        <f t="shared" si="207"/>
        <v/>
      </c>
    </row>
    <row r="1220" spans="44:49" x14ac:dyDescent="0.25">
      <c r="AR1220" s="37" t="str">
        <f t="shared" si="202"/>
        <v/>
      </c>
      <c r="AS1220" s="37" t="str">
        <f t="shared" si="203"/>
        <v/>
      </c>
      <c r="AT1220" s="37" t="str">
        <f t="shared" si="204"/>
        <v/>
      </c>
      <c r="AU1220" s="37" t="str">
        <f t="shared" si="205"/>
        <v/>
      </c>
      <c r="AV1220" s="37" t="str">
        <f t="shared" si="206"/>
        <v/>
      </c>
      <c r="AW1220" s="37" t="str">
        <f t="shared" si="207"/>
        <v/>
      </c>
    </row>
    <row r="1221" spans="44:49" x14ac:dyDescent="0.25">
      <c r="AR1221" s="37" t="str">
        <f t="shared" si="202"/>
        <v/>
      </c>
      <c r="AS1221" s="37" t="str">
        <f t="shared" si="203"/>
        <v/>
      </c>
      <c r="AT1221" s="37" t="str">
        <f t="shared" si="204"/>
        <v/>
      </c>
      <c r="AU1221" s="37" t="str">
        <f t="shared" si="205"/>
        <v/>
      </c>
      <c r="AV1221" s="37" t="str">
        <f t="shared" si="206"/>
        <v/>
      </c>
      <c r="AW1221" s="37" t="str">
        <f t="shared" si="207"/>
        <v/>
      </c>
    </row>
    <row r="1222" spans="44:49" x14ac:dyDescent="0.25">
      <c r="AR1222" s="37" t="str">
        <f t="shared" si="202"/>
        <v/>
      </c>
      <c r="AS1222" s="37" t="str">
        <f t="shared" si="203"/>
        <v/>
      </c>
      <c r="AT1222" s="37" t="str">
        <f t="shared" si="204"/>
        <v/>
      </c>
      <c r="AU1222" s="37" t="str">
        <f t="shared" si="205"/>
        <v/>
      </c>
      <c r="AV1222" s="37" t="str">
        <f t="shared" si="206"/>
        <v/>
      </c>
      <c r="AW1222" s="37" t="str">
        <f t="shared" si="207"/>
        <v/>
      </c>
    </row>
    <row r="1223" spans="44:49" x14ac:dyDescent="0.25">
      <c r="AR1223" s="37" t="str">
        <f t="shared" si="202"/>
        <v/>
      </c>
      <c r="AS1223" s="37" t="str">
        <f t="shared" si="203"/>
        <v/>
      </c>
      <c r="AT1223" s="37" t="str">
        <f t="shared" si="204"/>
        <v/>
      </c>
      <c r="AU1223" s="37" t="str">
        <f t="shared" si="205"/>
        <v/>
      </c>
      <c r="AV1223" s="37" t="str">
        <f t="shared" si="206"/>
        <v/>
      </c>
      <c r="AW1223" s="37" t="str">
        <f t="shared" si="207"/>
        <v/>
      </c>
    </row>
    <row r="1224" spans="44:49" x14ac:dyDescent="0.25">
      <c r="AR1224" s="37" t="str">
        <f t="shared" si="202"/>
        <v/>
      </c>
      <c r="AS1224" s="37" t="str">
        <f t="shared" si="203"/>
        <v/>
      </c>
      <c r="AT1224" s="37" t="str">
        <f t="shared" si="204"/>
        <v/>
      </c>
      <c r="AU1224" s="37" t="str">
        <f t="shared" si="205"/>
        <v/>
      </c>
      <c r="AV1224" s="37" t="str">
        <f t="shared" si="206"/>
        <v/>
      </c>
      <c r="AW1224" s="37" t="str">
        <f t="shared" si="207"/>
        <v/>
      </c>
    </row>
    <row r="1225" spans="44:49" x14ac:dyDescent="0.25">
      <c r="AR1225" s="37" t="str">
        <f t="shared" si="202"/>
        <v/>
      </c>
      <c r="AS1225" s="37" t="str">
        <f t="shared" si="203"/>
        <v/>
      </c>
      <c r="AT1225" s="37" t="str">
        <f t="shared" si="204"/>
        <v/>
      </c>
      <c r="AU1225" s="37" t="str">
        <f t="shared" si="205"/>
        <v/>
      </c>
      <c r="AV1225" s="37" t="str">
        <f t="shared" si="206"/>
        <v/>
      </c>
      <c r="AW1225" s="37" t="str">
        <f t="shared" si="207"/>
        <v/>
      </c>
    </row>
    <row r="1226" spans="44:49" x14ac:dyDescent="0.25">
      <c r="AR1226" s="37" t="str">
        <f t="shared" si="202"/>
        <v/>
      </c>
      <c r="AS1226" s="37" t="str">
        <f t="shared" si="203"/>
        <v/>
      </c>
      <c r="AT1226" s="37" t="str">
        <f t="shared" si="204"/>
        <v/>
      </c>
      <c r="AU1226" s="37" t="str">
        <f t="shared" si="205"/>
        <v/>
      </c>
      <c r="AV1226" s="37" t="str">
        <f t="shared" si="206"/>
        <v/>
      </c>
      <c r="AW1226" s="37" t="str">
        <f t="shared" si="207"/>
        <v/>
      </c>
    </row>
    <row r="1227" spans="44:49" x14ac:dyDescent="0.25">
      <c r="AR1227" s="37" t="str">
        <f t="shared" si="202"/>
        <v/>
      </c>
      <c r="AS1227" s="37" t="str">
        <f t="shared" si="203"/>
        <v/>
      </c>
      <c r="AT1227" s="37" t="str">
        <f t="shared" si="204"/>
        <v/>
      </c>
      <c r="AU1227" s="37" t="str">
        <f t="shared" si="205"/>
        <v/>
      </c>
      <c r="AV1227" s="37" t="str">
        <f t="shared" si="206"/>
        <v/>
      </c>
      <c r="AW1227" s="37" t="str">
        <f t="shared" si="207"/>
        <v/>
      </c>
    </row>
    <row r="1228" spans="44:49" x14ac:dyDescent="0.25">
      <c r="AR1228" s="37" t="str">
        <f t="shared" si="202"/>
        <v/>
      </c>
      <c r="AS1228" s="37" t="str">
        <f t="shared" si="203"/>
        <v/>
      </c>
      <c r="AT1228" s="37" t="str">
        <f t="shared" si="204"/>
        <v/>
      </c>
      <c r="AU1228" s="37" t="str">
        <f t="shared" si="205"/>
        <v/>
      </c>
      <c r="AV1228" s="37" t="str">
        <f t="shared" si="206"/>
        <v/>
      </c>
      <c r="AW1228" s="37" t="str">
        <f t="shared" si="207"/>
        <v/>
      </c>
    </row>
    <row r="1229" spans="44:49" x14ac:dyDescent="0.25">
      <c r="AR1229" s="37" t="str">
        <f t="shared" si="202"/>
        <v/>
      </c>
      <c r="AS1229" s="37" t="str">
        <f t="shared" si="203"/>
        <v/>
      </c>
      <c r="AT1229" s="37" t="str">
        <f t="shared" si="204"/>
        <v/>
      </c>
      <c r="AU1229" s="37" t="str">
        <f t="shared" si="205"/>
        <v/>
      </c>
      <c r="AV1229" s="37" t="str">
        <f t="shared" si="206"/>
        <v/>
      </c>
      <c r="AW1229" s="37" t="str">
        <f t="shared" si="207"/>
        <v/>
      </c>
    </row>
    <row r="1230" spans="44:49" x14ac:dyDescent="0.25">
      <c r="AR1230" s="37" t="str">
        <f t="shared" si="202"/>
        <v/>
      </c>
      <c r="AS1230" s="37" t="str">
        <f t="shared" si="203"/>
        <v/>
      </c>
      <c r="AT1230" s="37" t="str">
        <f t="shared" si="204"/>
        <v/>
      </c>
      <c r="AU1230" s="37" t="str">
        <f t="shared" si="205"/>
        <v/>
      </c>
      <c r="AV1230" s="37" t="str">
        <f t="shared" si="206"/>
        <v/>
      </c>
      <c r="AW1230" s="37" t="str">
        <f t="shared" si="207"/>
        <v/>
      </c>
    </row>
    <row r="1231" spans="44:49" x14ac:dyDescent="0.25">
      <c r="AR1231" s="37" t="str">
        <f t="shared" si="202"/>
        <v/>
      </c>
      <c r="AS1231" s="37" t="str">
        <f t="shared" si="203"/>
        <v/>
      </c>
      <c r="AT1231" s="37" t="str">
        <f t="shared" si="204"/>
        <v/>
      </c>
      <c r="AU1231" s="37" t="str">
        <f t="shared" si="205"/>
        <v/>
      </c>
      <c r="AV1231" s="37" t="str">
        <f t="shared" si="206"/>
        <v/>
      </c>
      <c r="AW1231" s="37" t="str">
        <f t="shared" si="207"/>
        <v/>
      </c>
    </row>
    <row r="1232" spans="44:49" x14ac:dyDescent="0.25">
      <c r="AR1232" s="37" t="str">
        <f t="shared" si="202"/>
        <v/>
      </c>
      <c r="AS1232" s="37" t="str">
        <f t="shared" si="203"/>
        <v/>
      </c>
      <c r="AT1232" s="37" t="str">
        <f t="shared" si="204"/>
        <v/>
      </c>
      <c r="AU1232" s="37" t="str">
        <f t="shared" si="205"/>
        <v/>
      </c>
      <c r="AV1232" s="37" t="str">
        <f t="shared" si="206"/>
        <v/>
      </c>
      <c r="AW1232" s="37" t="str">
        <f t="shared" si="207"/>
        <v/>
      </c>
    </row>
    <row r="1233" spans="44:49" x14ac:dyDescent="0.25">
      <c r="AR1233" s="37" t="str">
        <f t="shared" si="202"/>
        <v/>
      </c>
      <c r="AS1233" s="37" t="str">
        <f t="shared" si="203"/>
        <v/>
      </c>
      <c r="AT1233" s="37" t="str">
        <f t="shared" si="204"/>
        <v/>
      </c>
      <c r="AU1233" s="37" t="str">
        <f t="shared" si="205"/>
        <v/>
      </c>
      <c r="AV1233" s="37" t="str">
        <f t="shared" si="206"/>
        <v/>
      </c>
      <c r="AW1233" s="37" t="str">
        <f t="shared" si="207"/>
        <v/>
      </c>
    </row>
    <row r="1234" spans="44:49" x14ac:dyDescent="0.25">
      <c r="AR1234" s="37" t="str">
        <f t="shared" ref="AR1234:AR1297" si="208">IF($C$14&lt;=$AY1233,"",IF($C$14&gt;$AY1234,"",$C$14*AZ1234))</f>
        <v/>
      </c>
      <c r="AS1234" s="37" t="str">
        <f t="shared" ref="AS1234:AS1297" si="209">IF($C$14&lt;=$AY1233,"",IF($C$14&gt;$AY1234,"",$C$14*BA1234))</f>
        <v/>
      </c>
      <c r="AT1234" s="37" t="str">
        <f t="shared" si="204"/>
        <v/>
      </c>
      <c r="AU1234" s="37" t="str">
        <f t="shared" si="205"/>
        <v/>
      </c>
      <c r="AV1234" s="37" t="str">
        <f t="shared" si="206"/>
        <v/>
      </c>
      <c r="AW1234" s="37" t="str">
        <f t="shared" si="207"/>
        <v/>
      </c>
    </row>
    <row r="1235" spans="44:49" x14ac:dyDescent="0.25">
      <c r="AR1235" s="37" t="str">
        <f t="shared" si="208"/>
        <v/>
      </c>
      <c r="AS1235" s="37" t="str">
        <f t="shared" si="209"/>
        <v/>
      </c>
      <c r="AT1235" s="37" t="str">
        <f t="shared" si="204"/>
        <v/>
      </c>
      <c r="AU1235" s="37" t="str">
        <f t="shared" si="205"/>
        <v/>
      </c>
      <c r="AV1235" s="37" t="str">
        <f t="shared" si="206"/>
        <v/>
      </c>
      <c r="AW1235" s="37" t="str">
        <f t="shared" si="207"/>
        <v/>
      </c>
    </row>
    <row r="1236" spans="44:49" x14ac:dyDescent="0.25">
      <c r="AR1236" s="37" t="str">
        <f t="shared" si="208"/>
        <v/>
      </c>
      <c r="AS1236" s="37" t="str">
        <f t="shared" si="209"/>
        <v/>
      </c>
      <c r="AT1236" s="37" t="str">
        <f t="shared" si="204"/>
        <v/>
      </c>
      <c r="AU1236" s="37" t="str">
        <f t="shared" si="205"/>
        <v/>
      </c>
      <c r="AV1236" s="37" t="str">
        <f t="shared" si="206"/>
        <v/>
      </c>
      <c r="AW1236" s="37" t="str">
        <f t="shared" si="207"/>
        <v/>
      </c>
    </row>
    <row r="1237" spans="44:49" x14ac:dyDescent="0.25">
      <c r="AR1237" s="37" t="str">
        <f t="shared" si="208"/>
        <v/>
      </c>
      <c r="AS1237" s="37" t="str">
        <f t="shared" si="209"/>
        <v/>
      </c>
      <c r="AT1237" s="37" t="str">
        <f t="shared" si="204"/>
        <v/>
      </c>
      <c r="AU1237" s="37" t="str">
        <f t="shared" si="205"/>
        <v/>
      </c>
      <c r="AV1237" s="37" t="str">
        <f t="shared" si="206"/>
        <v/>
      </c>
      <c r="AW1237" s="37" t="str">
        <f t="shared" si="207"/>
        <v/>
      </c>
    </row>
    <row r="1238" spans="44:49" x14ac:dyDescent="0.25">
      <c r="AR1238" s="37" t="str">
        <f t="shared" si="208"/>
        <v/>
      </c>
      <c r="AS1238" s="37" t="str">
        <f t="shared" si="209"/>
        <v/>
      </c>
      <c r="AT1238" s="37" t="str">
        <f t="shared" si="204"/>
        <v/>
      </c>
      <c r="AU1238" s="37" t="str">
        <f t="shared" si="205"/>
        <v/>
      </c>
      <c r="AV1238" s="37" t="str">
        <f t="shared" si="206"/>
        <v/>
      </c>
      <c r="AW1238" s="37" t="str">
        <f t="shared" si="207"/>
        <v/>
      </c>
    </row>
    <row r="1239" spans="44:49" x14ac:dyDescent="0.25">
      <c r="AR1239" s="37" t="str">
        <f t="shared" si="208"/>
        <v/>
      </c>
      <c r="AS1239" s="37" t="str">
        <f t="shared" si="209"/>
        <v/>
      </c>
      <c r="AT1239" s="37" t="str">
        <f t="shared" si="204"/>
        <v/>
      </c>
      <c r="AU1239" s="37" t="str">
        <f t="shared" si="205"/>
        <v/>
      </c>
      <c r="AV1239" s="37" t="str">
        <f t="shared" si="206"/>
        <v/>
      </c>
      <c r="AW1239" s="37" t="str">
        <f t="shared" si="207"/>
        <v/>
      </c>
    </row>
    <row r="1240" spans="44:49" x14ac:dyDescent="0.25">
      <c r="AR1240" s="37" t="str">
        <f t="shared" si="208"/>
        <v/>
      </c>
      <c r="AS1240" s="37" t="str">
        <f t="shared" si="209"/>
        <v/>
      </c>
      <c r="AT1240" s="37" t="str">
        <f t="shared" si="204"/>
        <v/>
      </c>
      <c r="AU1240" s="37" t="str">
        <f t="shared" si="205"/>
        <v/>
      </c>
      <c r="AV1240" s="37" t="str">
        <f t="shared" si="206"/>
        <v/>
      </c>
      <c r="AW1240" s="37" t="str">
        <f t="shared" si="207"/>
        <v/>
      </c>
    </row>
    <row r="1241" spans="44:49" x14ac:dyDescent="0.25">
      <c r="AR1241" s="37" t="str">
        <f t="shared" si="208"/>
        <v/>
      </c>
      <c r="AS1241" s="37" t="str">
        <f t="shared" si="209"/>
        <v/>
      </c>
      <c r="AT1241" s="37" t="str">
        <f t="shared" si="204"/>
        <v/>
      </c>
      <c r="AU1241" s="37" t="str">
        <f t="shared" si="205"/>
        <v/>
      </c>
      <c r="AV1241" s="37" t="str">
        <f t="shared" si="206"/>
        <v/>
      </c>
      <c r="AW1241" s="37" t="str">
        <f t="shared" si="207"/>
        <v/>
      </c>
    </row>
    <row r="1242" spans="44:49" x14ac:dyDescent="0.25">
      <c r="AR1242" s="37" t="str">
        <f t="shared" si="208"/>
        <v/>
      </c>
      <c r="AS1242" s="37" t="str">
        <f t="shared" si="209"/>
        <v/>
      </c>
      <c r="AT1242" s="37" t="str">
        <f t="shared" si="204"/>
        <v/>
      </c>
      <c r="AU1242" s="37" t="str">
        <f t="shared" si="205"/>
        <v/>
      </c>
      <c r="AV1242" s="37" t="str">
        <f t="shared" si="206"/>
        <v/>
      </c>
      <c r="AW1242" s="37" t="str">
        <f t="shared" si="207"/>
        <v/>
      </c>
    </row>
    <row r="1243" spans="44:49" x14ac:dyDescent="0.25">
      <c r="AR1243" s="37" t="str">
        <f t="shared" si="208"/>
        <v/>
      </c>
      <c r="AS1243" s="37" t="str">
        <f t="shared" si="209"/>
        <v/>
      </c>
      <c r="AT1243" s="37" t="str">
        <f t="shared" si="204"/>
        <v/>
      </c>
      <c r="AU1243" s="37" t="str">
        <f t="shared" si="205"/>
        <v/>
      </c>
      <c r="AV1243" s="37" t="str">
        <f t="shared" si="206"/>
        <v/>
      </c>
      <c r="AW1243" s="37" t="str">
        <f t="shared" si="207"/>
        <v/>
      </c>
    </row>
    <row r="1244" spans="44:49" x14ac:dyDescent="0.25">
      <c r="AR1244" s="37" t="str">
        <f t="shared" si="208"/>
        <v/>
      </c>
      <c r="AS1244" s="37" t="str">
        <f t="shared" si="209"/>
        <v/>
      </c>
      <c r="AT1244" s="37" t="str">
        <f t="shared" si="204"/>
        <v/>
      </c>
      <c r="AU1244" s="37" t="str">
        <f t="shared" si="205"/>
        <v/>
      </c>
      <c r="AV1244" s="37" t="str">
        <f t="shared" si="206"/>
        <v/>
      </c>
      <c r="AW1244" s="37" t="str">
        <f t="shared" si="207"/>
        <v/>
      </c>
    </row>
    <row r="1245" spans="44:49" x14ac:dyDescent="0.25">
      <c r="AR1245" s="37" t="str">
        <f t="shared" si="208"/>
        <v/>
      </c>
      <c r="AS1245" s="37" t="str">
        <f t="shared" si="209"/>
        <v/>
      </c>
      <c r="AT1245" s="37" t="str">
        <f t="shared" si="204"/>
        <v/>
      </c>
      <c r="AU1245" s="37" t="str">
        <f t="shared" si="205"/>
        <v/>
      </c>
      <c r="AV1245" s="37" t="str">
        <f t="shared" si="206"/>
        <v/>
      </c>
      <c r="AW1245" s="37" t="str">
        <f t="shared" si="207"/>
        <v/>
      </c>
    </row>
    <row r="1246" spans="44:49" x14ac:dyDescent="0.25">
      <c r="AR1246" s="37" t="str">
        <f t="shared" si="208"/>
        <v/>
      </c>
      <c r="AS1246" s="37" t="str">
        <f t="shared" si="209"/>
        <v/>
      </c>
      <c r="AT1246" s="37" t="str">
        <f t="shared" si="204"/>
        <v/>
      </c>
      <c r="AU1246" s="37" t="str">
        <f t="shared" si="205"/>
        <v/>
      </c>
      <c r="AV1246" s="37" t="str">
        <f t="shared" si="206"/>
        <v/>
      </c>
      <c r="AW1246" s="37" t="str">
        <f t="shared" si="207"/>
        <v/>
      </c>
    </row>
    <row r="1247" spans="44:49" x14ac:dyDescent="0.25">
      <c r="AR1247" s="37" t="str">
        <f t="shared" si="208"/>
        <v/>
      </c>
      <c r="AS1247" s="37" t="str">
        <f t="shared" si="209"/>
        <v/>
      </c>
      <c r="AT1247" s="37" t="str">
        <f t="shared" si="204"/>
        <v/>
      </c>
      <c r="AU1247" s="37" t="str">
        <f t="shared" si="205"/>
        <v/>
      </c>
      <c r="AV1247" s="37" t="str">
        <f t="shared" si="206"/>
        <v/>
      </c>
      <c r="AW1247" s="37" t="str">
        <f t="shared" si="207"/>
        <v/>
      </c>
    </row>
    <row r="1248" spans="44:49" x14ac:dyDescent="0.25">
      <c r="AR1248" s="37" t="str">
        <f t="shared" si="208"/>
        <v/>
      </c>
      <c r="AS1248" s="37" t="str">
        <f t="shared" si="209"/>
        <v/>
      </c>
      <c r="AT1248" s="37" t="str">
        <f t="shared" si="204"/>
        <v/>
      </c>
      <c r="AU1248" s="37" t="str">
        <f t="shared" si="205"/>
        <v/>
      </c>
      <c r="AV1248" s="37" t="str">
        <f t="shared" si="206"/>
        <v/>
      </c>
      <c r="AW1248" s="37" t="str">
        <f t="shared" si="207"/>
        <v/>
      </c>
    </row>
    <row r="1249" spans="44:49" x14ac:dyDescent="0.25">
      <c r="AR1249" s="37" t="str">
        <f t="shared" si="208"/>
        <v/>
      </c>
      <c r="AS1249" s="37" t="str">
        <f t="shared" si="209"/>
        <v/>
      </c>
      <c r="AT1249" s="37" t="str">
        <f t="shared" si="204"/>
        <v/>
      </c>
      <c r="AU1249" s="37" t="str">
        <f t="shared" si="205"/>
        <v/>
      </c>
      <c r="AV1249" s="37" t="str">
        <f t="shared" si="206"/>
        <v/>
      </c>
      <c r="AW1249" s="37" t="str">
        <f t="shared" si="207"/>
        <v/>
      </c>
    </row>
    <row r="1250" spans="44:49" x14ac:dyDescent="0.25">
      <c r="AR1250" s="37" t="str">
        <f t="shared" si="208"/>
        <v/>
      </c>
      <c r="AS1250" s="37" t="str">
        <f t="shared" si="209"/>
        <v/>
      </c>
      <c r="AT1250" s="37" t="str">
        <f t="shared" si="204"/>
        <v/>
      </c>
      <c r="AU1250" s="37" t="str">
        <f t="shared" si="205"/>
        <v/>
      </c>
      <c r="AV1250" s="37" t="str">
        <f t="shared" si="206"/>
        <v/>
      </c>
      <c r="AW1250" s="37" t="str">
        <f t="shared" si="207"/>
        <v/>
      </c>
    </row>
    <row r="1251" spans="44:49" x14ac:dyDescent="0.25">
      <c r="AR1251" s="37" t="str">
        <f t="shared" si="208"/>
        <v/>
      </c>
      <c r="AS1251" s="37" t="str">
        <f t="shared" si="209"/>
        <v/>
      </c>
      <c r="AT1251" s="37" t="str">
        <f t="shared" si="204"/>
        <v/>
      </c>
      <c r="AU1251" s="37" t="str">
        <f t="shared" si="205"/>
        <v/>
      </c>
      <c r="AV1251" s="37" t="str">
        <f t="shared" si="206"/>
        <v/>
      </c>
      <c r="AW1251" s="37" t="str">
        <f t="shared" si="207"/>
        <v/>
      </c>
    </row>
    <row r="1252" spans="44:49" x14ac:dyDescent="0.25">
      <c r="AR1252" s="37" t="str">
        <f t="shared" si="208"/>
        <v/>
      </c>
      <c r="AS1252" s="37" t="str">
        <f t="shared" si="209"/>
        <v/>
      </c>
      <c r="AT1252" s="37" t="str">
        <f t="shared" si="204"/>
        <v/>
      </c>
      <c r="AU1252" s="37" t="str">
        <f t="shared" si="205"/>
        <v/>
      </c>
      <c r="AV1252" s="37" t="str">
        <f t="shared" si="206"/>
        <v/>
      </c>
      <c r="AW1252" s="37" t="str">
        <f t="shared" si="207"/>
        <v/>
      </c>
    </row>
    <row r="1253" spans="44:49" x14ac:dyDescent="0.25">
      <c r="AR1253" s="37" t="str">
        <f t="shared" si="208"/>
        <v/>
      </c>
      <c r="AS1253" s="37" t="str">
        <f t="shared" si="209"/>
        <v/>
      </c>
      <c r="AT1253" s="37" t="str">
        <f t="shared" si="204"/>
        <v/>
      </c>
      <c r="AU1253" s="37" t="str">
        <f t="shared" si="205"/>
        <v/>
      </c>
      <c r="AV1253" s="37" t="str">
        <f t="shared" si="206"/>
        <v/>
      </c>
      <c r="AW1253" s="37" t="str">
        <f t="shared" si="207"/>
        <v/>
      </c>
    </row>
    <row r="1254" spans="44:49" x14ac:dyDescent="0.25">
      <c r="AR1254" s="37" t="str">
        <f t="shared" si="208"/>
        <v/>
      </c>
      <c r="AS1254" s="37" t="str">
        <f t="shared" si="209"/>
        <v/>
      </c>
      <c r="AT1254" s="37" t="str">
        <f t="shared" si="204"/>
        <v/>
      </c>
      <c r="AU1254" s="37" t="str">
        <f t="shared" si="205"/>
        <v/>
      </c>
      <c r="AV1254" s="37" t="str">
        <f t="shared" si="206"/>
        <v/>
      </c>
      <c r="AW1254" s="37" t="str">
        <f t="shared" si="207"/>
        <v/>
      </c>
    </row>
    <row r="1255" spans="44:49" x14ac:dyDescent="0.25">
      <c r="AR1255" s="37" t="str">
        <f t="shared" si="208"/>
        <v/>
      </c>
      <c r="AS1255" s="37" t="str">
        <f t="shared" si="209"/>
        <v/>
      </c>
      <c r="AT1255" s="37" t="str">
        <f t="shared" si="204"/>
        <v/>
      </c>
      <c r="AU1255" s="37" t="str">
        <f t="shared" si="205"/>
        <v/>
      </c>
      <c r="AV1255" s="37" t="str">
        <f t="shared" si="206"/>
        <v/>
      </c>
      <c r="AW1255" s="37" t="str">
        <f t="shared" si="207"/>
        <v/>
      </c>
    </row>
    <row r="1256" spans="44:49" x14ac:dyDescent="0.25">
      <c r="AR1256" s="37" t="str">
        <f t="shared" si="208"/>
        <v/>
      </c>
      <c r="AS1256" s="37" t="str">
        <f t="shared" si="209"/>
        <v/>
      </c>
      <c r="AT1256" s="37" t="str">
        <f t="shared" si="204"/>
        <v/>
      </c>
      <c r="AU1256" s="37" t="str">
        <f t="shared" si="205"/>
        <v/>
      </c>
      <c r="AV1256" s="37" t="str">
        <f t="shared" si="206"/>
        <v/>
      </c>
      <c r="AW1256" s="37" t="str">
        <f t="shared" si="207"/>
        <v/>
      </c>
    </row>
    <row r="1257" spans="44:49" x14ac:dyDescent="0.25">
      <c r="AR1257" s="37" t="str">
        <f t="shared" si="208"/>
        <v/>
      </c>
      <c r="AS1257" s="37" t="str">
        <f t="shared" si="209"/>
        <v/>
      </c>
      <c r="AT1257" s="37" t="str">
        <f t="shared" si="204"/>
        <v/>
      </c>
      <c r="AU1257" s="37" t="str">
        <f t="shared" si="205"/>
        <v/>
      </c>
      <c r="AV1257" s="37" t="str">
        <f t="shared" si="206"/>
        <v/>
      </c>
      <c r="AW1257" s="37" t="str">
        <f t="shared" si="207"/>
        <v/>
      </c>
    </row>
    <row r="1258" spans="44:49" x14ac:dyDescent="0.25">
      <c r="AR1258" s="37" t="str">
        <f t="shared" si="208"/>
        <v/>
      </c>
      <c r="AS1258" s="37" t="str">
        <f t="shared" si="209"/>
        <v/>
      </c>
      <c r="AT1258" s="37" t="str">
        <f t="shared" si="204"/>
        <v/>
      </c>
      <c r="AU1258" s="37" t="str">
        <f t="shared" si="205"/>
        <v/>
      </c>
      <c r="AV1258" s="37" t="str">
        <f t="shared" si="206"/>
        <v/>
      </c>
      <c r="AW1258" s="37" t="str">
        <f t="shared" si="207"/>
        <v/>
      </c>
    </row>
    <row r="1259" spans="44:49" x14ac:dyDescent="0.25">
      <c r="AR1259" s="37" t="str">
        <f t="shared" si="208"/>
        <v/>
      </c>
      <c r="AS1259" s="37" t="str">
        <f t="shared" si="209"/>
        <v/>
      </c>
      <c r="AT1259" s="37" t="str">
        <f t="shared" si="204"/>
        <v/>
      </c>
      <c r="AU1259" s="37" t="str">
        <f t="shared" si="205"/>
        <v/>
      </c>
      <c r="AV1259" s="37" t="str">
        <f t="shared" si="206"/>
        <v/>
      </c>
      <c r="AW1259" s="37" t="str">
        <f t="shared" si="207"/>
        <v/>
      </c>
    </row>
    <row r="1260" spans="44:49" x14ac:dyDescent="0.25">
      <c r="AR1260" s="37" t="str">
        <f t="shared" si="208"/>
        <v/>
      </c>
      <c r="AS1260" s="37" t="str">
        <f t="shared" si="209"/>
        <v/>
      </c>
      <c r="AT1260" s="37" t="str">
        <f t="shared" si="204"/>
        <v/>
      </c>
      <c r="AU1260" s="37" t="str">
        <f t="shared" si="205"/>
        <v/>
      </c>
      <c r="AV1260" s="37" t="str">
        <f t="shared" si="206"/>
        <v/>
      </c>
      <c r="AW1260" s="37" t="str">
        <f t="shared" si="207"/>
        <v/>
      </c>
    </row>
    <row r="1261" spans="44:49" x14ac:dyDescent="0.25">
      <c r="AR1261" s="37" t="str">
        <f t="shared" si="208"/>
        <v/>
      </c>
      <c r="AS1261" s="37" t="str">
        <f t="shared" si="209"/>
        <v/>
      </c>
      <c r="AT1261" s="37" t="str">
        <f t="shared" si="204"/>
        <v/>
      </c>
      <c r="AU1261" s="37" t="str">
        <f t="shared" si="205"/>
        <v/>
      </c>
      <c r="AV1261" s="37" t="str">
        <f t="shared" si="206"/>
        <v/>
      </c>
      <c r="AW1261" s="37" t="str">
        <f t="shared" si="207"/>
        <v/>
      </c>
    </row>
    <row r="1262" spans="44:49" x14ac:dyDescent="0.25">
      <c r="AR1262" s="37" t="str">
        <f t="shared" si="208"/>
        <v/>
      </c>
      <c r="AS1262" s="37" t="str">
        <f t="shared" si="209"/>
        <v/>
      </c>
      <c r="AT1262" s="37" t="str">
        <f t="shared" si="204"/>
        <v/>
      </c>
      <c r="AU1262" s="37" t="str">
        <f t="shared" si="205"/>
        <v/>
      </c>
      <c r="AV1262" s="37" t="str">
        <f t="shared" si="206"/>
        <v/>
      </c>
      <c r="AW1262" s="37" t="str">
        <f t="shared" si="207"/>
        <v/>
      </c>
    </row>
    <row r="1263" spans="44:49" x14ac:dyDescent="0.25">
      <c r="AR1263" s="37" t="str">
        <f t="shared" si="208"/>
        <v/>
      </c>
      <c r="AS1263" s="37" t="str">
        <f t="shared" si="209"/>
        <v/>
      </c>
      <c r="AT1263" s="37" t="str">
        <f t="shared" si="204"/>
        <v/>
      </c>
      <c r="AU1263" s="37" t="str">
        <f t="shared" si="205"/>
        <v/>
      </c>
      <c r="AV1263" s="37" t="str">
        <f t="shared" si="206"/>
        <v/>
      </c>
      <c r="AW1263" s="37" t="str">
        <f t="shared" si="207"/>
        <v/>
      </c>
    </row>
    <row r="1264" spans="44:49" x14ac:dyDescent="0.25">
      <c r="AR1264" s="37" t="str">
        <f t="shared" si="208"/>
        <v/>
      </c>
      <c r="AS1264" s="37" t="str">
        <f t="shared" si="209"/>
        <v/>
      </c>
      <c r="AT1264" s="37" t="str">
        <f t="shared" si="204"/>
        <v/>
      </c>
      <c r="AU1264" s="37" t="str">
        <f t="shared" si="205"/>
        <v/>
      </c>
      <c r="AV1264" s="37" t="str">
        <f t="shared" si="206"/>
        <v/>
      </c>
      <c r="AW1264" s="37" t="str">
        <f t="shared" si="207"/>
        <v/>
      </c>
    </row>
    <row r="1265" spans="44:49" x14ac:dyDescent="0.25">
      <c r="AR1265" s="37" t="str">
        <f t="shared" si="208"/>
        <v/>
      </c>
      <c r="AS1265" s="37" t="str">
        <f t="shared" si="209"/>
        <v/>
      </c>
      <c r="AT1265" s="37" t="str">
        <f t="shared" si="204"/>
        <v/>
      </c>
      <c r="AU1265" s="37" t="str">
        <f t="shared" si="205"/>
        <v/>
      </c>
      <c r="AV1265" s="37" t="str">
        <f t="shared" si="206"/>
        <v/>
      </c>
      <c r="AW1265" s="37" t="str">
        <f t="shared" si="207"/>
        <v/>
      </c>
    </row>
    <row r="1266" spans="44:49" x14ac:dyDescent="0.25">
      <c r="AR1266" s="37" t="str">
        <f t="shared" si="208"/>
        <v/>
      </c>
      <c r="AS1266" s="37" t="str">
        <f t="shared" si="209"/>
        <v/>
      </c>
      <c r="AT1266" s="37" t="str">
        <f t="shared" si="204"/>
        <v/>
      </c>
      <c r="AU1266" s="37" t="str">
        <f t="shared" si="205"/>
        <v/>
      </c>
      <c r="AV1266" s="37" t="str">
        <f t="shared" si="206"/>
        <v/>
      </c>
      <c r="AW1266" s="37" t="str">
        <f t="shared" si="207"/>
        <v/>
      </c>
    </row>
    <row r="1267" spans="44:49" x14ac:dyDescent="0.25">
      <c r="AR1267" s="37" t="str">
        <f t="shared" si="208"/>
        <v/>
      </c>
      <c r="AS1267" s="37" t="str">
        <f t="shared" si="209"/>
        <v/>
      </c>
      <c r="AT1267" s="37" t="str">
        <f t="shared" si="204"/>
        <v/>
      </c>
      <c r="AU1267" s="37" t="str">
        <f t="shared" si="205"/>
        <v/>
      </c>
      <c r="AV1267" s="37" t="str">
        <f t="shared" si="206"/>
        <v/>
      </c>
      <c r="AW1267" s="37" t="str">
        <f t="shared" si="207"/>
        <v/>
      </c>
    </row>
    <row r="1268" spans="44:49" x14ac:dyDescent="0.25">
      <c r="AR1268" s="37" t="str">
        <f t="shared" si="208"/>
        <v/>
      </c>
      <c r="AS1268" s="37" t="str">
        <f t="shared" si="209"/>
        <v/>
      </c>
      <c r="AT1268" s="37" t="str">
        <f t="shared" si="204"/>
        <v/>
      </c>
      <c r="AU1268" s="37" t="str">
        <f t="shared" si="205"/>
        <v/>
      </c>
      <c r="AV1268" s="37" t="str">
        <f t="shared" si="206"/>
        <v/>
      </c>
      <c r="AW1268" s="37" t="str">
        <f t="shared" si="207"/>
        <v/>
      </c>
    </row>
    <row r="1269" spans="44:49" x14ac:dyDescent="0.25">
      <c r="AR1269" s="37" t="str">
        <f t="shared" si="208"/>
        <v/>
      </c>
      <c r="AS1269" s="37" t="str">
        <f t="shared" si="209"/>
        <v/>
      </c>
      <c r="AT1269" s="37" t="str">
        <f t="shared" si="204"/>
        <v/>
      </c>
      <c r="AU1269" s="37" t="str">
        <f t="shared" si="205"/>
        <v/>
      </c>
      <c r="AV1269" s="37" t="str">
        <f t="shared" si="206"/>
        <v/>
      </c>
      <c r="AW1269" s="37" t="str">
        <f t="shared" si="207"/>
        <v/>
      </c>
    </row>
    <row r="1270" spans="44:49" x14ac:dyDescent="0.25">
      <c r="AR1270" s="37" t="str">
        <f t="shared" si="208"/>
        <v/>
      </c>
      <c r="AS1270" s="37" t="str">
        <f t="shared" si="209"/>
        <v/>
      </c>
      <c r="AT1270" s="37" t="str">
        <f t="shared" si="204"/>
        <v/>
      </c>
      <c r="AU1270" s="37" t="str">
        <f t="shared" si="205"/>
        <v/>
      </c>
      <c r="AV1270" s="37" t="str">
        <f t="shared" si="206"/>
        <v/>
      </c>
      <c r="AW1270" s="37" t="str">
        <f t="shared" si="207"/>
        <v/>
      </c>
    </row>
    <row r="1271" spans="44:49" x14ac:dyDescent="0.25">
      <c r="AR1271" s="37" t="str">
        <f t="shared" si="208"/>
        <v/>
      </c>
      <c r="AS1271" s="37" t="str">
        <f t="shared" si="209"/>
        <v/>
      </c>
      <c r="AT1271" s="37" t="str">
        <f t="shared" si="204"/>
        <v/>
      </c>
      <c r="AU1271" s="37" t="str">
        <f t="shared" si="205"/>
        <v/>
      </c>
      <c r="AV1271" s="37" t="str">
        <f t="shared" si="206"/>
        <v/>
      </c>
      <c r="AW1271" s="37" t="str">
        <f t="shared" si="207"/>
        <v/>
      </c>
    </row>
    <row r="1272" spans="44:49" x14ac:dyDescent="0.25">
      <c r="AR1272" s="37" t="str">
        <f t="shared" si="208"/>
        <v/>
      </c>
      <c r="AS1272" s="37" t="str">
        <f t="shared" si="209"/>
        <v/>
      </c>
      <c r="AT1272" s="37" t="str">
        <f t="shared" si="204"/>
        <v/>
      </c>
      <c r="AU1272" s="37" t="str">
        <f t="shared" si="205"/>
        <v/>
      </c>
      <c r="AV1272" s="37" t="str">
        <f t="shared" si="206"/>
        <v/>
      </c>
      <c r="AW1272" s="37" t="str">
        <f t="shared" si="207"/>
        <v/>
      </c>
    </row>
    <row r="1273" spans="44:49" x14ac:dyDescent="0.25">
      <c r="AR1273" s="37" t="str">
        <f t="shared" si="208"/>
        <v/>
      </c>
      <c r="AS1273" s="37" t="str">
        <f t="shared" si="209"/>
        <v/>
      </c>
      <c r="AT1273" s="37" t="str">
        <f t="shared" si="204"/>
        <v/>
      </c>
      <c r="AU1273" s="37" t="str">
        <f t="shared" si="205"/>
        <v/>
      </c>
      <c r="AV1273" s="37" t="str">
        <f t="shared" si="206"/>
        <v/>
      </c>
      <c r="AW1273" s="37" t="str">
        <f t="shared" si="207"/>
        <v/>
      </c>
    </row>
    <row r="1274" spans="44:49" x14ac:dyDescent="0.25">
      <c r="AR1274" s="37" t="str">
        <f t="shared" si="208"/>
        <v/>
      </c>
      <c r="AS1274" s="37" t="str">
        <f t="shared" si="209"/>
        <v/>
      </c>
      <c r="AT1274" s="37" t="str">
        <f t="shared" si="204"/>
        <v/>
      </c>
      <c r="AU1274" s="37" t="str">
        <f t="shared" si="205"/>
        <v/>
      </c>
      <c r="AV1274" s="37" t="str">
        <f t="shared" si="206"/>
        <v/>
      </c>
      <c r="AW1274" s="37" t="str">
        <f t="shared" si="207"/>
        <v/>
      </c>
    </row>
    <row r="1275" spans="44:49" x14ac:dyDescent="0.25">
      <c r="AR1275" s="37" t="str">
        <f t="shared" si="208"/>
        <v/>
      </c>
      <c r="AS1275" s="37" t="str">
        <f t="shared" si="209"/>
        <v/>
      </c>
      <c r="AT1275" s="37" t="str">
        <f t="shared" si="204"/>
        <v/>
      </c>
      <c r="AU1275" s="37" t="str">
        <f t="shared" si="205"/>
        <v/>
      </c>
      <c r="AV1275" s="37" t="str">
        <f t="shared" si="206"/>
        <v/>
      </c>
      <c r="AW1275" s="37" t="str">
        <f t="shared" si="207"/>
        <v/>
      </c>
    </row>
    <row r="1276" spans="44:49" x14ac:dyDescent="0.25">
      <c r="AR1276" s="37" t="str">
        <f t="shared" si="208"/>
        <v/>
      </c>
      <c r="AS1276" s="37" t="str">
        <f t="shared" si="209"/>
        <v/>
      </c>
      <c r="AT1276" s="37" t="str">
        <f t="shared" si="204"/>
        <v/>
      </c>
      <c r="AU1276" s="37" t="str">
        <f t="shared" si="205"/>
        <v/>
      </c>
      <c r="AV1276" s="37" t="str">
        <f t="shared" si="206"/>
        <v/>
      </c>
      <c r="AW1276" s="37" t="str">
        <f t="shared" si="207"/>
        <v/>
      </c>
    </row>
    <row r="1277" spans="44:49" x14ac:dyDescent="0.25">
      <c r="AR1277" s="37" t="str">
        <f t="shared" si="208"/>
        <v/>
      </c>
      <c r="AS1277" s="37" t="str">
        <f t="shared" si="209"/>
        <v/>
      </c>
      <c r="AT1277" s="37" t="str">
        <f t="shared" si="204"/>
        <v/>
      </c>
      <c r="AU1277" s="37" t="str">
        <f t="shared" si="205"/>
        <v/>
      </c>
      <c r="AV1277" s="37" t="str">
        <f t="shared" si="206"/>
        <v/>
      </c>
      <c r="AW1277" s="37" t="str">
        <f t="shared" si="207"/>
        <v/>
      </c>
    </row>
    <row r="1278" spans="44:49" x14ac:dyDescent="0.25">
      <c r="AR1278" s="37" t="str">
        <f t="shared" si="208"/>
        <v/>
      </c>
      <c r="AS1278" s="37" t="str">
        <f t="shared" si="209"/>
        <v/>
      </c>
      <c r="AT1278" s="37" t="str">
        <f t="shared" ref="AT1278:AT1341" si="210">IF($C$14&lt;=$AY1277,"",IF($C$14&gt;$AY1278,"",$C$14*BB1278))</f>
        <v/>
      </c>
      <c r="AU1278" s="37" t="str">
        <f t="shared" ref="AU1278:AU1341" si="211">IF($C$14&lt;=$AY1277,"",IF($C$14&gt;$AY1278,"",$C$14*BC1278))</f>
        <v/>
      </c>
      <c r="AV1278" s="37" t="str">
        <f t="shared" ref="AV1278:AV1341" si="212">IF($C$14&lt;=$AY1277,"",IF($C$14&gt;$AY1278,"",$C$14*BD1278))</f>
        <v/>
      </c>
      <c r="AW1278" s="37" t="str">
        <f t="shared" ref="AW1278:AW1341" si="213">IF($C$14&lt;=$AY1277,"",IF($C$14&gt;$AY1278,"",$C$14*BE1278))</f>
        <v/>
      </c>
    </row>
    <row r="1279" spans="44:49" x14ac:dyDescent="0.25">
      <c r="AR1279" s="37" t="str">
        <f t="shared" si="208"/>
        <v/>
      </c>
      <c r="AS1279" s="37" t="str">
        <f t="shared" si="209"/>
        <v/>
      </c>
      <c r="AT1279" s="37" t="str">
        <f t="shared" si="210"/>
        <v/>
      </c>
      <c r="AU1279" s="37" t="str">
        <f t="shared" si="211"/>
        <v/>
      </c>
      <c r="AV1279" s="37" t="str">
        <f t="shared" si="212"/>
        <v/>
      </c>
      <c r="AW1279" s="37" t="str">
        <f t="shared" si="213"/>
        <v/>
      </c>
    </row>
    <row r="1280" spans="44:49" x14ac:dyDescent="0.25">
      <c r="AR1280" s="37" t="str">
        <f t="shared" si="208"/>
        <v/>
      </c>
      <c r="AS1280" s="37" t="str">
        <f t="shared" si="209"/>
        <v/>
      </c>
      <c r="AT1280" s="37" t="str">
        <f t="shared" si="210"/>
        <v/>
      </c>
      <c r="AU1280" s="37" t="str">
        <f t="shared" si="211"/>
        <v/>
      </c>
      <c r="AV1280" s="37" t="str">
        <f t="shared" si="212"/>
        <v/>
      </c>
      <c r="AW1280" s="37" t="str">
        <f t="shared" si="213"/>
        <v/>
      </c>
    </row>
    <row r="1281" spans="44:49" x14ac:dyDescent="0.25">
      <c r="AR1281" s="37" t="str">
        <f t="shared" si="208"/>
        <v/>
      </c>
      <c r="AS1281" s="37" t="str">
        <f t="shared" si="209"/>
        <v/>
      </c>
      <c r="AT1281" s="37" t="str">
        <f t="shared" si="210"/>
        <v/>
      </c>
      <c r="AU1281" s="37" t="str">
        <f t="shared" si="211"/>
        <v/>
      </c>
      <c r="AV1281" s="37" t="str">
        <f t="shared" si="212"/>
        <v/>
      </c>
      <c r="AW1281" s="37" t="str">
        <f t="shared" si="213"/>
        <v/>
      </c>
    </row>
    <row r="1282" spans="44:49" x14ac:dyDescent="0.25">
      <c r="AR1282" s="37" t="str">
        <f t="shared" si="208"/>
        <v/>
      </c>
      <c r="AS1282" s="37" t="str">
        <f t="shared" si="209"/>
        <v/>
      </c>
      <c r="AT1282" s="37" t="str">
        <f t="shared" si="210"/>
        <v/>
      </c>
      <c r="AU1282" s="37" t="str">
        <f t="shared" si="211"/>
        <v/>
      </c>
      <c r="AV1282" s="37" t="str">
        <f t="shared" si="212"/>
        <v/>
      </c>
      <c r="AW1282" s="37" t="str">
        <f t="shared" si="213"/>
        <v/>
      </c>
    </row>
    <row r="1283" spans="44:49" x14ac:dyDescent="0.25">
      <c r="AR1283" s="37" t="str">
        <f t="shared" si="208"/>
        <v/>
      </c>
      <c r="AS1283" s="37" t="str">
        <f t="shared" si="209"/>
        <v/>
      </c>
      <c r="AT1283" s="37" t="str">
        <f t="shared" si="210"/>
        <v/>
      </c>
      <c r="AU1283" s="37" t="str">
        <f t="shared" si="211"/>
        <v/>
      </c>
      <c r="AV1283" s="37" t="str">
        <f t="shared" si="212"/>
        <v/>
      </c>
      <c r="AW1283" s="37" t="str">
        <f t="shared" si="213"/>
        <v/>
      </c>
    </row>
    <row r="1284" spans="44:49" x14ac:dyDescent="0.25">
      <c r="AR1284" s="37" t="str">
        <f t="shared" si="208"/>
        <v/>
      </c>
      <c r="AS1284" s="37" t="str">
        <f t="shared" si="209"/>
        <v/>
      </c>
      <c r="AT1284" s="37" t="str">
        <f t="shared" si="210"/>
        <v/>
      </c>
      <c r="AU1284" s="37" t="str">
        <f t="shared" si="211"/>
        <v/>
      </c>
      <c r="AV1284" s="37" t="str">
        <f t="shared" si="212"/>
        <v/>
      </c>
      <c r="AW1284" s="37" t="str">
        <f t="shared" si="213"/>
        <v/>
      </c>
    </row>
    <row r="1285" spans="44:49" x14ac:dyDescent="0.25">
      <c r="AR1285" s="37" t="str">
        <f t="shared" si="208"/>
        <v/>
      </c>
      <c r="AS1285" s="37" t="str">
        <f t="shared" si="209"/>
        <v/>
      </c>
      <c r="AT1285" s="37" t="str">
        <f t="shared" si="210"/>
        <v/>
      </c>
      <c r="AU1285" s="37" t="str">
        <f t="shared" si="211"/>
        <v/>
      </c>
      <c r="AV1285" s="37" t="str">
        <f t="shared" si="212"/>
        <v/>
      </c>
      <c r="AW1285" s="37" t="str">
        <f t="shared" si="213"/>
        <v/>
      </c>
    </row>
    <row r="1286" spans="44:49" x14ac:dyDescent="0.25">
      <c r="AR1286" s="37" t="str">
        <f t="shared" si="208"/>
        <v/>
      </c>
      <c r="AS1286" s="37" t="str">
        <f t="shared" si="209"/>
        <v/>
      </c>
      <c r="AT1286" s="37" t="str">
        <f t="shared" si="210"/>
        <v/>
      </c>
      <c r="AU1286" s="37" t="str">
        <f t="shared" si="211"/>
        <v/>
      </c>
      <c r="AV1286" s="37" t="str">
        <f t="shared" si="212"/>
        <v/>
      </c>
      <c r="AW1286" s="37" t="str">
        <f t="shared" si="213"/>
        <v/>
      </c>
    </row>
    <row r="1287" spans="44:49" x14ac:dyDescent="0.25">
      <c r="AR1287" s="37" t="str">
        <f t="shared" si="208"/>
        <v/>
      </c>
      <c r="AS1287" s="37" t="str">
        <f t="shared" si="209"/>
        <v/>
      </c>
      <c r="AT1287" s="37" t="str">
        <f t="shared" si="210"/>
        <v/>
      </c>
      <c r="AU1287" s="37" t="str">
        <f t="shared" si="211"/>
        <v/>
      </c>
      <c r="AV1287" s="37" t="str">
        <f t="shared" si="212"/>
        <v/>
      </c>
      <c r="AW1287" s="37" t="str">
        <f t="shared" si="213"/>
        <v/>
      </c>
    </row>
    <row r="1288" spans="44:49" x14ac:dyDescent="0.25">
      <c r="AR1288" s="37" t="str">
        <f t="shared" si="208"/>
        <v/>
      </c>
      <c r="AS1288" s="37" t="str">
        <f t="shared" si="209"/>
        <v/>
      </c>
      <c r="AT1288" s="37" t="str">
        <f t="shared" si="210"/>
        <v/>
      </c>
      <c r="AU1288" s="37" t="str">
        <f t="shared" si="211"/>
        <v/>
      </c>
      <c r="AV1288" s="37" t="str">
        <f t="shared" si="212"/>
        <v/>
      </c>
      <c r="AW1288" s="37" t="str">
        <f t="shared" si="213"/>
        <v/>
      </c>
    </row>
    <row r="1289" spans="44:49" x14ac:dyDescent="0.25">
      <c r="AR1289" s="37" t="str">
        <f t="shared" si="208"/>
        <v/>
      </c>
      <c r="AS1289" s="37" t="str">
        <f t="shared" si="209"/>
        <v/>
      </c>
      <c r="AT1289" s="37" t="str">
        <f t="shared" si="210"/>
        <v/>
      </c>
      <c r="AU1289" s="37" t="str">
        <f t="shared" si="211"/>
        <v/>
      </c>
      <c r="AV1289" s="37" t="str">
        <f t="shared" si="212"/>
        <v/>
      </c>
      <c r="AW1289" s="37" t="str">
        <f t="shared" si="213"/>
        <v/>
      </c>
    </row>
    <row r="1290" spans="44:49" x14ac:dyDescent="0.25">
      <c r="AR1290" s="37" t="str">
        <f t="shared" si="208"/>
        <v/>
      </c>
      <c r="AS1290" s="37" t="str">
        <f t="shared" si="209"/>
        <v/>
      </c>
      <c r="AT1290" s="37" t="str">
        <f t="shared" si="210"/>
        <v/>
      </c>
      <c r="AU1290" s="37" t="str">
        <f t="shared" si="211"/>
        <v/>
      </c>
      <c r="AV1290" s="37" t="str">
        <f t="shared" si="212"/>
        <v/>
      </c>
      <c r="AW1290" s="37" t="str">
        <f t="shared" si="213"/>
        <v/>
      </c>
    </row>
    <row r="1291" spans="44:49" x14ac:dyDescent="0.25">
      <c r="AR1291" s="37" t="str">
        <f t="shared" si="208"/>
        <v/>
      </c>
      <c r="AS1291" s="37" t="str">
        <f t="shared" si="209"/>
        <v/>
      </c>
      <c r="AT1291" s="37" t="str">
        <f t="shared" si="210"/>
        <v/>
      </c>
      <c r="AU1291" s="37" t="str">
        <f t="shared" si="211"/>
        <v/>
      </c>
      <c r="AV1291" s="37" t="str">
        <f t="shared" si="212"/>
        <v/>
      </c>
      <c r="AW1291" s="37" t="str">
        <f t="shared" si="213"/>
        <v/>
      </c>
    </row>
    <row r="1292" spans="44:49" x14ac:dyDescent="0.25">
      <c r="AR1292" s="37" t="str">
        <f t="shared" si="208"/>
        <v/>
      </c>
      <c r="AS1292" s="37" t="str">
        <f t="shared" si="209"/>
        <v/>
      </c>
      <c r="AT1292" s="37" t="str">
        <f t="shared" si="210"/>
        <v/>
      </c>
      <c r="AU1292" s="37" t="str">
        <f t="shared" si="211"/>
        <v/>
      </c>
      <c r="AV1292" s="37" t="str">
        <f t="shared" si="212"/>
        <v/>
      </c>
      <c r="AW1292" s="37" t="str">
        <f t="shared" si="213"/>
        <v/>
      </c>
    </row>
    <row r="1293" spans="44:49" x14ac:dyDescent="0.25">
      <c r="AR1293" s="37" t="str">
        <f t="shared" si="208"/>
        <v/>
      </c>
      <c r="AS1293" s="37" t="str">
        <f t="shared" si="209"/>
        <v/>
      </c>
      <c r="AT1293" s="37" t="str">
        <f t="shared" si="210"/>
        <v/>
      </c>
      <c r="AU1293" s="37" t="str">
        <f t="shared" si="211"/>
        <v/>
      </c>
      <c r="AV1293" s="37" t="str">
        <f t="shared" si="212"/>
        <v/>
      </c>
      <c r="AW1293" s="37" t="str">
        <f t="shared" si="213"/>
        <v/>
      </c>
    </row>
    <row r="1294" spans="44:49" x14ac:dyDescent="0.25">
      <c r="AR1294" s="37" t="str">
        <f t="shared" si="208"/>
        <v/>
      </c>
      <c r="AS1294" s="37" t="str">
        <f t="shared" si="209"/>
        <v/>
      </c>
      <c r="AT1294" s="37" t="str">
        <f t="shared" si="210"/>
        <v/>
      </c>
      <c r="AU1294" s="37" t="str">
        <f t="shared" si="211"/>
        <v/>
      </c>
      <c r="AV1294" s="37" t="str">
        <f t="shared" si="212"/>
        <v/>
      </c>
      <c r="AW1294" s="37" t="str">
        <f t="shared" si="213"/>
        <v/>
      </c>
    </row>
    <row r="1295" spans="44:49" x14ac:dyDescent="0.25">
      <c r="AR1295" s="37" t="str">
        <f t="shared" si="208"/>
        <v/>
      </c>
      <c r="AS1295" s="37" t="str">
        <f t="shared" si="209"/>
        <v/>
      </c>
      <c r="AT1295" s="37" t="str">
        <f t="shared" si="210"/>
        <v/>
      </c>
      <c r="AU1295" s="37" t="str">
        <f t="shared" si="211"/>
        <v/>
      </c>
      <c r="AV1295" s="37" t="str">
        <f t="shared" si="212"/>
        <v/>
      </c>
      <c r="AW1295" s="37" t="str">
        <f t="shared" si="213"/>
        <v/>
      </c>
    </row>
    <row r="1296" spans="44:49" x14ac:dyDescent="0.25">
      <c r="AR1296" s="37" t="str">
        <f t="shared" si="208"/>
        <v/>
      </c>
      <c r="AS1296" s="37" t="str">
        <f t="shared" si="209"/>
        <v/>
      </c>
      <c r="AT1296" s="37" t="str">
        <f t="shared" si="210"/>
        <v/>
      </c>
      <c r="AU1296" s="37" t="str">
        <f t="shared" si="211"/>
        <v/>
      </c>
      <c r="AV1296" s="37" t="str">
        <f t="shared" si="212"/>
        <v/>
      </c>
      <c r="AW1296" s="37" t="str">
        <f t="shared" si="213"/>
        <v/>
      </c>
    </row>
    <row r="1297" spans="44:49" x14ac:dyDescent="0.25">
      <c r="AR1297" s="37" t="str">
        <f t="shared" si="208"/>
        <v/>
      </c>
      <c r="AS1297" s="37" t="str">
        <f t="shared" si="209"/>
        <v/>
      </c>
      <c r="AT1297" s="37" t="str">
        <f t="shared" si="210"/>
        <v/>
      </c>
      <c r="AU1297" s="37" t="str">
        <f t="shared" si="211"/>
        <v/>
      </c>
      <c r="AV1297" s="37" t="str">
        <f t="shared" si="212"/>
        <v/>
      </c>
      <c r="AW1297" s="37" t="str">
        <f t="shared" si="213"/>
        <v/>
      </c>
    </row>
    <row r="1298" spans="44:49" x14ac:dyDescent="0.25">
      <c r="AR1298" s="37" t="str">
        <f t="shared" ref="AR1298:AR1361" si="214">IF($C$14&lt;=$AY1297,"",IF($C$14&gt;$AY1298,"",$C$14*AZ1298))</f>
        <v/>
      </c>
      <c r="AS1298" s="37" t="str">
        <f t="shared" ref="AS1298:AS1361" si="215">IF($C$14&lt;=$AY1297,"",IF($C$14&gt;$AY1298,"",$C$14*BA1298))</f>
        <v/>
      </c>
      <c r="AT1298" s="37" t="str">
        <f t="shared" si="210"/>
        <v/>
      </c>
      <c r="AU1298" s="37" t="str">
        <f t="shared" si="211"/>
        <v/>
      </c>
      <c r="AV1298" s="37" t="str">
        <f t="shared" si="212"/>
        <v/>
      </c>
      <c r="AW1298" s="37" t="str">
        <f t="shared" si="213"/>
        <v/>
      </c>
    </row>
    <row r="1299" spans="44:49" x14ac:dyDescent="0.25">
      <c r="AR1299" s="37" t="str">
        <f t="shared" si="214"/>
        <v/>
      </c>
      <c r="AS1299" s="37" t="str">
        <f t="shared" si="215"/>
        <v/>
      </c>
      <c r="AT1299" s="37" t="str">
        <f t="shared" si="210"/>
        <v/>
      </c>
      <c r="AU1299" s="37" t="str">
        <f t="shared" si="211"/>
        <v/>
      </c>
      <c r="AV1299" s="37" t="str">
        <f t="shared" si="212"/>
        <v/>
      </c>
      <c r="AW1299" s="37" t="str">
        <f t="shared" si="213"/>
        <v/>
      </c>
    </row>
    <row r="1300" spans="44:49" x14ac:dyDescent="0.25">
      <c r="AR1300" s="37" t="str">
        <f t="shared" si="214"/>
        <v/>
      </c>
      <c r="AS1300" s="37" t="str">
        <f t="shared" si="215"/>
        <v/>
      </c>
      <c r="AT1300" s="37" t="str">
        <f t="shared" si="210"/>
        <v/>
      </c>
      <c r="AU1300" s="37" t="str">
        <f t="shared" si="211"/>
        <v/>
      </c>
      <c r="AV1300" s="37" t="str">
        <f t="shared" si="212"/>
        <v/>
      </c>
      <c r="AW1300" s="37" t="str">
        <f t="shared" si="213"/>
        <v/>
      </c>
    </row>
    <row r="1301" spans="44:49" x14ac:dyDescent="0.25">
      <c r="AR1301" s="37" t="str">
        <f t="shared" si="214"/>
        <v/>
      </c>
      <c r="AS1301" s="37" t="str">
        <f t="shared" si="215"/>
        <v/>
      </c>
      <c r="AT1301" s="37" t="str">
        <f t="shared" si="210"/>
        <v/>
      </c>
      <c r="AU1301" s="37" t="str">
        <f t="shared" si="211"/>
        <v/>
      </c>
      <c r="AV1301" s="37" t="str">
        <f t="shared" si="212"/>
        <v/>
      </c>
      <c r="AW1301" s="37" t="str">
        <f t="shared" si="213"/>
        <v/>
      </c>
    </row>
    <row r="1302" spans="44:49" x14ac:dyDescent="0.25">
      <c r="AR1302" s="37" t="str">
        <f t="shared" si="214"/>
        <v/>
      </c>
      <c r="AS1302" s="37" t="str">
        <f t="shared" si="215"/>
        <v/>
      </c>
      <c r="AT1302" s="37" t="str">
        <f t="shared" si="210"/>
        <v/>
      </c>
      <c r="AU1302" s="37" t="str">
        <f t="shared" si="211"/>
        <v/>
      </c>
      <c r="AV1302" s="37" t="str">
        <f t="shared" si="212"/>
        <v/>
      </c>
      <c r="AW1302" s="37" t="str">
        <f t="shared" si="213"/>
        <v/>
      </c>
    </row>
    <row r="1303" spans="44:49" x14ac:dyDescent="0.25">
      <c r="AR1303" s="37" t="str">
        <f t="shared" si="214"/>
        <v/>
      </c>
      <c r="AS1303" s="37" t="str">
        <f t="shared" si="215"/>
        <v/>
      </c>
      <c r="AT1303" s="37" t="str">
        <f t="shared" si="210"/>
        <v/>
      </c>
      <c r="AU1303" s="37" t="str">
        <f t="shared" si="211"/>
        <v/>
      </c>
      <c r="AV1303" s="37" t="str">
        <f t="shared" si="212"/>
        <v/>
      </c>
      <c r="AW1303" s="37" t="str">
        <f t="shared" si="213"/>
        <v/>
      </c>
    </row>
    <row r="1304" spans="44:49" x14ac:dyDescent="0.25">
      <c r="AR1304" s="37" t="str">
        <f t="shared" si="214"/>
        <v/>
      </c>
      <c r="AS1304" s="37" t="str">
        <f t="shared" si="215"/>
        <v/>
      </c>
      <c r="AT1304" s="37" t="str">
        <f t="shared" si="210"/>
        <v/>
      </c>
      <c r="AU1304" s="37" t="str">
        <f t="shared" si="211"/>
        <v/>
      </c>
      <c r="AV1304" s="37" t="str">
        <f t="shared" si="212"/>
        <v/>
      </c>
      <c r="AW1304" s="37" t="str">
        <f t="shared" si="213"/>
        <v/>
      </c>
    </row>
    <row r="1305" spans="44:49" x14ac:dyDescent="0.25">
      <c r="AR1305" s="37" t="str">
        <f t="shared" si="214"/>
        <v/>
      </c>
      <c r="AS1305" s="37" t="str">
        <f t="shared" si="215"/>
        <v/>
      </c>
      <c r="AT1305" s="37" t="str">
        <f t="shared" si="210"/>
        <v/>
      </c>
      <c r="AU1305" s="37" t="str">
        <f t="shared" si="211"/>
        <v/>
      </c>
      <c r="AV1305" s="37" t="str">
        <f t="shared" si="212"/>
        <v/>
      </c>
      <c r="AW1305" s="37" t="str">
        <f t="shared" si="213"/>
        <v/>
      </c>
    </row>
    <row r="1306" spans="44:49" x14ac:dyDescent="0.25">
      <c r="AR1306" s="37" t="str">
        <f t="shared" si="214"/>
        <v/>
      </c>
      <c r="AS1306" s="37" t="str">
        <f t="shared" si="215"/>
        <v/>
      </c>
      <c r="AT1306" s="37" t="str">
        <f t="shared" si="210"/>
        <v/>
      </c>
      <c r="AU1306" s="37" t="str">
        <f t="shared" si="211"/>
        <v/>
      </c>
      <c r="AV1306" s="37" t="str">
        <f t="shared" si="212"/>
        <v/>
      </c>
      <c r="AW1306" s="37" t="str">
        <f t="shared" si="213"/>
        <v/>
      </c>
    </row>
    <row r="1307" spans="44:49" x14ac:dyDescent="0.25">
      <c r="AR1307" s="37" t="str">
        <f t="shared" si="214"/>
        <v/>
      </c>
      <c r="AS1307" s="37" t="str">
        <f t="shared" si="215"/>
        <v/>
      </c>
      <c r="AT1307" s="37" t="str">
        <f t="shared" si="210"/>
        <v/>
      </c>
      <c r="AU1307" s="37" t="str">
        <f t="shared" si="211"/>
        <v/>
      </c>
      <c r="AV1307" s="37" t="str">
        <f t="shared" si="212"/>
        <v/>
      </c>
      <c r="AW1307" s="37" t="str">
        <f t="shared" si="213"/>
        <v/>
      </c>
    </row>
    <row r="1308" spans="44:49" x14ac:dyDescent="0.25">
      <c r="AR1308" s="37" t="str">
        <f t="shared" si="214"/>
        <v/>
      </c>
      <c r="AS1308" s="37" t="str">
        <f t="shared" si="215"/>
        <v/>
      </c>
      <c r="AT1308" s="37" t="str">
        <f t="shared" si="210"/>
        <v/>
      </c>
      <c r="AU1308" s="37" t="str">
        <f t="shared" si="211"/>
        <v/>
      </c>
      <c r="AV1308" s="37" t="str">
        <f t="shared" si="212"/>
        <v/>
      </c>
      <c r="AW1308" s="37" t="str">
        <f t="shared" si="213"/>
        <v/>
      </c>
    </row>
    <row r="1309" spans="44:49" x14ac:dyDescent="0.25">
      <c r="AR1309" s="37" t="str">
        <f t="shared" si="214"/>
        <v/>
      </c>
      <c r="AS1309" s="37" t="str">
        <f t="shared" si="215"/>
        <v/>
      </c>
      <c r="AT1309" s="37" t="str">
        <f t="shared" si="210"/>
        <v/>
      </c>
      <c r="AU1309" s="37" t="str">
        <f t="shared" si="211"/>
        <v/>
      </c>
      <c r="AV1309" s="37" t="str">
        <f t="shared" si="212"/>
        <v/>
      </c>
      <c r="AW1309" s="37" t="str">
        <f t="shared" si="213"/>
        <v/>
      </c>
    </row>
    <row r="1310" spans="44:49" x14ac:dyDescent="0.25">
      <c r="AR1310" s="37" t="str">
        <f t="shared" si="214"/>
        <v/>
      </c>
      <c r="AS1310" s="37" t="str">
        <f t="shared" si="215"/>
        <v/>
      </c>
      <c r="AT1310" s="37" t="str">
        <f t="shared" si="210"/>
        <v/>
      </c>
      <c r="AU1310" s="37" t="str">
        <f t="shared" si="211"/>
        <v/>
      </c>
      <c r="AV1310" s="37" t="str">
        <f t="shared" si="212"/>
        <v/>
      </c>
      <c r="AW1310" s="37" t="str">
        <f t="shared" si="213"/>
        <v/>
      </c>
    </row>
    <row r="1311" spans="44:49" x14ac:dyDescent="0.25">
      <c r="AR1311" s="37" t="str">
        <f t="shared" si="214"/>
        <v/>
      </c>
      <c r="AS1311" s="37" t="str">
        <f t="shared" si="215"/>
        <v/>
      </c>
      <c r="AT1311" s="37" t="str">
        <f t="shared" si="210"/>
        <v/>
      </c>
      <c r="AU1311" s="37" t="str">
        <f t="shared" si="211"/>
        <v/>
      </c>
      <c r="AV1311" s="37" t="str">
        <f t="shared" si="212"/>
        <v/>
      </c>
      <c r="AW1311" s="37" t="str">
        <f t="shared" si="213"/>
        <v/>
      </c>
    </row>
    <row r="1312" spans="44:49" x14ac:dyDescent="0.25">
      <c r="AR1312" s="37" t="str">
        <f t="shared" si="214"/>
        <v/>
      </c>
      <c r="AS1312" s="37" t="str">
        <f t="shared" si="215"/>
        <v/>
      </c>
      <c r="AT1312" s="37" t="str">
        <f t="shared" si="210"/>
        <v/>
      </c>
      <c r="AU1312" s="37" t="str">
        <f t="shared" si="211"/>
        <v/>
      </c>
      <c r="AV1312" s="37" t="str">
        <f t="shared" si="212"/>
        <v/>
      </c>
      <c r="AW1312" s="37" t="str">
        <f t="shared" si="213"/>
        <v/>
      </c>
    </row>
    <row r="1313" spans="44:49" x14ac:dyDescent="0.25">
      <c r="AR1313" s="37" t="str">
        <f t="shared" si="214"/>
        <v/>
      </c>
      <c r="AS1313" s="37" t="str">
        <f t="shared" si="215"/>
        <v/>
      </c>
      <c r="AT1313" s="37" t="str">
        <f t="shared" si="210"/>
        <v/>
      </c>
      <c r="AU1313" s="37" t="str">
        <f t="shared" si="211"/>
        <v/>
      </c>
      <c r="AV1313" s="37" t="str">
        <f t="shared" si="212"/>
        <v/>
      </c>
      <c r="AW1313" s="37" t="str">
        <f t="shared" si="213"/>
        <v/>
      </c>
    </row>
    <row r="1314" spans="44:49" x14ac:dyDescent="0.25">
      <c r="AR1314" s="37" t="str">
        <f t="shared" si="214"/>
        <v/>
      </c>
      <c r="AS1314" s="37" t="str">
        <f t="shared" si="215"/>
        <v/>
      </c>
      <c r="AT1314" s="37" t="str">
        <f t="shared" si="210"/>
        <v/>
      </c>
      <c r="AU1314" s="37" t="str">
        <f t="shared" si="211"/>
        <v/>
      </c>
      <c r="AV1314" s="37" t="str">
        <f t="shared" si="212"/>
        <v/>
      </c>
      <c r="AW1314" s="37" t="str">
        <f t="shared" si="213"/>
        <v/>
      </c>
    </row>
    <row r="1315" spans="44:49" x14ac:dyDescent="0.25">
      <c r="AR1315" s="37" t="str">
        <f t="shared" si="214"/>
        <v/>
      </c>
      <c r="AS1315" s="37" t="str">
        <f t="shared" si="215"/>
        <v/>
      </c>
      <c r="AT1315" s="37" t="str">
        <f t="shared" si="210"/>
        <v/>
      </c>
      <c r="AU1315" s="37" t="str">
        <f t="shared" si="211"/>
        <v/>
      </c>
      <c r="AV1315" s="37" t="str">
        <f t="shared" si="212"/>
        <v/>
      </c>
      <c r="AW1315" s="37" t="str">
        <f t="shared" si="213"/>
        <v/>
      </c>
    </row>
    <row r="1316" spans="44:49" x14ac:dyDescent="0.25">
      <c r="AR1316" s="37" t="str">
        <f t="shared" si="214"/>
        <v/>
      </c>
      <c r="AS1316" s="37" t="str">
        <f t="shared" si="215"/>
        <v/>
      </c>
      <c r="AT1316" s="37" t="str">
        <f t="shared" si="210"/>
        <v/>
      </c>
      <c r="AU1316" s="37" t="str">
        <f t="shared" si="211"/>
        <v/>
      </c>
      <c r="AV1316" s="37" t="str">
        <f t="shared" si="212"/>
        <v/>
      </c>
      <c r="AW1316" s="37" t="str">
        <f t="shared" si="213"/>
        <v/>
      </c>
    </row>
    <row r="1317" spans="44:49" x14ac:dyDescent="0.25">
      <c r="AR1317" s="37" t="str">
        <f t="shared" si="214"/>
        <v/>
      </c>
      <c r="AS1317" s="37" t="str">
        <f t="shared" si="215"/>
        <v/>
      </c>
      <c r="AT1317" s="37" t="str">
        <f t="shared" si="210"/>
        <v/>
      </c>
      <c r="AU1317" s="37" t="str">
        <f t="shared" si="211"/>
        <v/>
      </c>
      <c r="AV1317" s="37" t="str">
        <f t="shared" si="212"/>
        <v/>
      </c>
      <c r="AW1317" s="37" t="str">
        <f t="shared" si="213"/>
        <v/>
      </c>
    </row>
    <row r="1318" spans="44:49" x14ac:dyDescent="0.25">
      <c r="AR1318" s="37" t="str">
        <f t="shared" si="214"/>
        <v/>
      </c>
      <c r="AS1318" s="37" t="str">
        <f t="shared" si="215"/>
        <v/>
      </c>
      <c r="AT1318" s="37" t="str">
        <f t="shared" si="210"/>
        <v/>
      </c>
      <c r="AU1318" s="37" t="str">
        <f t="shared" si="211"/>
        <v/>
      </c>
      <c r="AV1318" s="37" t="str">
        <f t="shared" si="212"/>
        <v/>
      </c>
      <c r="AW1318" s="37" t="str">
        <f t="shared" si="213"/>
        <v/>
      </c>
    </row>
    <row r="1319" spans="44:49" x14ac:dyDescent="0.25">
      <c r="AR1319" s="37" t="str">
        <f t="shared" si="214"/>
        <v/>
      </c>
      <c r="AS1319" s="37" t="str">
        <f t="shared" si="215"/>
        <v/>
      </c>
      <c r="AT1319" s="37" t="str">
        <f t="shared" si="210"/>
        <v/>
      </c>
      <c r="AU1319" s="37" t="str">
        <f t="shared" si="211"/>
        <v/>
      </c>
      <c r="AV1319" s="37" t="str">
        <f t="shared" si="212"/>
        <v/>
      </c>
      <c r="AW1319" s="37" t="str">
        <f t="shared" si="213"/>
        <v/>
      </c>
    </row>
    <row r="1320" spans="44:49" x14ac:dyDescent="0.25">
      <c r="AR1320" s="37" t="str">
        <f t="shared" si="214"/>
        <v/>
      </c>
      <c r="AS1320" s="37" t="str">
        <f t="shared" si="215"/>
        <v/>
      </c>
      <c r="AT1320" s="37" t="str">
        <f t="shared" si="210"/>
        <v/>
      </c>
      <c r="AU1320" s="37" t="str">
        <f t="shared" si="211"/>
        <v/>
      </c>
      <c r="AV1320" s="37" t="str">
        <f t="shared" si="212"/>
        <v/>
      </c>
      <c r="AW1320" s="37" t="str">
        <f t="shared" si="213"/>
        <v/>
      </c>
    </row>
    <row r="1321" spans="44:49" x14ac:dyDescent="0.25">
      <c r="AR1321" s="37" t="str">
        <f t="shared" si="214"/>
        <v/>
      </c>
      <c r="AS1321" s="37" t="str">
        <f t="shared" si="215"/>
        <v/>
      </c>
      <c r="AT1321" s="37" t="str">
        <f t="shared" si="210"/>
        <v/>
      </c>
      <c r="AU1321" s="37" t="str">
        <f t="shared" si="211"/>
        <v/>
      </c>
      <c r="AV1321" s="37" t="str">
        <f t="shared" si="212"/>
        <v/>
      </c>
      <c r="AW1321" s="37" t="str">
        <f t="shared" si="213"/>
        <v/>
      </c>
    </row>
    <row r="1322" spans="44:49" x14ac:dyDescent="0.25">
      <c r="AR1322" s="37" t="str">
        <f t="shared" si="214"/>
        <v/>
      </c>
      <c r="AS1322" s="37" t="str">
        <f t="shared" si="215"/>
        <v/>
      </c>
      <c r="AT1322" s="37" t="str">
        <f t="shared" si="210"/>
        <v/>
      </c>
      <c r="AU1322" s="37" t="str">
        <f t="shared" si="211"/>
        <v/>
      </c>
      <c r="AV1322" s="37" t="str">
        <f t="shared" si="212"/>
        <v/>
      </c>
      <c r="AW1322" s="37" t="str">
        <f t="shared" si="213"/>
        <v/>
      </c>
    </row>
    <row r="1323" spans="44:49" x14ac:dyDescent="0.25">
      <c r="AR1323" s="37" t="str">
        <f t="shared" si="214"/>
        <v/>
      </c>
      <c r="AS1323" s="37" t="str">
        <f t="shared" si="215"/>
        <v/>
      </c>
      <c r="AT1323" s="37" t="str">
        <f t="shared" si="210"/>
        <v/>
      </c>
      <c r="AU1323" s="37" t="str">
        <f t="shared" si="211"/>
        <v/>
      </c>
      <c r="AV1323" s="37" t="str">
        <f t="shared" si="212"/>
        <v/>
      </c>
      <c r="AW1323" s="37" t="str">
        <f t="shared" si="213"/>
        <v/>
      </c>
    </row>
    <row r="1324" spans="44:49" x14ac:dyDescent="0.25">
      <c r="AR1324" s="37" t="str">
        <f t="shared" si="214"/>
        <v/>
      </c>
      <c r="AS1324" s="37" t="str">
        <f t="shared" si="215"/>
        <v/>
      </c>
      <c r="AT1324" s="37" t="str">
        <f t="shared" si="210"/>
        <v/>
      </c>
      <c r="AU1324" s="37" t="str">
        <f t="shared" si="211"/>
        <v/>
      </c>
      <c r="AV1324" s="37" t="str">
        <f t="shared" si="212"/>
        <v/>
      </c>
      <c r="AW1324" s="37" t="str">
        <f t="shared" si="213"/>
        <v/>
      </c>
    </row>
    <row r="1325" spans="44:49" x14ac:dyDescent="0.25">
      <c r="AR1325" s="37" t="str">
        <f t="shared" si="214"/>
        <v/>
      </c>
      <c r="AS1325" s="37" t="str">
        <f t="shared" si="215"/>
        <v/>
      </c>
      <c r="AT1325" s="37" t="str">
        <f t="shared" si="210"/>
        <v/>
      </c>
      <c r="AU1325" s="37" t="str">
        <f t="shared" si="211"/>
        <v/>
      </c>
      <c r="AV1325" s="37" t="str">
        <f t="shared" si="212"/>
        <v/>
      </c>
      <c r="AW1325" s="37" t="str">
        <f t="shared" si="213"/>
        <v/>
      </c>
    </row>
    <row r="1326" spans="44:49" x14ac:dyDescent="0.25">
      <c r="AR1326" s="37" t="str">
        <f t="shared" si="214"/>
        <v/>
      </c>
      <c r="AS1326" s="37" t="str">
        <f t="shared" si="215"/>
        <v/>
      </c>
      <c r="AT1326" s="37" t="str">
        <f t="shared" si="210"/>
        <v/>
      </c>
      <c r="AU1326" s="37" t="str">
        <f t="shared" si="211"/>
        <v/>
      </c>
      <c r="AV1326" s="37" t="str">
        <f t="shared" si="212"/>
        <v/>
      </c>
      <c r="AW1326" s="37" t="str">
        <f t="shared" si="213"/>
        <v/>
      </c>
    </row>
    <row r="1327" spans="44:49" x14ac:dyDescent="0.25">
      <c r="AR1327" s="37" t="str">
        <f t="shared" si="214"/>
        <v/>
      </c>
      <c r="AS1327" s="37" t="str">
        <f t="shared" si="215"/>
        <v/>
      </c>
      <c r="AT1327" s="37" t="str">
        <f t="shared" si="210"/>
        <v/>
      </c>
      <c r="AU1327" s="37" t="str">
        <f t="shared" si="211"/>
        <v/>
      </c>
      <c r="AV1327" s="37" t="str">
        <f t="shared" si="212"/>
        <v/>
      </c>
      <c r="AW1327" s="37" t="str">
        <f t="shared" si="213"/>
        <v/>
      </c>
    </row>
    <row r="1328" spans="44:49" x14ac:dyDescent="0.25">
      <c r="AR1328" s="37" t="str">
        <f t="shared" si="214"/>
        <v/>
      </c>
      <c r="AS1328" s="37" t="str">
        <f t="shared" si="215"/>
        <v/>
      </c>
      <c r="AT1328" s="37" t="str">
        <f t="shared" si="210"/>
        <v/>
      </c>
      <c r="AU1328" s="37" t="str">
        <f t="shared" si="211"/>
        <v/>
      </c>
      <c r="AV1328" s="37" t="str">
        <f t="shared" si="212"/>
        <v/>
      </c>
      <c r="AW1328" s="37" t="str">
        <f t="shared" si="213"/>
        <v/>
      </c>
    </row>
    <row r="1329" spans="44:49" x14ac:dyDescent="0.25">
      <c r="AR1329" s="37" t="str">
        <f t="shared" si="214"/>
        <v/>
      </c>
      <c r="AS1329" s="37" t="str">
        <f t="shared" si="215"/>
        <v/>
      </c>
      <c r="AT1329" s="37" t="str">
        <f t="shared" si="210"/>
        <v/>
      </c>
      <c r="AU1329" s="37" t="str">
        <f t="shared" si="211"/>
        <v/>
      </c>
      <c r="AV1329" s="37" t="str">
        <f t="shared" si="212"/>
        <v/>
      </c>
      <c r="AW1329" s="37" t="str">
        <f t="shared" si="213"/>
        <v/>
      </c>
    </row>
    <row r="1330" spans="44:49" x14ac:dyDescent="0.25">
      <c r="AR1330" s="37" t="str">
        <f t="shared" si="214"/>
        <v/>
      </c>
      <c r="AS1330" s="37" t="str">
        <f t="shared" si="215"/>
        <v/>
      </c>
      <c r="AT1330" s="37" t="str">
        <f t="shared" si="210"/>
        <v/>
      </c>
      <c r="AU1330" s="37" t="str">
        <f t="shared" si="211"/>
        <v/>
      </c>
      <c r="AV1330" s="37" t="str">
        <f t="shared" si="212"/>
        <v/>
      </c>
      <c r="AW1330" s="37" t="str">
        <f t="shared" si="213"/>
        <v/>
      </c>
    </row>
    <row r="1331" spans="44:49" x14ac:dyDescent="0.25">
      <c r="AR1331" s="37" t="str">
        <f t="shared" si="214"/>
        <v/>
      </c>
      <c r="AS1331" s="37" t="str">
        <f t="shared" si="215"/>
        <v/>
      </c>
      <c r="AT1331" s="37" t="str">
        <f t="shared" si="210"/>
        <v/>
      </c>
      <c r="AU1331" s="37" t="str">
        <f t="shared" si="211"/>
        <v/>
      </c>
      <c r="AV1331" s="37" t="str">
        <f t="shared" si="212"/>
        <v/>
      </c>
      <c r="AW1331" s="37" t="str">
        <f t="shared" si="213"/>
        <v/>
      </c>
    </row>
    <row r="1332" spans="44:49" x14ac:dyDescent="0.25">
      <c r="AR1332" s="37" t="str">
        <f t="shared" si="214"/>
        <v/>
      </c>
      <c r="AS1332" s="37" t="str">
        <f t="shared" si="215"/>
        <v/>
      </c>
      <c r="AT1332" s="37" t="str">
        <f t="shared" si="210"/>
        <v/>
      </c>
      <c r="AU1332" s="37" t="str">
        <f t="shared" si="211"/>
        <v/>
      </c>
      <c r="AV1332" s="37" t="str">
        <f t="shared" si="212"/>
        <v/>
      </c>
      <c r="AW1332" s="37" t="str">
        <f t="shared" si="213"/>
        <v/>
      </c>
    </row>
    <row r="1333" spans="44:49" x14ac:dyDescent="0.25">
      <c r="AR1333" s="37" t="str">
        <f t="shared" si="214"/>
        <v/>
      </c>
      <c r="AS1333" s="37" t="str">
        <f t="shared" si="215"/>
        <v/>
      </c>
      <c r="AT1333" s="37" t="str">
        <f t="shared" si="210"/>
        <v/>
      </c>
      <c r="AU1333" s="37" t="str">
        <f t="shared" si="211"/>
        <v/>
      </c>
      <c r="AV1333" s="37" t="str">
        <f t="shared" si="212"/>
        <v/>
      </c>
      <c r="AW1333" s="37" t="str">
        <f t="shared" si="213"/>
        <v/>
      </c>
    </row>
    <row r="1334" spans="44:49" x14ac:dyDescent="0.25">
      <c r="AR1334" s="37" t="str">
        <f t="shared" si="214"/>
        <v/>
      </c>
      <c r="AS1334" s="37" t="str">
        <f t="shared" si="215"/>
        <v/>
      </c>
      <c r="AT1334" s="37" t="str">
        <f t="shared" si="210"/>
        <v/>
      </c>
      <c r="AU1334" s="37" t="str">
        <f t="shared" si="211"/>
        <v/>
      </c>
      <c r="AV1334" s="37" t="str">
        <f t="shared" si="212"/>
        <v/>
      </c>
      <c r="AW1334" s="37" t="str">
        <f t="shared" si="213"/>
        <v/>
      </c>
    </row>
    <row r="1335" spans="44:49" x14ac:dyDescent="0.25">
      <c r="AR1335" s="37" t="str">
        <f t="shared" si="214"/>
        <v/>
      </c>
      <c r="AS1335" s="37" t="str">
        <f t="shared" si="215"/>
        <v/>
      </c>
      <c r="AT1335" s="37" t="str">
        <f t="shared" si="210"/>
        <v/>
      </c>
      <c r="AU1335" s="37" t="str">
        <f t="shared" si="211"/>
        <v/>
      </c>
      <c r="AV1335" s="37" t="str">
        <f t="shared" si="212"/>
        <v/>
      </c>
      <c r="AW1335" s="37" t="str">
        <f t="shared" si="213"/>
        <v/>
      </c>
    </row>
    <row r="1336" spans="44:49" x14ac:dyDescent="0.25">
      <c r="AR1336" s="37" t="str">
        <f t="shared" si="214"/>
        <v/>
      </c>
      <c r="AS1336" s="37" t="str">
        <f t="shared" si="215"/>
        <v/>
      </c>
      <c r="AT1336" s="37" t="str">
        <f t="shared" si="210"/>
        <v/>
      </c>
      <c r="AU1336" s="37" t="str">
        <f t="shared" si="211"/>
        <v/>
      </c>
      <c r="AV1336" s="37" t="str">
        <f t="shared" si="212"/>
        <v/>
      </c>
      <c r="AW1336" s="37" t="str">
        <f t="shared" si="213"/>
        <v/>
      </c>
    </row>
    <row r="1337" spans="44:49" x14ac:dyDescent="0.25">
      <c r="AR1337" s="37" t="str">
        <f t="shared" si="214"/>
        <v/>
      </c>
      <c r="AS1337" s="37" t="str">
        <f t="shared" si="215"/>
        <v/>
      </c>
      <c r="AT1337" s="37" t="str">
        <f t="shared" si="210"/>
        <v/>
      </c>
      <c r="AU1337" s="37" t="str">
        <f t="shared" si="211"/>
        <v/>
      </c>
      <c r="AV1337" s="37" t="str">
        <f t="shared" si="212"/>
        <v/>
      </c>
      <c r="AW1337" s="37" t="str">
        <f t="shared" si="213"/>
        <v/>
      </c>
    </row>
    <row r="1338" spans="44:49" x14ac:dyDescent="0.25">
      <c r="AR1338" s="37" t="str">
        <f t="shared" si="214"/>
        <v/>
      </c>
      <c r="AS1338" s="37" t="str">
        <f t="shared" si="215"/>
        <v/>
      </c>
      <c r="AT1338" s="37" t="str">
        <f t="shared" si="210"/>
        <v/>
      </c>
      <c r="AU1338" s="37" t="str">
        <f t="shared" si="211"/>
        <v/>
      </c>
      <c r="AV1338" s="37" t="str">
        <f t="shared" si="212"/>
        <v/>
      </c>
      <c r="AW1338" s="37" t="str">
        <f t="shared" si="213"/>
        <v/>
      </c>
    </row>
    <row r="1339" spans="44:49" x14ac:dyDescent="0.25">
      <c r="AR1339" s="37" t="str">
        <f t="shared" si="214"/>
        <v/>
      </c>
      <c r="AS1339" s="37" t="str">
        <f t="shared" si="215"/>
        <v/>
      </c>
      <c r="AT1339" s="37" t="str">
        <f t="shared" si="210"/>
        <v/>
      </c>
      <c r="AU1339" s="37" t="str">
        <f t="shared" si="211"/>
        <v/>
      </c>
      <c r="AV1339" s="37" t="str">
        <f t="shared" si="212"/>
        <v/>
      </c>
      <c r="AW1339" s="37" t="str">
        <f t="shared" si="213"/>
        <v/>
      </c>
    </row>
    <row r="1340" spans="44:49" x14ac:dyDescent="0.25">
      <c r="AR1340" s="37" t="str">
        <f t="shared" si="214"/>
        <v/>
      </c>
      <c r="AS1340" s="37" t="str">
        <f t="shared" si="215"/>
        <v/>
      </c>
      <c r="AT1340" s="37" t="str">
        <f t="shared" si="210"/>
        <v/>
      </c>
      <c r="AU1340" s="37" t="str">
        <f t="shared" si="211"/>
        <v/>
      </c>
      <c r="AV1340" s="37" t="str">
        <f t="shared" si="212"/>
        <v/>
      </c>
      <c r="AW1340" s="37" t="str">
        <f t="shared" si="213"/>
        <v/>
      </c>
    </row>
    <row r="1341" spans="44:49" x14ac:dyDescent="0.25">
      <c r="AR1341" s="37" t="str">
        <f t="shared" si="214"/>
        <v/>
      </c>
      <c r="AS1341" s="37" t="str">
        <f t="shared" si="215"/>
        <v/>
      </c>
      <c r="AT1341" s="37" t="str">
        <f t="shared" si="210"/>
        <v/>
      </c>
      <c r="AU1341" s="37" t="str">
        <f t="shared" si="211"/>
        <v/>
      </c>
      <c r="AV1341" s="37" t="str">
        <f t="shared" si="212"/>
        <v/>
      </c>
      <c r="AW1341" s="37" t="str">
        <f t="shared" si="213"/>
        <v/>
      </c>
    </row>
    <row r="1342" spans="44:49" x14ac:dyDescent="0.25">
      <c r="AR1342" s="37" t="str">
        <f t="shared" si="214"/>
        <v/>
      </c>
      <c r="AS1342" s="37" t="str">
        <f t="shared" si="215"/>
        <v/>
      </c>
      <c r="AT1342" s="37" t="str">
        <f t="shared" ref="AT1342:AT1405" si="216">IF($C$14&lt;=$AY1341,"",IF($C$14&gt;$AY1342,"",$C$14*BB1342))</f>
        <v/>
      </c>
      <c r="AU1342" s="37" t="str">
        <f t="shared" ref="AU1342:AU1405" si="217">IF($C$14&lt;=$AY1341,"",IF($C$14&gt;$AY1342,"",$C$14*BC1342))</f>
        <v/>
      </c>
      <c r="AV1342" s="37" t="str">
        <f t="shared" ref="AV1342:AV1405" si="218">IF($C$14&lt;=$AY1341,"",IF($C$14&gt;$AY1342,"",$C$14*BD1342))</f>
        <v/>
      </c>
      <c r="AW1342" s="37" t="str">
        <f t="shared" ref="AW1342:AW1405" si="219">IF($C$14&lt;=$AY1341,"",IF($C$14&gt;$AY1342,"",$C$14*BE1342))</f>
        <v/>
      </c>
    </row>
    <row r="1343" spans="44:49" x14ac:dyDescent="0.25">
      <c r="AR1343" s="37" t="str">
        <f t="shared" si="214"/>
        <v/>
      </c>
      <c r="AS1343" s="37" t="str">
        <f t="shared" si="215"/>
        <v/>
      </c>
      <c r="AT1343" s="37" t="str">
        <f t="shared" si="216"/>
        <v/>
      </c>
      <c r="AU1343" s="37" t="str">
        <f t="shared" si="217"/>
        <v/>
      </c>
      <c r="AV1343" s="37" t="str">
        <f t="shared" si="218"/>
        <v/>
      </c>
      <c r="AW1343" s="37" t="str">
        <f t="shared" si="219"/>
        <v/>
      </c>
    </row>
    <row r="1344" spans="44:49" x14ac:dyDescent="0.25">
      <c r="AR1344" s="37" t="str">
        <f t="shared" si="214"/>
        <v/>
      </c>
      <c r="AS1344" s="37" t="str">
        <f t="shared" si="215"/>
        <v/>
      </c>
      <c r="AT1344" s="37" t="str">
        <f t="shared" si="216"/>
        <v/>
      </c>
      <c r="AU1344" s="37" t="str">
        <f t="shared" si="217"/>
        <v/>
      </c>
      <c r="AV1344" s="37" t="str">
        <f t="shared" si="218"/>
        <v/>
      </c>
      <c r="AW1344" s="37" t="str">
        <f t="shared" si="219"/>
        <v/>
      </c>
    </row>
    <row r="1345" spans="44:49" x14ac:dyDescent="0.25">
      <c r="AR1345" s="37" t="str">
        <f t="shared" si="214"/>
        <v/>
      </c>
      <c r="AS1345" s="37" t="str">
        <f t="shared" si="215"/>
        <v/>
      </c>
      <c r="AT1345" s="37" t="str">
        <f t="shared" si="216"/>
        <v/>
      </c>
      <c r="AU1345" s="37" t="str">
        <f t="shared" si="217"/>
        <v/>
      </c>
      <c r="AV1345" s="37" t="str">
        <f t="shared" si="218"/>
        <v/>
      </c>
      <c r="AW1345" s="37" t="str">
        <f t="shared" si="219"/>
        <v/>
      </c>
    </row>
    <row r="1346" spans="44:49" x14ac:dyDescent="0.25">
      <c r="AR1346" s="37" t="str">
        <f t="shared" si="214"/>
        <v/>
      </c>
      <c r="AS1346" s="37" t="str">
        <f t="shared" si="215"/>
        <v/>
      </c>
      <c r="AT1346" s="37" t="str">
        <f t="shared" si="216"/>
        <v/>
      </c>
      <c r="AU1346" s="37" t="str">
        <f t="shared" si="217"/>
        <v/>
      </c>
      <c r="AV1346" s="37" t="str">
        <f t="shared" si="218"/>
        <v/>
      </c>
      <c r="AW1346" s="37" t="str">
        <f t="shared" si="219"/>
        <v/>
      </c>
    </row>
    <row r="1347" spans="44:49" x14ac:dyDescent="0.25">
      <c r="AR1347" s="37" t="str">
        <f t="shared" si="214"/>
        <v/>
      </c>
      <c r="AS1347" s="37" t="str">
        <f t="shared" si="215"/>
        <v/>
      </c>
      <c r="AT1347" s="37" t="str">
        <f t="shared" si="216"/>
        <v/>
      </c>
      <c r="AU1347" s="37" t="str">
        <f t="shared" si="217"/>
        <v/>
      </c>
      <c r="AV1347" s="37" t="str">
        <f t="shared" si="218"/>
        <v/>
      </c>
      <c r="AW1347" s="37" t="str">
        <f t="shared" si="219"/>
        <v/>
      </c>
    </row>
    <row r="1348" spans="44:49" x14ac:dyDescent="0.25">
      <c r="AR1348" s="37" t="str">
        <f t="shared" si="214"/>
        <v/>
      </c>
      <c r="AS1348" s="37" t="str">
        <f t="shared" si="215"/>
        <v/>
      </c>
      <c r="AT1348" s="37" t="str">
        <f t="shared" si="216"/>
        <v/>
      </c>
      <c r="AU1348" s="37" t="str">
        <f t="shared" si="217"/>
        <v/>
      </c>
      <c r="AV1348" s="37" t="str">
        <f t="shared" si="218"/>
        <v/>
      </c>
      <c r="AW1348" s="37" t="str">
        <f t="shared" si="219"/>
        <v/>
      </c>
    </row>
    <row r="1349" spans="44:49" x14ac:dyDescent="0.25">
      <c r="AR1349" s="37" t="str">
        <f t="shared" si="214"/>
        <v/>
      </c>
      <c r="AS1349" s="37" t="str">
        <f t="shared" si="215"/>
        <v/>
      </c>
      <c r="AT1349" s="37" t="str">
        <f t="shared" si="216"/>
        <v/>
      </c>
      <c r="AU1349" s="37" t="str">
        <f t="shared" si="217"/>
        <v/>
      </c>
      <c r="AV1349" s="37" t="str">
        <f t="shared" si="218"/>
        <v/>
      </c>
      <c r="AW1349" s="37" t="str">
        <f t="shared" si="219"/>
        <v/>
      </c>
    </row>
    <row r="1350" spans="44:49" x14ac:dyDescent="0.25">
      <c r="AR1350" s="37" t="str">
        <f t="shared" si="214"/>
        <v/>
      </c>
      <c r="AS1350" s="37" t="str">
        <f t="shared" si="215"/>
        <v/>
      </c>
      <c r="AT1350" s="37" t="str">
        <f t="shared" si="216"/>
        <v/>
      </c>
      <c r="AU1350" s="37" t="str">
        <f t="shared" si="217"/>
        <v/>
      </c>
      <c r="AV1350" s="37" t="str">
        <f t="shared" si="218"/>
        <v/>
      </c>
      <c r="AW1350" s="37" t="str">
        <f t="shared" si="219"/>
        <v/>
      </c>
    </row>
    <row r="1351" spans="44:49" x14ac:dyDescent="0.25">
      <c r="AR1351" s="37" t="str">
        <f t="shared" si="214"/>
        <v/>
      </c>
      <c r="AS1351" s="37" t="str">
        <f t="shared" si="215"/>
        <v/>
      </c>
      <c r="AT1351" s="37" t="str">
        <f t="shared" si="216"/>
        <v/>
      </c>
      <c r="AU1351" s="37" t="str">
        <f t="shared" si="217"/>
        <v/>
      </c>
      <c r="AV1351" s="37" t="str">
        <f t="shared" si="218"/>
        <v/>
      </c>
      <c r="AW1351" s="37" t="str">
        <f t="shared" si="219"/>
        <v/>
      </c>
    </row>
    <row r="1352" spans="44:49" x14ac:dyDescent="0.25">
      <c r="AR1352" s="37" t="str">
        <f t="shared" si="214"/>
        <v/>
      </c>
      <c r="AS1352" s="37" t="str">
        <f t="shared" si="215"/>
        <v/>
      </c>
      <c r="AT1352" s="37" t="str">
        <f t="shared" si="216"/>
        <v/>
      </c>
      <c r="AU1352" s="37" t="str">
        <f t="shared" si="217"/>
        <v/>
      </c>
      <c r="AV1352" s="37" t="str">
        <f t="shared" si="218"/>
        <v/>
      </c>
      <c r="AW1352" s="37" t="str">
        <f t="shared" si="219"/>
        <v/>
      </c>
    </row>
    <row r="1353" spans="44:49" x14ac:dyDescent="0.25">
      <c r="AR1353" s="37" t="str">
        <f t="shared" si="214"/>
        <v/>
      </c>
      <c r="AS1353" s="37" t="str">
        <f t="shared" si="215"/>
        <v/>
      </c>
      <c r="AT1353" s="37" t="str">
        <f t="shared" si="216"/>
        <v/>
      </c>
      <c r="AU1353" s="37" t="str">
        <f t="shared" si="217"/>
        <v/>
      </c>
      <c r="AV1353" s="37" t="str">
        <f t="shared" si="218"/>
        <v/>
      </c>
      <c r="AW1353" s="37" t="str">
        <f t="shared" si="219"/>
        <v/>
      </c>
    </row>
    <row r="1354" spans="44:49" x14ac:dyDescent="0.25">
      <c r="AR1354" s="37" t="str">
        <f t="shared" si="214"/>
        <v/>
      </c>
      <c r="AS1354" s="37" t="str">
        <f t="shared" si="215"/>
        <v/>
      </c>
      <c r="AT1354" s="37" t="str">
        <f t="shared" si="216"/>
        <v/>
      </c>
      <c r="AU1354" s="37" t="str">
        <f t="shared" si="217"/>
        <v/>
      </c>
      <c r="AV1354" s="37" t="str">
        <f t="shared" si="218"/>
        <v/>
      </c>
      <c r="AW1354" s="37" t="str">
        <f t="shared" si="219"/>
        <v/>
      </c>
    </row>
    <row r="1355" spans="44:49" x14ac:dyDescent="0.25">
      <c r="AR1355" s="37" t="str">
        <f t="shared" si="214"/>
        <v/>
      </c>
      <c r="AS1355" s="37" t="str">
        <f t="shared" si="215"/>
        <v/>
      </c>
      <c r="AT1355" s="37" t="str">
        <f t="shared" si="216"/>
        <v/>
      </c>
      <c r="AU1355" s="37" t="str">
        <f t="shared" si="217"/>
        <v/>
      </c>
      <c r="AV1355" s="37" t="str">
        <f t="shared" si="218"/>
        <v/>
      </c>
      <c r="AW1355" s="37" t="str">
        <f t="shared" si="219"/>
        <v/>
      </c>
    </row>
    <row r="1356" spans="44:49" x14ac:dyDescent="0.25">
      <c r="AR1356" s="37" t="str">
        <f t="shared" si="214"/>
        <v/>
      </c>
      <c r="AS1356" s="37" t="str">
        <f t="shared" si="215"/>
        <v/>
      </c>
      <c r="AT1356" s="37" t="str">
        <f t="shared" si="216"/>
        <v/>
      </c>
      <c r="AU1356" s="37" t="str">
        <f t="shared" si="217"/>
        <v/>
      </c>
      <c r="AV1356" s="37" t="str">
        <f t="shared" si="218"/>
        <v/>
      </c>
      <c r="AW1356" s="37" t="str">
        <f t="shared" si="219"/>
        <v/>
      </c>
    </row>
    <row r="1357" spans="44:49" x14ac:dyDescent="0.25">
      <c r="AR1357" s="37" t="str">
        <f t="shared" si="214"/>
        <v/>
      </c>
      <c r="AS1357" s="37" t="str">
        <f t="shared" si="215"/>
        <v/>
      </c>
      <c r="AT1357" s="37" t="str">
        <f t="shared" si="216"/>
        <v/>
      </c>
      <c r="AU1357" s="37" t="str">
        <f t="shared" si="217"/>
        <v/>
      </c>
      <c r="AV1357" s="37" t="str">
        <f t="shared" si="218"/>
        <v/>
      </c>
      <c r="AW1357" s="37" t="str">
        <f t="shared" si="219"/>
        <v/>
      </c>
    </row>
    <row r="1358" spans="44:49" x14ac:dyDescent="0.25">
      <c r="AR1358" s="37" t="str">
        <f t="shared" si="214"/>
        <v/>
      </c>
      <c r="AS1358" s="37" t="str">
        <f t="shared" si="215"/>
        <v/>
      </c>
      <c r="AT1358" s="37" t="str">
        <f t="shared" si="216"/>
        <v/>
      </c>
      <c r="AU1358" s="37" t="str">
        <f t="shared" si="217"/>
        <v/>
      </c>
      <c r="AV1358" s="37" t="str">
        <f t="shared" si="218"/>
        <v/>
      </c>
      <c r="AW1358" s="37" t="str">
        <f t="shared" si="219"/>
        <v/>
      </c>
    </row>
    <row r="1359" spans="44:49" x14ac:dyDescent="0.25">
      <c r="AR1359" s="37" t="str">
        <f t="shared" si="214"/>
        <v/>
      </c>
      <c r="AS1359" s="37" t="str">
        <f t="shared" si="215"/>
        <v/>
      </c>
      <c r="AT1359" s="37" t="str">
        <f t="shared" si="216"/>
        <v/>
      </c>
      <c r="AU1359" s="37" t="str">
        <f t="shared" si="217"/>
        <v/>
      </c>
      <c r="AV1359" s="37" t="str">
        <f t="shared" si="218"/>
        <v/>
      </c>
      <c r="AW1359" s="37" t="str">
        <f t="shared" si="219"/>
        <v/>
      </c>
    </row>
    <row r="1360" spans="44:49" x14ac:dyDescent="0.25">
      <c r="AR1360" s="37" t="str">
        <f t="shared" si="214"/>
        <v/>
      </c>
      <c r="AS1360" s="37" t="str">
        <f t="shared" si="215"/>
        <v/>
      </c>
      <c r="AT1360" s="37" t="str">
        <f t="shared" si="216"/>
        <v/>
      </c>
      <c r="AU1360" s="37" t="str">
        <f t="shared" si="217"/>
        <v/>
      </c>
      <c r="AV1360" s="37" t="str">
        <f t="shared" si="218"/>
        <v/>
      </c>
      <c r="AW1360" s="37" t="str">
        <f t="shared" si="219"/>
        <v/>
      </c>
    </row>
    <row r="1361" spans="44:49" x14ac:dyDescent="0.25">
      <c r="AR1361" s="37" t="str">
        <f t="shared" si="214"/>
        <v/>
      </c>
      <c r="AS1361" s="37" t="str">
        <f t="shared" si="215"/>
        <v/>
      </c>
      <c r="AT1361" s="37" t="str">
        <f t="shared" si="216"/>
        <v/>
      </c>
      <c r="AU1361" s="37" t="str">
        <f t="shared" si="217"/>
        <v/>
      </c>
      <c r="AV1361" s="37" t="str">
        <f t="shared" si="218"/>
        <v/>
      </c>
      <c r="AW1361" s="37" t="str">
        <f t="shared" si="219"/>
        <v/>
      </c>
    </row>
    <row r="1362" spans="44:49" x14ac:dyDescent="0.25">
      <c r="AR1362" s="37" t="str">
        <f t="shared" ref="AR1362:AR1425" si="220">IF($C$14&lt;=$AY1361,"",IF($C$14&gt;$AY1362,"",$C$14*AZ1362))</f>
        <v/>
      </c>
      <c r="AS1362" s="37" t="str">
        <f t="shared" ref="AS1362:AS1425" si="221">IF($C$14&lt;=$AY1361,"",IF($C$14&gt;$AY1362,"",$C$14*BA1362))</f>
        <v/>
      </c>
      <c r="AT1362" s="37" t="str">
        <f t="shared" si="216"/>
        <v/>
      </c>
      <c r="AU1362" s="37" t="str">
        <f t="shared" si="217"/>
        <v/>
      </c>
      <c r="AV1362" s="37" t="str">
        <f t="shared" si="218"/>
        <v/>
      </c>
      <c r="AW1362" s="37" t="str">
        <f t="shared" si="219"/>
        <v/>
      </c>
    </row>
    <row r="1363" spans="44:49" x14ac:dyDescent="0.25">
      <c r="AR1363" s="37" t="str">
        <f t="shared" si="220"/>
        <v/>
      </c>
      <c r="AS1363" s="37" t="str">
        <f t="shared" si="221"/>
        <v/>
      </c>
      <c r="AT1363" s="37" t="str">
        <f t="shared" si="216"/>
        <v/>
      </c>
      <c r="AU1363" s="37" t="str">
        <f t="shared" si="217"/>
        <v/>
      </c>
      <c r="AV1363" s="37" t="str">
        <f t="shared" si="218"/>
        <v/>
      </c>
      <c r="AW1363" s="37" t="str">
        <f t="shared" si="219"/>
        <v/>
      </c>
    </row>
    <row r="1364" spans="44:49" x14ac:dyDescent="0.25">
      <c r="AR1364" s="37" t="str">
        <f t="shared" si="220"/>
        <v/>
      </c>
      <c r="AS1364" s="37" t="str">
        <f t="shared" si="221"/>
        <v/>
      </c>
      <c r="AT1364" s="37" t="str">
        <f t="shared" si="216"/>
        <v/>
      </c>
      <c r="AU1364" s="37" t="str">
        <f t="shared" si="217"/>
        <v/>
      </c>
      <c r="AV1364" s="37" t="str">
        <f t="shared" si="218"/>
        <v/>
      </c>
      <c r="AW1364" s="37" t="str">
        <f t="shared" si="219"/>
        <v/>
      </c>
    </row>
    <row r="1365" spans="44:49" x14ac:dyDescent="0.25">
      <c r="AR1365" s="37" t="str">
        <f t="shared" si="220"/>
        <v/>
      </c>
      <c r="AS1365" s="37" t="str">
        <f t="shared" si="221"/>
        <v/>
      </c>
      <c r="AT1365" s="37" t="str">
        <f t="shared" si="216"/>
        <v/>
      </c>
      <c r="AU1365" s="37" t="str">
        <f t="shared" si="217"/>
        <v/>
      </c>
      <c r="AV1365" s="37" t="str">
        <f t="shared" si="218"/>
        <v/>
      </c>
      <c r="AW1365" s="37" t="str">
        <f t="shared" si="219"/>
        <v/>
      </c>
    </row>
    <row r="1366" spans="44:49" x14ac:dyDescent="0.25">
      <c r="AR1366" s="37" t="str">
        <f t="shared" si="220"/>
        <v/>
      </c>
      <c r="AS1366" s="37" t="str">
        <f t="shared" si="221"/>
        <v/>
      </c>
      <c r="AT1366" s="37" t="str">
        <f t="shared" si="216"/>
        <v/>
      </c>
      <c r="AU1366" s="37" t="str">
        <f t="shared" si="217"/>
        <v/>
      </c>
      <c r="AV1366" s="37" t="str">
        <f t="shared" si="218"/>
        <v/>
      </c>
      <c r="AW1366" s="37" t="str">
        <f t="shared" si="219"/>
        <v/>
      </c>
    </row>
    <row r="1367" spans="44:49" x14ac:dyDescent="0.25">
      <c r="AR1367" s="37" t="str">
        <f t="shared" si="220"/>
        <v/>
      </c>
      <c r="AS1367" s="37" t="str">
        <f t="shared" si="221"/>
        <v/>
      </c>
      <c r="AT1367" s="37" t="str">
        <f t="shared" si="216"/>
        <v/>
      </c>
      <c r="AU1367" s="37" t="str">
        <f t="shared" si="217"/>
        <v/>
      </c>
      <c r="AV1367" s="37" t="str">
        <f t="shared" si="218"/>
        <v/>
      </c>
      <c r="AW1367" s="37" t="str">
        <f t="shared" si="219"/>
        <v/>
      </c>
    </row>
    <row r="1368" spans="44:49" x14ac:dyDescent="0.25">
      <c r="AR1368" s="37" t="str">
        <f t="shared" si="220"/>
        <v/>
      </c>
      <c r="AS1368" s="37" t="str">
        <f t="shared" si="221"/>
        <v/>
      </c>
      <c r="AT1368" s="37" t="str">
        <f t="shared" si="216"/>
        <v/>
      </c>
      <c r="AU1368" s="37" t="str">
        <f t="shared" si="217"/>
        <v/>
      </c>
      <c r="AV1368" s="37" t="str">
        <f t="shared" si="218"/>
        <v/>
      </c>
      <c r="AW1368" s="37" t="str">
        <f t="shared" si="219"/>
        <v/>
      </c>
    </row>
    <row r="1369" spans="44:49" x14ac:dyDescent="0.25">
      <c r="AR1369" s="37" t="str">
        <f t="shared" si="220"/>
        <v/>
      </c>
      <c r="AS1369" s="37" t="str">
        <f t="shared" si="221"/>
        <v/>
      </c>
      <c r="AT1369" s="37" t="str">
        <f t="shared" si="216"/>
        <v/>
      </c>
      <c r="AU1369" s="37" t="str">
        <f t="shared" si="217"/>
        <v/>
      </c>
      <c r="AV1369" s="37" t="str">
        <f t="shared" si="218"/>
        <v/>
      </c>
      <c r="AW1369" s="37" t="str">
        <f t="shared" si="219"/>
        <v/>
      </c>
    </row>
    <row r="1370" spans="44:49" x14ac:dyDescent="0.25">
      <c r="AR1370" s="37" t="str">
        <f t="shared" si="220"/>
        <v/>
      </c>
      <c r="AS1370" s="37" t="str">
        <f t="shared" si="221"/>
        <v/>
      </c>
      <c r="AT1370" s="37" t="str">
        <f t="shared" si="216"/>
        <v/>
      </c>
      <c r="AU1370" s="37" t="str">
        <f t="shared" si="217"/>
        <v/>
      </c>
      <c r="AV1370" s="37" t="str">
        <f t="shared" si="218"/>
        <v/>
      </c>
      <c r="AW1370" s="37" t="str">
        <f t="shared" si="219"/>
        <v/>
      </c>
    </row>
    <row r="1371" spans="44:49" x14ac:dyDescent="0.25">
      <c r="AR1371" s="37" t="str">
        <f t="shared" si="220"/>
        <v/>
      </c>
      <c r="AS1371" s="37" t="str">
        <f t="shared" si="221"/>
        <v/>
      </c>
      <c r="AT1371" s="37" t="str">
        <f t="shared" si="216"/>
        <v/>
      </c>
      <c r="AU1371" s="37" t="str">
        <f t="shared" si="217"/>
        <v/>
      </c>
      <c r="AV1371" s="37" t="str">
        <f t="shared" si="218"/>
        <v/>
      </c>
      <c r="AW1371" s="37" t="str">
        <f t="shared" si="219"/>
        <v/>
      </c>
    </row>
    <row r="1372" spans="44:49" x14ac:dyDescent="0.25">
      <c r="AR1372" s="37" t="str">
        <f t="shared" si="220"/>
        <v/>
      </c>
      <c r="AS1372" s="37" t="str">
        <f t="shared" si="221"/>
        <v/>
      </c>
      <c r="AT1372" s="37" t="str">
        <f t="shared" si="216"/>
        <v/>
      </c>
      <c r="AU1372" s="37" t="str">
        <f t="shared" si="217"/>
        <v/>
      </c>
      <c r="AV1372" s="37" t="str">
        <f t="shared" si="218"/>
        <v/>
      </c>
      <c r="AW1372" s="37" t="str">
        <f t="shared" si="219"/>
        <v/>
      </c>
    </row>
    <row r="1373" spans="44:49" x14ac:dyDescent="0.25">
      <c r="AR1373" s="37" t="str">
        <f t="shared" si="220"/>
        <v/>
      </c>
      <c r="AS1373" s="37" t="str">
        <f t="shared" si="221"/>
        <v/>
      </c>
      <c r="AT1373" s="37" t="str">
        <f t="shared" si="216"/>
        <v/>
      </c>
      <c r="AU1373" s="37" t="str">
        <f t="shared" si="217"/>
        <v/>
      </c>
      <c r="AV1373" s="37" t="str">
        <f t="shared" si="218"/>
        <v/>
      </c>
      <c r="AW1373" s="37" t="str">
        <f t="shared" si="219"/>
        <v/>
      </c>
    </row>
    <row r="1374" spans="44:49" x14ac:dyDescent="0.25">
      <c r="AR1374" s="37" t="str">
        <f t="shared" si="220"/>
        <v/>
      </c>
      <c r="AS1374" s="37" t="str">
        <f t="shared" si="221"/>
        <v/>
      </c>
      <c r="AT1374" s="37" t="str">
        <f t="shared" si="216"/>
        <v/>
      </c>
      <c r="AU1374" s="37" t="str">
        <f t="shared" si="217"/>
        <v/>
      </c>
      <c r="AV1374" s="37" t="str">
        <f t="shared" si="218"/>
        <v/>
      </c>
      <c r="AW1374" s="37" t="str">
        <f t="shared" si="219"/>
        <v/>
      </c>
    </row>
    <row r="1375" spans="44:49" x14ac:dyDescent="0.25">
      <c r="AR1375" s="37" t="str">
        <f t="shared" si="220"/>
        <v/>
      </c>
      <c r="AS1375" s="37" t="str">
        <f t="shared" si="221"/>
        <v/>
      </c>
      <c r="AT1375" s="37" t="str">
        <f t="shared" si="216"/>
        <v/>
      </c>
      <c r="AU1375" s="37" t="str">
        <f t="shared" si="217"/>
        <v/>
      </c>
      <c r="AV1375" s="37" t="str">
        <f t="shared" si="218"/>
        <v/>
      </c>
      <c r="AW1375" s="37" t="str">
        <f t="shared" si="219"/>
        <v/>
      </c>
    </row>
    <row r="1376" spans="44:49" x14ac:dyDescent="0.25">
      <c r="AR1376" s="37" t="str">
        <f t="shared" si="220"/>
        <v/>
      </c>
      <c r="AS1376" s="37" t="str">
        <f t="shared" si="221"/>
        <v/>
      </c>
      <c r="AT1376" s="37" t="str">
        <f t="shared" si="216"/>
        <v/>
      </c>
      <c r="AU1376" s="37" t="str">
        <f t="shared" si="217"/>
        <v/>
      </c>
      <c r="AV1376" s="37" t="str">
        <f t="shared" si="218"/>
        <v/>
      </c>
      <c r="AW1376" s="37" t="str">
        <f t="shared" si="219"/>
        <v/>
      </c>
    </row>
    <row r="1377" spans="44:49" x14ac:dyDescent="0.25">
      <c r="AR1377" s="37" t="str">
        <f t="shared" si="220"/>
        <v/>
      </c>
      <c r="AS1377" s="37" t="str">
        <f t="shared" si="221"/>
        <v/>
      </c>
      <c r="AT1377" s="37" t="str">
        <f t="shared" si="216"/>
        <v/>
      </c>
      <c r="AU1377" s="37" t="str">
        <f t="shared" si="217"/>
        <v/>
      </c>
      <c r="AV1377" s="37" t="str">
        <f t="shared" si="218"/>
        <v/>
      </c>
      <c r="AW1377" s="37" t="str">
        <f t="shared" si="219"/>
        <v/>
      </c>
    </row>
    <row r="1378" spans="44:49" x14ac:dyDescent="0.25">
      <c r="AR1378" s="37" t="str">
        <f t="shared" si="220"/>
        <v/>
      </c>
      <c r="AS1378" s="37" t="str">
        <f t="shared" si="221"/>
        <v/>
      </c>
      <c r="AT1378" s="37" t="str">
        <f t="shared" si="216"/>
        <v/>
      </c>
      <c r="AU1378" s="37" t="str">
        <f t="shared" si="217"/>
        <v/>
      </c>
      <c r="AV1378" s="37" t="str">
        <f t="shared" si="218"/>
        <v/>
      </c>
      <c r="AW1378" s="37" t="str">
        <f t="shared" si="219"/>
        <v/>
      </c>
    </row>
    <row r="1379" spans="44:49" x14ac:dyDescent="0.25">
      <c r="AR1379" s="37" t="str">
        <f t="shared" si="220"/>
        <v/>
      </c>
      <c r="AS1379" s="37" t="str">
        <f t="shared" si="221"/>
        <v/>
      </c>
      <c r="AT1379" s="37" t="str">
        <f t="shared" si="216"/>
        <v/>
      </c>
      <c r="AU1379" s="37" t="str">
        <f t="shared" si="217"/>
        <v/>
      </c>
      <c r="AV1379" s="37" t="str">
        <f t="shared" si="218"/>
        <v/>
      </c>
      <c r="AW1379" s="37" t="str">
        <f t="shared" si="219"/>
        <v/>
      </c>
    </row>
    <row r="1380" spans="44:49" x14ac:dyDescent="0.25">
      <c r="AR1380" s="37" t="str">
        <f t="shared" si="220"/>
        <v/>
      </c>
      <c r="AS1380" s="37" t="str">
        <f t="shared" si="221"/>
        <v/>
      </c>
      <c r="AT1380" s="37" t="str">
        <f t="shared" si="216"/>
        <v/>
      </c>
      <c r="AU1380" s="37" t="str">
        <f t="shared" si="217"/>
        <v/>
      </c>
      <c r="AV1380" s="37" t="str">
        <f t="shared" si="218"/>
        <v/>
      </c>
      <c r="AW1380" s="37" t="str">
        <f t="shared" si="219"/>
        <v/>
      </c>
    </row>
    <row r="1381" spans="44:49" x14ac:dyDescent="0.25">
      <c r="AR1381" s="37" t="str">
        <f t="shared" si="220"/>
        <v/>
      </c>
      <c r="AS1381" s="37" t="str">
        <f t="shared" si="221"/>
        <v/>
      </c>
      <c r="AT1381" s="37" t="str">
        <f t="shared" si="216"/>
        <v/>
      </c>
      <c r="AU1381" s="37" t="str">
        <f t="shared" si="217"/>
        <v/>
      </c>
      <c r="AV1381" s="37" t="str">
        <f t="shared" si="218"/>
        <v/>
      </c>
      <c r="AW1381" s="37" t="str">
        <f t="shared" si="219"/>
        <v/>
      </c>
    </row>
    <row r="1382" spans="44:49" x14ac:dyDescent="0.25">
      <c r="AR1382" s="37" t="str">
        <f t="shared" si="220"/>
        <v/>
      </c>
      <c r="AS1382" s="37" t="str">
        <f t="shared" si="221"/>
        <v/>
      </c>
      <c r="AT1382" s="37" t="str">
        <f t="shared" si="216"/>
        <v/>
      </c>
      <c r="AU1382" s="37" t="str">
        <f t="shared" si="217"/>
        <v/>
      </c>
      <c r="AV1382" s="37" t="str">
        <f t="shared" si="218"/>
        <v/>
      </c>
      <c r="AW1382" s="37" t="str">
        <f t="shared" si="219"/>
        <v/>
      </c>
    </row>
    <row r="1383" spans="44:49" x14ac:dyDescent="0.25">
      <c r="AR1383" s="37" t="str">
        <f t="shared" si="220"/>
        <v/>
      </c>
      <c r="AS1383" s="37" t="str">
        <f t="shared" si="221"/>
        <v/>
      </c>
      <c r="AT1383" s="37" t="str">
        <f t="shared" si="216"/>
        <v/>
      </c>
      <c r="AU1383" s="37" t="str">
        <f t="shared" si="217"/>
        <v/>
      </c>
      <c r="AV1383" s="37" t="str">
        <f t="shared" si="218"/>
        <v/>
      </c>
      <c r="AW1383" s="37" t="str">
        <f t="shared" si="219"/>
        <v/>
      </c>
    </row>
    <row r="1384" spans="44:49" x14ac:dyDescent="0.25">
      <c r="AR1384" s="37" t="str">
        <f t="shared" si="220"/>
        <v/>
      </c>
      <c r="AS1384" s="37" t="str">
        <f t="shared" si="221"/>
        <v/>
      </c>
      <c r="AT1384" s="37" t="str">
        <f t="shared" si="216"/>
        <v/>
      </c>
      <c r="AU1384" s="37" t="str">
        <f t="shared" si="217"/>
        <v/>
      </c>
      <c r="AV1384" s="37" t="str">
        <f t="shared" si="218"/>
        <v/>
      </c>
      <c r="AW1384" s="37" t="str">
        <f t="shared" si="219"/>
        <v/>
      </c>
    </row>
    <row r="1385" spans="44:49" x14ac:dyDescent="0.25">
      <c r="AR1385" s="37" t="str">
        <f t="shared" si="220"/>
        <v/>
      </c>
      <c r="AS1385" s="37" t="str">
        <f t="shared" si="221"/>
        <v/>
      </c>
      <c r="AT1385" s="37" t="str">
        <f t="shared" si="216"/>
        <v/>
      </c>
      <c r="AU1385" s="37" t="str">
        <f t="shared" si="217"/>
        <v/>
      </c>
      <c r="AV1385" s="37" t="str">
        <f t="shared" si="218"/>
        <v/>
      </c>
      <c r="AW1385" s="37" t="str">
        <f t="shared" si="219"/>
        <v/>
      </c>
    </row>
    <row r="1386" spans="44:49" x14ac:dyDescent="0.25">
      <c r="AR1386" s="37" t="str">
        <f t="shared" si="220"/>
        <v/>
      </c>
      <c r="AS1386" s="37" t="str">
        <f t="shared" si="221"/>
        <v/>
      </c>
      <c r="AT1386" s="37" t="str">
        <f t="shared" si="216"/>
        <v/>
      </c>
      <c r="AU1386" s="37" t="str">
        <f t="shared" si="217"/>
        <v/>
      </c>
      <c r="AV1386" s="37" t="str">
        <f t="shared" si="218"/>
        <v/>
      </c>
      <c r="AW1386" s="37" t="str">
        <f t="shared" si="219"/>
        <v/>
      </c>
    </row>
    <row r="1387" spans="44:49" x14ac:dyDescent="0.25">
      <c r="AR1387" s="37" t="str">
        <f t="shared" si="220"/>
        <v/>
      </c>
      <c r="AS1387" s="37" t="str">
        <f t="shared" si="221"/>
        <v/>
      </c>
      <c r="AT1387" s="37" t="str">
        <f t="shared" si="216"/>
        <v/>
      </c>
      <c r="AU1387" s="37" t="str">
        <f t="shared" si="217"/>
        <v/>
      </c>
      <c r="AV1387" s="37" t="str">
        <f t="shared" si="218"/>
        <v/>
      </c>
      <c r="AW1387" s="37" t="str">
        <f t="shared" si="219"/>
        <v/>
      </c>
    </row>
    <row r="1388" spans="44:49" x14ac:dyDescent="0.25">
      <c r="AR1388" s="37" t="str">
        <f t="shared" si="220"/>
        <v/>
      </c>
      <c r="AS1388" s="37" t="str">
        <f t="shared" si="221"/>
        <v/>
      </c>
      <c r="AT1388" s="37" t="str">
        <f t="shared" si="216"/>
        <v/>
      </c>
      <c r="AU1388" s="37" t="str">
        <f t="shared" si="217"/>
        <v/>
      </c>
      <c r="AV1388" s="37" t="str">
        <f t="shared" si="218"/>
        <v/>
      </c>
      <c r="AW1388" s="37" t="str">
        <f t="shared" si="219"/>
        <v/>
      </c>
    </row>
    <row r="1389" spans="44:49" x14ac:dyDescent="0.25">
      <c r="AR1389" s="37" t="str">
        <f t="shared" si="220"/>
        <v/>
      </c>
      <c r="AS1389" s="37" t="str">
        <f t="shared" si="221"/>
        <v/>
      </c>
      <c r="AT1389" s="37" t="str">
        <f t="shared" si="216"/>
        <v/>
      </c>
      <c r="AU1389" s="37" t="str">
        <f t="shared" si="217"/>
        <v/>
      </c>
      <c r="AV1389" s="37" t="str">
        <f t="shared" si="218"/>
        <v/>
      </c>
      <c r="AW1389" s="37" t="str">
        <f t="shared" si="219"/>
        <v/>
      </c>
    </row>
    <row r="1390" spans="44:49" x14ac:dyDescent="0.25">
      <c r="AR1390" s="37" t="str">
        <f t="shared" si="220"/>
        <v/>
      </c>
      <c r="AS1390" s="37" t="str">
        <f t="shared" si="221"/>
        <v/>
      </c>
      <c r="AT1390" s="37" t="str">
        <f t="shared" si="216"/>
        <v/>
      </c>
      <c r="AU1390" s="37" t="str">
        <f t="shared" si="217"/>
        <v/>
      </c>
      <c r="AV1390" s="37" t="str">
        <f t="shared" si="218"/>
        <v/>
      </c>
      <c r="AW1390" s="37" t="str">
        <f t="shared" si="219"/>
        <v/>
      </c>
    </row>
    <row r="1391" spans="44:49" x14ac:dyDescent="0.25">
      <c r="AR1391" s="37" t="str">
        <f t="shared" si="220"/>
        <v/>
      </c>
      <c r="AS1391" s="37" t="str">
        <f t="shared" si="221"/>
        <v/>
      </c>
      <c r="AT1391" s="37" t="str">
        <f t="shared" si="216"/>
        <v/>
      </c>
      <c r="AU1391" s="37" t="str">
        <f t="shared" si="217"/>
        <v/>
      </c>
      <c r="AV1391" s="37" t="str">
        <f t="shared" si="218"/>
        <v/>
      </c>
      <c r="AW1391" s="37" t="str">
        <f t="shared" si="219"/>
        <v/>
      </c>
    </row>
    <row r="1392" spans="44:49" x14ac:dyDescent="0.25">
      <c r="AR1392" s="37" t="str">
        <f t="shared" si="220"/>
        <v/>
      </c>
      <c r="AS1392" s="37" t="str">
        <f t="shared" si="221"/>
        <v/>
      </c>
      <c r="AT1392" s="37" t="str">
        <f t="shared" si="216"/>
        <v/>
      </c>
      <c r="AU1392" s="37" t="str">
        <f t="shared" si="217"/>
        <v/>
      </c>
      <c r="AV1392" s="37" t="str">
        <f t="shared" si="218"/>
        <v/>
      </c>
      <c r="AW1392" s="37" t="str">
        <f t="shared" si="219"/>
        <v/>
      </c>
    </row>
    <row r="1393" spans="44:49" x14ac:dyDescent="0.25">
      <c r="AR1393" s="37" t="str">
        <f t="shared" si="220"/>
        <v/>
      </c>
      <c r="AS1393" s="37" t="str">
        <f t="shared" si="221"/>
        <v/>
      </c>
      <c r="AT1393" s="37" t="str">
        <f t="shared" si="216"/>
        <v/>
      </c>
      <c r="AU1393" s="37" t="str">
        <f t="shared" si="217"/>
        <v/>
      </c>
      <c r="AV1393" s="37" t="str">
        <f t="shared" si="218"/>
        <v/>
      </c>
      <c r="AW1393" s="37" t="str">
        <f t="shared" si="219"/>
        <v/>
      </c>
    </row>
    <row r="1394" spans="44:49" x14ac:dyDescent="0.25">
      <c r="AR1394" s="37" t="str">
        <f t="shared" si="220"/>
        <v/>
      </c>
      <c r="AS1394" s="37" t="str">
        <f t="shared" si="221"/>
        <v/>
      </c>
      <c r="AT1394" s="37" t="str">
        <f t="shared" si="216"/>
        <v/>
      </c>
      <c r="AU1394" s="37" t="str">
        <f t="shared" si="217"/>
        <v/>
      </c>
      <c r="AV1394" s="37" t="str">
        <f t="shared" si="218"/>
        <v/>
      </c>
      <c r="AW1394" s="37" t="str">
        <f t="shared" si="219"/>
        <v/>
      </c>
    </row>
    <row r="1395" spans="44:49" x14ac:dyDescent="0.25">
      <c r="AR1395" s="37" t="str">
        <f t="shared" si="220"/>
        <v/>
      </c>
      <c r="AS1395" s="37" t="str">
        <f t="shared" si="221"/>
        <v/>
      </c>
      <c r="AT1395" s="37" t="str">
        <f t="shared" si="216"/>
        <v/>
      </c>
      <c r="AU1395" s="37" t="str">
        <f t="shared" si="217"/>
        <v/>
      </c>
      <c r="AV1395" s="37" t="str">
        <f t="shared" si="218"/>
        <v/>
      </c>
      <c r="AW1395" s="37" t="str">
        <f t="shared" si="219"/>
        <v/>
      </c>
    </row>
    <row r="1396" spans="44:49" x14ac:dyDescent="0.25">
      <c r="AR1396" s="37" t="str">
        <f t="shared" si="220"/>
        <v/>
      </c>
      <c r="AS1396" s="37" t="str">
        <f t="shared" si="221"/>
        <v/>
      </c>
      <c r="AT1396" s="37" t="str">
        <f t="shared" si="216"/>
        <v/>
      </c>
      <c r="AU1396" s="37" t="str">
        <f t="shared" si="217"/>
        <v/>
      </c>
      <c r="AV1396" s="37" t="str">
        <f t="shared" si="218"/>
        <v/>
      </c>
      <c r="AW1396" s="37" t="str">
        <f t="shared" si="219"/>
        <v/>
      </c>
    </row>
    <row r="1397" spans="44:49" x14ac:dyDescent="0.25">
      <c r="AR1397" s="37" t="str">
        <f t="shared" si="220"/>
        <v/>
      </c>
      <c r="AS1397" s="37" t="str">
        <f t="shared" si="221"/>
        <v/>
      </c>
      <c r="AT1397" s="37" t="str">
        <f t="shared" si="216"/>
        <v/>
      </c>
      <c r="AU1397" s="37" t="str">
        <f t="shared" si="217"/>
        <v/>
      </c>
      <c r="AV1397" s="37" t="str">
        <f t="shared" si="218"/>
        <v/>
      </c>
      <c r="AW1397" s="37" t="str">
        <f t="shared" si="219"/>
        <v/>
      </c>
    </row>
    <row r="1398" spans="44:49" x14ac:dyDescent="0.25">
      <c r="AR1398" s="37" t="str">
        <f t="shared" si="220"/>
        <v/>
      </c>
      <c r="AS1398" s="37" t="str">
        <f t="shared" si="221"/>
        <v/>
      </c>
      <c r="AT1398" s="37" t="str">
        <f t="shared" si="216"/>
        <v/>
      </c>
      <c r="AU1398" s="37" t="str">
        <f t="shared" si="217"/>
        <v/>
      </c>
      <c r="AV1398" s="37" t="str">
        <f t="shared" si="218"/>
        <v/>
      </c>
      <c r="AW1398" s="37" t="str">
        <f t="shared" si="219"/>
        <v/>
      </c>
    </row>
    <row r="1399" spans="44:49" x14ac:dyDescent="0.25">
      <c r="AR1399" s="37" t="str">
        <f t="shared" si="220"/>
        <v/>
      </c>
      <c r="AS1399" s="37" t="str">
        <f t="shared" si="221"/>
        <v/>
      </c>
      <c r="AT1399" s="37" t="str">
        <f t="shared" si="216"/>
        <v/>
      </c>
      <c r="AU1399" s="37" t="str">
        <f t="shared" si="217"/>
        <v/>
      </c>
      <c r="AV1399" s="37" t="str">
        <f t="shared" si="218"/>
        <v/>
      </c>
      <c r="AW1399" s="37" t="str">
        <f t="shared" si="219"/>
        <v/>
      </c>
    </row>
    <row r="1400" spans="44:49" x14ac:dyDescent="0.25">
      <c r="AR1400" s="37" t="str">
        <f t="shared" si="220"/>
        <v/>
      </c>
      <c r="AS1400" s="37" t="str">
        <f t="shared" si="221"/>
        <v/>
      </c>
      <c r="AT1400" s="37" t="str">
        <f t="shared" si="216"/>
        <v/>
      </c>
      <c r="AU1400" s="37" t="str">
        <f t="shared" si="217"/>
        <v/>
      </c>
      <c r="AV1400" s="37" t="str">
        <f t="shared" si="218"/>
        <v/>
      </c>
      <c r="AW1400" s="37" t="str">
        <f t="shared" si="219"/>
        <v/>
      </c>
    </row>
    <row r="1401" spans="44:49" x14ac:dyDescent="0.25">
      <c r="AR1401" s="37" t="str">
        <f t="shared" si="220"/>
        <v/>
      </c>
      <c r="AS1401" s="37" t="str">
        <f t="shared" si="221"/>
        <v/>
      </c>
      <c r="AT1401" s="37" t="str">
        <f t="shared" si="216"/>
        <v/>
      </c>
      <c r="AU1401" s="37" t="str">
        <f t="shared" si="217"/>
        <v/>
      </c>
      <c r="AV1401" s="37" t="str">
        <f t="shared" si="218"/>
        <v/>
      </c>
      <c r="AW1401" s="37" t="str">
        <f t="shared" si="219"/>
        <v/>
      </c>
    </row>
    <row r="1402" spans="44:49" x14ac:dyDescent="0.25">
      <c r="AR1402" s="37" t="str">
        <f t="shared" si="220"/>
        <v/>
      </c>
      <c r="AS1402" s="37" t="str">
        <f t="shared" si="221"/>
        <v/>
      </c>
      <c r="AT1402" s="37" t="str">
        <f t="shared" si="216"/>
        <v/>
      </c>
      <c r="AU1402" s="37" t="str">
        <f t="shared" si="217"/>
        <v/>
      </c>
      <c r="AV1402" s="37" t="str">
        <f t="shared" si="218"/>
        <v/>
      </c>
      <c r="AW1402" s="37" t="str">
        <f t="shared" si="219"/>
        <v/>
      </c>
    </row>
    <row r="1403" spans="44:49" x14ac:dyDescent="0.25">
      <c r="AR1403" s="37" t="str">
        <f t="shared" si="220"/>
        <v/>
      </c>
      <c r="AS1403" s="37" t="str">
        <f t="shared" si="221"/>
        <v/>
      </c>
      <c r="AT1403" s="37" t="str">
        <f t="shared" si="216"/>
        <v/>
      </c>
      <c r="AU1403" s="37" t="str">
        <f t="shared" si="217"/>
        <v/>
      </c>
      <c r="AV1403" s="37" t="str">
        <f t="shared" si="218"/>
        <v/>
      </c>
      <c r="AW1403" s="37" t="str">
        <f t="shared" si="219"/>
        <v/>
      </c>
    </row>
    <row r="1404" spans="44:49" x14ac:dyDescent="0.25">
      <c r="AR1404" s="37" t="str">
        <f t="shared" si="220"/>
        <v/>
      </c>
      <c r="AS1404" s="37" t="str">
        <f t="shared" si="221"/>
        <v/>
      </c>
      <c r="AT1404" s="37" t="str">
        <f t="shared" si="216"/>
        <v/>
      </c>
      <c r="AU1404" s="37" t="str">
        <f t="shared" si="217"/>
        <v/>
      </c>
      <c r="AV1404" s="37" t="str">
        <f t="shared" si="218"/>
        <v/>
      </c>
      <c r="AW1404" s="37" t="str">
        <f t="shared" si="219"/>
        <v/>
      </c>
    </row>
    <row r="1405" spans="44:49" x14ac:dyDescent="0.25">
      <c r="AR1405" s="37" t="str">
        <f t="shared" si="220"/>
        <v/>
      </c>
      <c r="AS1405" s="37" t="str">
        <f t="shared" si="221"/>
        <v/>
      </c>
      <c r="AT1405" s="37" t="str">
        <f t="shared" si="216"/>
        <v/>
      </c>
      <c r="AU1405" s="37" t="str">
        <f t="shared" si="217"/>
        <v/>
      </c>
      <c r="AV1405" s="37" t="str">
        <f t="shared" si="218"/>
        <v/>
      </c>
      <c r="AW1405" s="37" t="str">
        <f t="shared" si="219"/>
        <v/>
      </c>
    </row>
    <row r="1406" spans="44:49" x14ac:dyDescent="0.25">
      <c r="AR1406" s="37" t="str">
        <f t="shared" si="220"/>
        <v/>
      </c>
      <c r="AS1406" s="37" t="str">
        <f t="shared" si="221"/>
        <v/>
      </c>
      <c r="AT1406" s="37" t="str">
        <f t="shared" ref="AT1406:AT1469" si="222">IF($C$14&lt;=$AY1405,"",IF($C$14&gt;$AY1406,"",$C$14*BB1406))</f>
        <v/>
      </c>
      <c r="AU1406" s="37" t="str">
        <f t="shared" ref="AU1406:AU1469" si="223">IF($C$14&lt;=$AY1405,"",IF($C$14&gt;$AY1406,"",$C$14*BC1406))</f>
        <v/>
      </c>
      <c r="AV1406" s="37" t="str">
        <f t="shared" ref="AV1406:AV1469" si="224">IF($C$14&lt;=$AY1405,"",IF($C$14&gt;$AY1406,"",$C$14*BD1406))</f>
        <v/>
      </c>
      <c r="AW1406" s="37" t="str">
        <f t="shared" ref="AW1406:AW1469" si="225">IF($C$14&lt;=$AY1405,"",IF($C$14&gt;$AY1406,"",$C$14*BE1406))</f>
        <v/>
      </c>
    </row>
    <row r="1407" spans="44:49" x14ac:dyDescent="0.25">
      <c r="AR1407" s="37" t="str">
        <f t="shared" si="220"/>
        <v/>
      </c>
      <c r="AS1407" s="37" t="str">
        <f t="shared" si="221"/>
        <v/>
      </c>
      <c r="AT1407" s="37" t="str">
        <f t="shared" si="222"/>
        <v/>
      </c>
      <c r="AU1407" s="37" t="str">
        <f t="shared" si="223"/>
        <v/>
      </c>
      <c r="AV1407" s="37" t="str">
        <f t="shared" si="224"/>
        <v/>
      </c>
      <c r="AW1407" s="37" t="str">
        <f t="shared" si="225"/>
        <v/>
      </c>
    </row>
    <row r="1408" spans="44:49" x14ac:dyDescent="0.25">
      <c r="AR1408" s="37" t="str">
        <f t="shared" si="220"/>
        <v/>
      </c>
      <c r="AS1408" s="37" t="str">
        <f t="shared" si="221"/>
        <v/>
      </c>
      <c r="AT1408" s="37" t="str">
        <f t="shared" si="222"/>
        <v/>
      </c>
      <c r="AU1408" s="37" t="str">
        <f t="shared" si="223"/>
        <v/>
      </c>
      <c r="AV1408" s="37" t="str">
        <f t="shared" si="224"/>
        <v/>
      </c>
      <c r="AW1408" s="37" t="str">
        <f t="shared" si="225"/>
        <v/>
      </c>
    </row>
    <row r="1409" spans="44:49" x14ac:dyDescent="0.25">
      <c r="AR1409" s="37" t="str">
        <f t="shared" si="220"/>
        <v/>
      </c>
      <c r="AS1409" s="37" t="str">
        <f t="shared" si="221"/>
        <v/>
      </c>
      <c r="AT1409" s="37" t="str">
        <f t="shared" si="222"/>
        <v/>
      </c>
      <c r="AU1409" s="37" t="str">
        <f t="shared" si="223"/>
        <v/>
      </c>
      <c r="AV1409" s="37" t="str">
        <f t="shared" si="224"/>
        <v/>
      </c>
      <c r="AW1409" s="37" t="str">
        <f t="shared" si="225"/>
        <v/>
      </c>
    </row>
    <row r="1410" spans="44:49" x14ac:dyDescent="0.25">
      <c r="AR1410" s="37" t="str">
        <f t="shared" si="220"/>
        <v/>
      </c>
      <c r="AS1410" s="37" t="str">
        <f t="shared" si="221"/>
        <v/>
      </c>
      <c r="AT1410" s="37" t="str">
        <f t="shared" si="222"/>
        <v/>
      </c>
      <c r="AU1410" s="37" t="str">
        <f t="shared" si="223"/>
        <v/>
      </c>
      <c r="AV1410" s="37" t="str">
        <f t="shared" si="224"/>
        <v/>
      </c>
      <c r="AW1410" s="37" t="str">
        <f t="shared" si="225"/>
        <v/>
      </c>
    </row>
    <row r="1411" spans="44:49" x14ac:dyDescent="0.25">
      <c r="AR1411" s="37" t="str">
        <f t="shared" si="220"/>
        <v/>
      </c>
      <c r="AS1411" s="37" t="str">
        <f t="shared" si="221"/>
        <v/>
      </c>
      <c r="AT1411" s="37" t="str">
        <f t="shared" si="222"/>
        <v/>
      </c>
      <c r="AU1411" s="37" t="str">
        <f t="shared" si="223"/>
        <v/>
      </c>
      <c r="AV1411" s="37" t="str">
        <f t="shared" si="224"/>
        <v/>
      </c>
      <c r="AW1411" s="37" t="str">
        <f t="shared" si="225"/>
        <v/>
      </c>
    </row>
    <row r="1412" spans="44:49" x14ac:dyDescent="0.25">
      <c r="AR1412" s="37" t="str">
        <f t="shared" si="220"/>
        <v/>
      </c>
      <c r="AS1412" s="37" t="str">
        <f t="shared" si="221"/>
        <v/>
      </c>
      <c r="AT1412" s="37" t="str">
        <f t="shared" si="222"/>
        <v/>
      </c>
      <c r="AU1412" s="37" t="str">
        <f t="shared" si="223"/>
        <v/>
      </c>
      <c r="AV1412" s="37" t="str">
        <f t="shared" si="224"/>
        <v/>
      </c>
      <c r="AW1412" s="37" t="str">
        <f t="shared" si="225"/>
        <v/>
      </c>
    </row>
    <row r="1413" spans="44:49" x14ac:dyDescent="0.25">
      <c r="AR1413" s="37" t="str">
        <f t="shared" si="220"/>
        <v/>
      </c>
      <c r="AS1413" s="37" t="str">
        <f t="shared" si="221"/>
        <v/>
      </c>
      <c r="AT1413" s="37" t="str">
        <f t="shared" si="222"/>
        <v/>
      </c>
      <c r="AU1413" s="37" t="str">
        <f t="shared" si="223"/>
        <v/>
      </c>
      <c r="AV1413" s="37" t="str">
        <f t="shared" si="224"/>
        <v/>
      </c>
      <c r="AW1413" s="37" t="str">
        <f t="shared" si="225"/>
        <v/>
      </c>
    </row>
    <row r="1414" spans="44:49" x14ac:dyDescent="0.25">
      <c r="AR1414" s="37" t="str">
        <f t="shared" si="220"/>
        <v/>
      </c>
      <c r="AS1414" s="37" t="str">
        <f t="shared" si="221"/>
        <v/>
      </c>
      <c r="AT1414" s="37" t="str">
        <f t="shared" si="222"/>
        <v/>
      </c>
      <c r="AU1414" s="37" t="str">
        <f t="shared" si="223"/>
        <v/>
      </c>
      <c r="AV1414" s="37" t="str">
        <f t="shared" si="224"/>
        <v/>
      </c>
      <c r="AW1414" s="37" t="str">
        <f t="shared" si="225"/>
        <v/>
      </c>
    </row>
    <row r="1415" spans="44:49" x14ac:dyDescent="0.25">
      <c r="AR1415" s="37" t="str">
        <f t="shared" si="220"/>
        <v/>
      </c>
      <c r="AS1415" s="37" t="str">
        <f t="shared" si="221"/>
        <v/>
      </c>
      <c r="AT1415" s="37" t="str">
        <f t="shared" si="222"/>
        <v/>
      </c>
      <c r="AU1415" s="37" t="str">
        <f t="shared" si="223"/>
        <v/>
      </c>
      <c r="AV1415" s="37" t="str">
        <f t="shared" si="224"/>
        <v/>
      </c>
      <c r="AW1415" s="37" t="str">
        <f t="shared" si="225"/>
        <v/>
      </c>
    </row>
    <row r="1416" spans="44:49" x14ac:dyDescent="0.25">
      <c r="AR1416" s="37" t="str">
        <f t="shared" si="220"/>
        <v/>
      </c>
      <c r="AS1416" s="37" t="str">
        <f t="shared" si="221"/>
        <v/>
      </c>
      <c r="AT1416" s="37" t="str">
        <f t="shared" si="222"/>
        <v/>
      </c>
      <c r="AU1416" s="37" t="str">
        <f t="shared" si="223"/>
        <v/>
      </c>
      <c r="AV1416" s="37" t="str">
        <f t="shared" si="224"/>
        <v/>
      </c>
      <c r="AW1416" s="37" t="str">
        <f t="shared" si="225"/>
        <v/>
      </c>
    </row>
    <row r="1417" spans="44:49" x14ac:dyDescent="0.25">
      <c r="AR1417" s="37" t="str">
        <f t="shared" si="220"/>
        <v/>
      </c>
      <c r="AS1417" s="37" t="str">
        <f t="shared" si="221"/>
        <v/>
      </c>
      <c r="AT1417" s="37" t="str">
        <f t="shared" si="222"/>
        <v/>
      </c>
      <c r="AU1417" s="37" t="str">
        <f t="shared" si="223"/>
        <v/>
      </c>
      <c r="AV1417" s="37" t="str">
        <f t="shared" si="224"/>
        <v/>
      </c>
      <c r="AW1417" s="37" t="str">
        <f t="shared" si="225"/>
        <v/>
      </c>
    </row>
    <row r="1418" spans="44:49" x14ac:dyDescent="0.25">
      <c r="AR1418" s="37" t="str">
        <f t="shared" si="220"/>
        <v/>
      </c>
      <c r="AS1418" s="37" t="str">
        <f t="shared" si="221"/>
        <v/>
      </c>
      <c r="AT1418" s="37" t="str">
        <f t="shared" si="222"/>
        <v/>
      </c>
      <c r="AU1418" s="37" t="str">
        <f t="shared" si="223"/>
        <v/>
      </c>
      <c r="AV1418" s="37" t="str">
        <f t="shared" si="224"/>
        <v/>
      </c>
      <c r="AW1418" s="37" t="str">
        <f t="shared" si="225"/>
        <v/>
      </c>
    </row>
    <row r="1419" spans="44:49" x14ac:dyDescent="0.25">
      <c r="AR1419" s="37" t="str">
        <f t="shared" si="220"/>
        <v/>
      </c>
      <c r="AS1419" s="37" t="str">
        <f t="shared" si="221"/>
        <v/>
      </c>
      <c r="AT1419" s="37" t="str">
        <f t="shared" si="222"/>
        <v/>
      </c>
      <c r="AU1419" s="37" t="str">
        <f t="shared" si="223"/>
        <v/>
      </c>
      <c r="AV1419" s="37" t="str">
        <f t="shared" si="224"/>
        <v/>
      </c>
      <c r="AW1419" s="37" t="str">
        <f t="shared" si="225"/>
        <v/>
      </c>
    </row>
    <row r="1420" spans="44:49" x14ac:dyDescent="0.25">
      <c r="AR1420" s="37" t="str">
        <f t="shared" si="220"/>
        <v/>
      </c>
      <c r="AS1420" s="37" t="str">
        <f t="shared" si="221"/>
        <v/>
      </c>
      <c r="AT1420" s="37" t="str">
        <f t="shared" si="222"/>
        <v/>
      </c>
      <c r="AU1420" s="37" t="str">
        <f t="shared" si="223"/>
        <v/>
      </c>
      <c r="AV1420" s="37" t="str">
        <f t="shared" si="224"/>
        <v/>
      </c>
      <c r="AW1420" s="37" t="str">
        <f t="shared" si="225"/>
        <v/>
      </c>
    </row>
    <row r="1421" spans="44:49" x14ac:dyDescent="0.25">
      <c r="AR1421" s="37" t="str">
        <f t="shared" si="220"/>
        <v/>
      </c>
      <c r="AS1421" s="37" t="str">
        <f t="shared" si="221"/>
        <v/>
      </c>
      <c r="AT1421" s="37" t="str">
        <f t="shared" si="222"/>
        <v/>
      </c>
      <c r="AU1421" s="37" t="str">
        <f t="shared" si="223"/>
        <v/>
      </c>
      <c r="AV1421" s="37" t="str">
        <f t="shared" si="224"/>
        <v/>
      </c>
      <c r="AW1421" s="37" t="str">
        <f t="shared" si="225"/>
        <v/>
      </c>
    </row>
    <row r="1422" spans="44:49" x14ac:dyDescent="0.25">
      <c r="AR1422" s="37" t="str">
        <f t="shared" si="220"/>
        <v/>
      </c>
      <c r="AS1422" s="37" t="str">
        <f t="shared" si="221"/>
        <v/>
      </c>
      <c r="AT1422" s="37" t="str">
        <f t="shared" si="222"/>
        <v/>
      </c>
      <c r="AU1422" s="37" t="str">
        <f t="shared" si="223"/>
        <v/>
      </c>
      <c r="AV1422" s="37" t="str">
        <f t="shared" si="224"/>
        <v/>
      </c>
      <c r="AW1422" s="37" t="str">
        <f t="shared" si="225"/>
        <v/>
      </c>
    </row>
    <row r="1423" spans="44:49" x14ac:dyDescent="0.25">
      <c r="AR1423" s="37" t="str">
        <f t="shared" si="220"/>
        <v/>
      </c>
      <c r="AS1423" s="37" t="str">
        <f t="shared" si="221"/>
        <v/>
      </c>
      <c r="AT1423" s="37" t="str">
        <f t="shared" si="222"/>
        <v/>
      </c>
      <c r="AU1423" s="37" t="str">
        <f t="shared" si="223"/>
        <v/>
      </c>
      <c r="AV1423" s="37" t="str">
        <f t="shared" si="224"/>
        <v/>
      </c>
      <c r="AW1423" s="37" t="str">
        <f t="shared" si="225"/>
        <v/>
      </c>
    </row>
    <row r="1424" spans="44:49" x14ac:dyDescent="0.25">
      <c r="AR1424" s="37" t="str">
        <f t="shared" si="220"/>
        <v/>
      </c>
      <c r="AS1424" s="37" t="str">
        <f t="shared" si="221"/>
        <v/>
      </c>
      <c r="AT1424" s="37" t="str">
        <f t="shared" si="222"/>
        <v/>
      </c>
      <c r="AU1424" s="37" t="str">
        <f t="shared" si="223"/>
        <v/>
      </c>
      <c r="AV1424" s="37" t="str">
        <f t="shared" si="224"/>
        <v/>
      </c>
      <c r="AW1424" s="37" t="str">
        <f t="shared" si="225"/>
        <v/>
      </c>
    </row>
    <row r="1425" spans="44:49" x14ac:dyDescent="0.25">
      <c r="AR1425" s="37" t="str">
        <f t="shared" si="220"/>
        <v/>
      </c>
      <c r="AS1425" s="37" t="str">
        <f t="shared" si="221"/>
        <v/>
      </c>
      <c r="AT1425" s="37" t="str">
        <f t="shared" si="222"/>
        <v/>
      </c>
      <c r="AU1425" s="37" t="str">
        <f t="shared" si="223"/>
        <v/>
      </c>
      <c r="AV1425" s="37" t="str">
        <f t="shared" si="224"/>
        <v/>
      </c>
      <c r="AW1425" s="37" t="str">
        <f t="shared" si="225"/>
        <v/>
      </c>
    </row>
    <row r="1426" spans="44:49" x14ac:dyDescent="0.25">
      <c r="AR1426" s="37" t="str">
        <f t="shared" ref="AR1426:AR1489" si="226">IF($C$14&lt;=$AY1425,"",IF($C$14&gt;$AY1426,"",$C$14*AZ1426))</f>
        <v/>
      </c>
      <c r="AS1426" s="37" t="str">
        <f t="shared" ref="AS1426:AS1489" si="227">IF($C$14&lt;=$AY1425,"",IF($C$14&gt;$AY1426,"",$C$14*BA1426))</f>
        <v/>
      </c>
      <c r="AT1426" s="37" t="str">
        <f t="shared" si="222"/>
        <v/>
      </c>
      <c r="AU1426" s="37" t="str">
        <f t="shared" si="223"/>
        <v/>
      </c>
      <c r="AV1426" s="37" t="str">
        <f t="shared" si="224"/>
        <v/>
      </c>
      <c r="AW1426" s="37" t="str">
        <f t="shared" si="225"/>
        <v/>
      </c>
    </row>
    <row r="1427" spans="44:49" x14ac:dyDescent="0.25">
      <c r="AR1427" s="37" t="str">
        <f t="shared" si="226"/>
        <v/>
      </c>
      <c r="AS1427" s="37" t="str">
        <f t="shared" si="227"/>
        <v/>
      </c>
      <c r="AT1427" s="37" t="str">
        <f t="shared" si="222"/>
        <v/>
      </c>
      <c r="AU1427" s="37" t="str">
        <f t="shared" si="223"/>
        <v/>
      </c>
      <c r="AV1427" s="37" t="str">
        <f t="shared" si="224"/>
        <v/>
      </c>
      <c r="AW1427" s="37" t="str">
        <f t="shared" si="225"/>
        <v/>
      </c>
    </row>
    <row r="1428" spans="44:49" x14ac:dyDescent="0.25">
      <c r="AR1428" s="37" t="str">
        <f t="shared" si="226"/>
        <v/>
      </c>
      <c r="AS1428" s="37" t="str">
        <f t="shared" si="227"/>
        <v/>
      </c>
      <c r="AT1428" s="37" t="str">
        <f t="shared" si="222"/>
        <v/>
      </c>
      <c r="AU1428" s="37" t="str">
        <f t="shared" si="223"/>
        <v/>
      </c>
      <c r="AV1428" s="37" t="str">
        <f t="shared" si="224"/>
        <v/>
      </c>
      <c r="AW1428" s="37" t="str">
        <f t="shared" si="225"/>
        <v/>
      </c>
    </row>
    <row r="1429" spans="44:49" x14ac:dyDescent="0.25">
      <c r="AR1429" s="37" t="str">
        <f t="shared" si="226"/>
        <v/>
      </c>
      <c r="AS1429" s="37" t="str">
        <f t="shared" si="227"/>
        <v/>
      </c>
      <c r="AT1429" s="37" t="str">
        <f t="shared" si="222"/>
        <v/>
      </c>
      <c r="AU1429" s="37" t="str">
        <f t="shared" si="223"/>
        <v/>
      </c>
      <c r="AV1429" s="37" t="str">
        <f t="shared" si="224"/>
        <v/>
      </c>
      <c r="AW1429" s="37" t="str">
        <f t="shared" si="225"/>
        <v/>
      </c>
    </row>
    <row r="1430" spans="44:49" x14ac:dyDescent="0.25">
      <c r="AR1430" s="37" t="str">
        <f t="shared" si="226"/>
        <v/>
      </c>
      <c r="AS1430" s="37" t="str">
        <f t="shared" si="227"/>
        <v/>
      </c>
      <c r="AT1430" s="37" t="str">
        <f t="shared" si="222"/>
        <v/>
      </c>
      <c r="AU1430" s="37" t="str">
        <f t="shared" si="223"/>
        <v/>
      </c>
      <c r="AV1430" s="37" t="str">
        <f t="shared" si="224"/>
        <v/>
      </c>
      <c r="AW1430" s="37" t="str">
        <f t="shared" si="225"/>
        <v/>
      </c>
    </row>
    <row r="1431" spans="44:49" x14ac:dyDescent="0.25">
      <c r="AR1431" s="37" t="str">
        <f t="shared" si="226"/>
        <v/>
      </c>
      <c r="AS1431" s="37" t="str">
        <f t="shared" si="227"/>
        <v/>
      </c>
      <c r="AT1431" s="37" t="str">
        <f t="shared" si="222"/>
        <v/>
      </c>
      <c r="AU1431" s="37" t="str">
        <f t="shared" si="223"/>
        <v/>
      </c>
      <c r="AV1431" s="37" t="str">
        <f t="shared" si="224"/>
        <v/>
      </c>
      <c r="AW1431" s="37" t="str">
        <f t="shared" si="225"/>
        <v/>
      </c>
    </row>
    <row r="1432" spans="44:49" x14ac:dyDescent="0.25">
      <c r="AR1432" s="37" t="str">
        <f t="shared" si="226"/>
        <v/>
      </c>
      <c r="AS1432" s="37" t="str">
        <f t="shared" si="227"/>
        <v/>
      </c>
      <c r="AT1432" s="37" t="str">
        <f t="shared" si="222"/>
        <v/>
      </c>
      <c r="AU1432" s="37" t="str">
        <f t="shared" si="223"/>
        <v/>
      </c>
      <c r="AV1432" s="37" t="str">
        <f t="shared" si="224"/>
        <v/>
      </c>
      <c r="AW1432" s="37" t="str">
        <f t="shared" si="225"/>
        <v/>
      </c>
    </row>
    <row r="1433" spans="44:49" x14ac:dyDescent="0.25">
      <c r="AR1433" s="37" t="str">
        <f t="shared" si="226"/>
        <v/>
      </c>
      <c r="AS1433" s="37" t="str">
        <f t="shared" si="227"/>
        <v/>
      </c>
      <c r="AT1433" s="37" t="str">
        <f t="shared" si="222"/>
        <v/>
      </c>
      <c r="AU1433" s="37" t="str">
        <f t="shared" si="223"/>
        <v/>
      </c>
      <c r="AV1433" s="37" t="str">
        <f t="shared" si="224"/>
        <v/>
      </c>
      <c r="AW1433" s="37" t="str">
        <f t="shared" si="225"/>
        <v/>
      </c>
    </row>
    <row r="1434" spans="44:49" x14ac:dyDescent="0.25">
      <c r="AR1434" s="37" t="str">
        <f t="shared" si="226"/>
        <v/>
      </c>
      <c r="AS1434" s="37" t="str">
        <f t="shared" si="227"/>
        <v/>
      </c>
      <c r="AT1434" s="37" t="str">
        <f t="shared" si="222"/>
        <v/>
      </c>
      <c r="AU1434" s="37" t="str">
        <f t="shared" si="223"/>
        <v/>
      </c>
      <c r="AV1434" s="37" t="str">
        <f t="shared" si="224"/>
        <v/>
      </c>
      <c r="AW1434" s="37" t="str">
        <f t="shared" si="225"/>
        <v/>
      </c>
    </row>
    <row r="1435" spans="44:49" x14ac:dyDescent="0.25">
      <c r="AR1435" s="37" t="str">
        <f t="shared" si="226"/>
        <v/>
      </c>
      <c r="AS1435" s="37" t="str">
        <f t="shared" si="227"/>
        <v/>
      </c>
      <c r="AT1435" s="37" t="str">
        <f t="shared" si="222"/>
        <v/>
      </c>
      <c r="AU1435" s="37" t="str">
        <f t="shared" si="223"/>
        <v/>
      </c>
      <c r="AV1435" s="37" t="str">
        <f t="shared" si="224"/>
        <v/>
      </c>
      <c r="AW1435" s="37" t="str">
        <f t="shared" si="225"/>
        <v/>
      </c>
    </row>
    <row r="1436" spans="44:49" x14ac:dyDescent="0.25">
      <c r="AR1436" s="37" t="str">
        <f t="shared" si="226"/>
        <v/>
      </c>
      <c r="AS1436" s="37" t="str">
        <f t="shared" si="227"/>
        <v/>
      </c>
      <c r="AT1436" s="37" t="str">
        <f t="shared" si="222"/>
        <v/>
      </c>
      <c r="AU1436" s="37" t="str">
        <f t="shared" si="223"/>
        <v/>
      </c>
      <c r="AV1436" s="37" t="str">
        <f t="shared" si="224"/>
        <v/>
      </c>
      <c r="AW1436" s="37" t="str">
        <f t="shared" si="225"/>
        <v/>
      </c>
    </row>
    <row r="1437" spans="44:49" x14ac:dyDescent="0.25">
      <c r="AR1437" s="37" t="str">
        <f t="shared" si="226"/>
        <v/>
      </c>
      <c r="AS1437" s="37" t="str">
        <f t="shared" si="227"/>
        <v/>
      </c>
      <c r="AT1437" s="37" t="str">
        <f t="shared" si="222"/>
        <v/>
      </c>
      <c r="AU1437" s="37" t="str">
        <f t="shared" si="223"/>
        <v/>
      </c>
      <c r="AV1437" s="37" t="str">
        <f t="shared" si="224"/>
        <v/>
      </c>
      <c r="AW1437" s="37" t="str">
        <f t="shared" si="225"/>
        <v/>
      </c>
    </row>
    <row r="1438" spans="44:49" x14ac:dyDescent="0.25">
      <c r="AR1438" s="37" t="str">
        <f t="shared" si="226"/>
        <v/>
      </c>
      <c r="AS1438" s="37" t="str">
        <f t="shared" si="227"/>
        <v/>
      </c>
      <c r="AT1438" s="37" t="str">
        <f t="shared" si="222"/>
        <v/>
      </c>
      <c r="AU1438" s="37" t="str">
        <f t="shared" si="223"/>
        <v/>
      </c>
      <c r="AV1438" s="37" t="str">
        <f t="shared" si="224"/>
        <v/>
      </c>
      <c r="AW1438" s="37" t="str">
        <f t="shared" si="225"/>
        <v/>
      </c>
    </row>
    <row r="1439" spans="44:49" x14ac:dyDescent="0.25">
      <c r="AR1439" s="37" t="str">
        <f t="shared" si="226"/>
        <v/>
      </c>
      <c r="AS1439" s="37" t="str">
        <f t="shared" si="227"/>
        <v/>
      </c>
      <c r="AT1439" s="37" t="str">
        <f t="shared" si="222"/>
        <v/>
      </c>
      <c r="AU1439" s="37" t="str">
        <f t="shared" si="223"/>
        <v/>
      </c>
      <c r="AV1439" s="37" t="str">
        <f t="shared" si="224"/>
        <v/>
      </c>
      <c r="AW1439" s="37" t="str">
        <f t="shared" si="225"/>
        <v/>
      </c>
    </row>
    <row r="1440" spans="44:49" x14ac:dyDescent="0.25">
      <c r="AR1440" s="37" t="str">
        <f t="shared" si="226"/>
        <v/>
      </c>
      <c r="AS1440" s="37" t="str">
        <f t="shared" si="227"/>
        <v/>
      </c>
      <c r="AT1440" s="37" t="str">
        <f t="shared" si="222"/>
        <v/>
      </c>
      <c r="AU1440" s="37" t="str">
        <f t="shared" si="223"/>
        <v/>
      </c>
      <c r="AV1440" s="37" t="str">
        <f t="shared" si="224"/>
        <v/>
      </c>
      <c r="AW1440" s="37" t="str">
        <f t="shared" si="225"/>
        <v/>
      </c>
    </row>
    <row r="1441" spans="44:49" x14ac:dyDescent="0.25">
      <c r="AR1441" s="37" t="str">
        <f t="shared" si="226"/>
        <v/>
      </c>
      <c r="AS1441" s="37" t="str">
        <f t="shared" si="227"/>
        <v/>
      </c>
      <c r="AT1441" s="37" t="str">
        <f t="shared" si="222"/>
        <v/>
      </c>
      <c r="AU1441" s="37" t="str">
        <f t="shared" si="223"/>
        <v/>
      </c>
      <c r="AV1441" s="37" t="str">
        <f t="shared" si="224"/>
        <v/>
      </c>
      <c r="AW1441" s="37" t="str">
        <f t="shared" si="225"/>
        <v/>
      </c>
    </row>
    <row r="1442" spans="44:49" x14ac:dyDescent="0.25">
      <c r="AR1442" s="37" t="str">
        <f t="shared" si="226"/>
        <v/>
      </c>
      <c r="AS1442" s="37" t="str">
        <f t="shared" si="227"/>
        <v/>
      </c>
      <c r="AT1442" s="37" t="str">
        <f t="shared" si="222"/>
        <v/>
      </c>
      <c r="AU1442" s="37" t="str">
        <f t="shared" si="223"/>
        <v/>
      </c>
      <c r="AV1442" s="37" t="str">
        <f t="shared" si="224"/>
        <v/>
      </c>
      <c r="AW1442" s="37" t="str">
        <f t="shared" si="225"/>
        <v/>
      </c>
    </row>
    <row r="1443" spans="44:49" x14ac:dyDescent="0.25">
      <c r="AR1443" s="37" t="str">
        <f t="shared" si="226"/>
        <v/>
      </c>
      <c r="AS1443" s="37" t="str">
        <f t="shared" si="227"/>
        <v/>
      </c>
      <c r="AT1443" s="37" t="str">
        <f t="shared" si="222"/>
        <v/>
      </c>
      <c r="AU1443" s="37" t="str">
        <f t="shared" si="223"/>
        <v/>
      </c>
      <c r="AV1443" s="37" t="str">
        <f t="shared" si="224"/>
        <v/>
      </c>
      <c r="AW1443" s="37" t="str">
        <f t="shared" si="225"/>
        <v/>
      </c>
    </row>
    <row r="1444" spans="44:49" x14ac:dyDescent="0.25">
      <c r="AR1444" s="37" t="str">
        <f t="shared" si="226"/>
        <v/>
      </c>
      <c r="AS1444" s="37" t="str">
        <f t="shared" si="227"/>
        <v/>
      </c>
      <c r="AT1444" s="37" t="str">
        <f t="shared" si="222"/>
        <v/>
      </c>
      <c r="AU1444" s="37" t="str">
        <f t="shared" si="223"/>
        <v/>
      </c>
      <c r="AV1444" s="37" t="str">
        <f t="shared" si="224"/>
        <v/>
      </c>
      <c r="AW1444" s="37" t="str">
        <f t="shared" si="225"/>
        <v/>
      </c>
    </row>
    <row r="1445" spans="44:49" x14ac:dyDescent="0.25">
      <c r="AR1445" s="37" t="str">
        <f t="shared" si="226"/>
        <v/>
      </c>
      <c r="AS1445" s="37" t="str">
        <f t="shared" si="227"/>
        <v/>
      </c>
      <c r="AT1445" s="37" t="str">
        <f t="shared" si="222"/>
        <v/>
      </c>
      <c r="AU1445" s="37" t="str">
        <f t="shared" si="223"/>
        <v/>
      </c>
      <c r="AV1445" s="37" t="str">
        <f t="shared" si="224"/>
        <v/>
      </c>
      <c r="AW1445" s="37" t="str">
        <f t="shared" si="225"/>
        <v/>
      </c>
    </row>
    <row r="1446" spans="44:49" x14ac:dyDescent="0.25">
      <c r="AR1446" s="37" t="str">
        <f t="shared" si="226"/>
        <v/>
      </c>
      <c r="AS1446" s="37" t="str">
        <f t="shared" si="227"/>
        <v/>
      </c>
      <c r="AT1446" s="37" t="str">
        <f t="shared" si="222"/>
        <v/>
      </c>
      <c r="AU1446" s="37" t="str">
        <f t="shared" si="223"/>
        <v/>
      </c>
      <c r="AV1446" s="37" t="str">
        <f t="shared" si="224"/>
        <v/>
      </c>
      <c r="AW1446" s="37" t="str">
        <f t="shared" si="225"/>
        <v/>
      </c>
    </row>
    <row r="1447" spans="44:49" x14ac:dyDescent="0.25">
      <c r="AR1447" s="37" t="str">
        <f t="shared" si="226"/>
        <v/>
      </c>
      <c r="AS1447" s="37" t="str">
        <f t="shared" si="227"/>
        <v/>
      </c>
      <c r="AT1447" s="37" t="str">
        <f t="shared" si="222"/>
        <v/>
      </c>
      <c r="AU1447" s="37" t="str">
        <f t="shared" si="223"/>
        <v/>
      </c>
      <c r="AV1447" s="37" t="str">
        <f t="shared" si="224"/>
        <v/>
      </c>
      <c r="AW1447" s="37" t="str">
        <f t="shared" si="225"/>
        <v/>
      </c>
    </row>
    <row r="1448" spans="44:49" x14ac:dyDescent="0.25">
      <c r="AR1448" s="37" t="str">
        <f t="shared" si="226"/>
        <v/>
      </c>
      <c r="AS1448" s="37" t="str">
        <f t="shared" si="227"/>
        <v/>
      </c>
      <c r="AT1448" s="37" t="str">
        <f t="shared" si="222"/>
        <v/>
      </c>
      <c r="AU1448" s="37" t="str">
        <f t="shared" si="223"/>
        <v/>
      </c>
      <c r="AV1448" s="37" t="str">
        <f t="shared" si="224"/>
        <v/>
      </c>
      <c r="AW1448" s="37" t="str">
        <f t="shared" si="225"/>
        <v/>
      </c>
    </row>
    <row r="1449" spans="44:49" x14ac:dyDescent="0.25">
      <c r="AR1449" s="37" t="str">
        <f t="shared" si="226"/>
        <v/>
      </c>
      <c r="AS1449" s="37" t="str">
        <f t="shared" si="227"/>
        <v/>
      </c>
      <c r="AT1449" s="37" t="str">
        <f t="shared" si="222"/>
        <v/>
      </c>
      <c r="AU1449" s="37" t="str">
        <f t="shared" si="223"/>
        <v/>
      </c>
      <c r="AV1449" s="37" t="str">
        <f t="shared" si="224"/>
        <v/>
      </c>
      <c r="AW1449" s="37" t="str">
        <f t="shared" si="225"/>
        <v/>
      </c>
    </row>
    <row r="1450" spans="44:49" x14ac:dyDescent="0.25">
      <c r="AR1450" s="37" t="str">
        <f t="shared" si="226"/>
        <v/>
      </c>
      <c r="AS1450" s="37" t="str">
        <f t="shared" si="227"/>
        <v/>
      </c>
      <c r="AT1450" s="37" t="str">
        <f t="shared" si="222"/>
        <v/>
      </c>
      <c r="AU1450" s="37" t="str">
        <f t="shared" si="223"/>
        <v/>
      </c>
      <c r="AV1450" s="37" t="str">
        <f t="shared" si="224"/>
        <v/>
      </c>
      <c r="AW1450" s="37" t="str">
        <f t="shared" si="225"/>
        <v/>
      </c>
    </row>
    <row r="1451" spans="44:49" x14ac:dyDescent="0.25">
      <c r="AR1451" s="37" t="str">
        <f t="shared" si="226"/>
        <v/>
      </c>
      <c r="AS1451" s="37" t="str">
        <f t="shared" si="227"/>
        <v/>
      </c>
      <c r="AT1451" s="37" t="str">
        <f t="shared" si="222"/>
        <v/>
      </c>
      <c r="AU1451" s="37" t="str">
        <f t="shared" si="223"/>
        <v/>
      </c>
      <c r="AV1451" s="37" t="str">
        <f t="shared" si="224"/>
        <v/>
      </c>
      <c r="AW1451" s="37" t="str">
        <f t="shared" si="225"/>
        <v/>
      </c>
    </row>
    <row r="1452" spans="44:49" x14ac:dyDescent="0.25">
      <c r="AR1452" s="37" t="str">
        <f t="shared" si="226"/>
        <v/>
      </c>
      <c r="AS1452" s="37" t="str">
        <f t="shared" si="227"/>
        <v/>
      </c>
      <c r="AT1452" s="37" t="str">
        <f t="shared" si="222"/>
        <v/>
      </c>
      <c r="AU1452" s="37" t="str">
        <f t="shared" si="223"/>
        <v/>
      </c>
      <c r="AV1452" s="37" t="str">
        <f t="shared" si="224"/>
        <v/>
      </c>
      <c r="AW1452" s="37" t="str">
        <f t="shared" si="225"/>
        <v/>
      </c>
    </row>
    <row r="1453" spans="44:49" x14ac:dyDescent="0.25">
      <c r="AR1453" s="37" t="str">
        <f t="shared" si="226"/>
        <v/>
      </c>
      <c r="AS1453" s="37" t="str">
        <f t="shared" si="227"/>
        <v/>
      </c>
      <c r="AT1453" s="37" t="str">
        <f t="shared" si="222"/>
        <v/>
      </c>
      <c r="AU1453" s="37" t="str">
        <f t="shared" si="223"/>
        <v/>
      </c>
      <c r="AV1453" s="37" t="str">
        <f t="shared" si="224"/>
        <v/>
      </c>
      <c r="AW1453" s="37" t="str">
        <f t="shared" si="225"/>
        <v/>
      </c>
    </row>
    <row r="1454" spans="44:49" x14ac:dyDescent="0.25">
      <c r="AR1454" s="37" t="str">
        <f t="shared" si="226"/>
        <v/>
      </c>
      <c r="AS1454" s="37" t="str">
        <f t="shared" si="227"/>
        <v/>
      </c>
      <c r="AT1454" s="37" t="str">
        <f t="shared" si="222"/>
        <v/>
      </c>
      <c r="AU1454" s="37" t="str">
        <f t="shared" si="223"/>
        <v/>
      </c>
      <c r="AV1454" s="37" t="str">
        <f t="shared" si="224"/>
        <v/>
      </c>
      <c r="AW1454" s="37" t="str">
        <f t="shared" si="225"/>
        <v/>
      </c>
    </row>
    <row r="1455" spans="44:49" x14ac:dyDescent="0.25">
      <c r="AR1455" s="37" t="str">
        <f t="shared" si="226"/>
        <v/>
      </c>
      <c r="AS1455" s="37" t="str">
        <f t="shared" si="227"/>
        <v/>
      </c>
      <c r="AT1455" s="37" t="str">
        <f t="shared" si="222"/>
        <v/>
      </c>
      <c r="AU1455" s="37" t="str">
        <f t="shared" si="223"/>
        <v/>
      </c>
      <c r="AV1455" s="37" t="str">
        <f t="shared" si="224"/>
        <v/>
      </c>
      <c r="AW1455" s="37" t="str">
        <f t="shared" si="225"/>
        <v/>
      </c>
    </row>
    <row r="1456" spans="44:49" x14ac:dyDescent="0.25">
      <c r="AR1456" s="37" t="str">
        <f t="shared" si="226"/>
        <v/>
      </c>
      <c r="AS1456" s="37" t="str">
        <f t="shared" si="227"/>
        <v/>
      </c>
      <c r="AT1456" s="37" t="str">
        <f t="shared" si="222"/>
        <v/>
      </c>
      <c r="AU1456" s="37" t="str">
        <f t="shared" si="223"/>
        <v/>
      </c>
      <c r="AV1456" s="37" t="str">
        <f t="shared" si="224"/>
        <v/>
      </c>
      <c r="AW1456" s="37" t="str">
        <f t="shared" si="225"/>
        <v/>
      </c>
    </row>
    <row r="1457" spans="44:49" x14ac:dyDescent="0.25">
      <c r="AR1457" s="37" t="str">
        <f t="shared" si="226"/>
        <v/>
      </c>
      <c r="AS1457" s="37" t="str">
        <f t="shared" si="227"/>
        <v/>
      </c>
      <c r="AT1457" s="37" t="str">
        <f t="shared" si="222"/>
        <v/>
      </c>
      <c r="AU1457" s="37" t="str">
        <f t="shared" si="223"/>
        <v/>
      </c>
      <c r="AV1457" s="37" t="str">
        <f t="shared" si="224"/>
        <v/>
      </c>
      <c r="AW1457" s="37" t="str">
        <f t="shared" si="225"/>
        <v/>
      </c>
    </row>
    <row r="1458" spans="44:49" x14ac:dyDescent="0.25">
      <c r="AR1458" s="37" t="str">
        <f t="shared" si="226"/>
        <v/>
      </c>
      <c r="AS1458" s="37" t="str">
        <f t="shared" si="227"/>
        <v/>
      </c>
      <c r="AT1458" s="37" t="str">
        <f t="shared" si="222"/>
        <v/>
      </c>
      <c r="AU1458" s="37" t="str">
        <f t="shared" si="223"/>
        <v/>
      </c>
      <c r="AV1458" s="37" t="str">
        <f t="shared" si="224"/>
        <v/>
      </c>
      <c r="AW1458" s="37" t="str">
        <f t="shared" si="225"/>
        <v/>
      </c>
    </row>
    <row r="1459" spans="44:49" x14ac:dyDescent="0.25">
      <c r="AR1459" s="37" t="str">
        <f t="shared" si="226"/>
        <v/>
      </c>
      <c r="AS1459" s="37" t="str">
        <f t="shared" si="227"/>
        <v/>
      </c>
      <c r="AT1459" s="37" t="str">
        <f t="shared" si="222"/>
        <v/>
      </c>
      <c r="AU1459" s="37" t="str">
        <f t="shared" si="223"/>
        <v/>
      </c>
      <c r="AV1459" s="37" t="str">
        <f t="shared" si="224"/>
        <v/>
      </c>
      <c r="AW1459" s="37" t="str">
        <f t="shared" si="225"/>
        <v/>
      </c>
    </row>
    <row r="1460" spans="44:49" x14ac:dyDescent="0.25">
      <c r="AR1460" s="37" t="str">
        <f t="shared" si="226"/>
        <v/>
      </c>
      <c r="AS1460" s="37" t="str">
        <f t="shared" si="227"/>
        <v/>
      </c>
      <c r="AT1460" s="37" t="str">
        <f t="shared" si="222"/>
        <v/>
      </c>
      <c r="AU1460" s="37" t="str">
        <f t="shared" si="223"/>
        <v/>
      </c>
      <c r="AV1460" s="37" t="str">
        <f t="shared" si="224"/>
        <v/>
      </c>
      <c r="AW1460" s="37" t="str">
        <f t="shared" si="225"/>
        <v/>
      </c>
    </row>
    <row r="1461" spans="44:49" x14ac:dyDescent="0.25">
      <c r="AR1461" s="37" t="str">
        <f t="shared" si="226"/>
        <v/>
      </c>
      <c r="AS1461" s="37" t="str">
        <f t="shared" si="227"/>
        <v/>
      </c>
      <c r="AT1461" s="37" t="str">
        <f t="shared" si="222"/>
        <v/>
      </c>
      <c r="AU1461" s="37" t="str">
        <f t="shared" si="223"/>
        <v/>
      </c>
      <c r="AV1461" s="37" t="str">
        <f t="shared" si="224"/>
        <v/>
      </c>
      <c r="AW1461" s="37" t="str">
        <f t="shared" si="225"/>
        <v/>
      </c>
    </row>
    <row r="1462" spans="44:49" x14ac:dyDescent="0.25">
      <c r="AR1462" s="37" t="str">
        <f t="shared" si="226"/>
        <v/>
      </c>
      <c r="AS1462" s="37" t="str">
        <f t="shared" si="227"/>
        <v/>
      </c>
      <c r="AT1462" s="37" t="str">
        <f t="shared" si="222"/>
        <v/>
      </c>
      <c r="AU1462" s="37" t="str">
        <f t="shared" si="223"/>
        <v/>
      </c>
      <c r="AV1462" s="37" t="str">
        <f t="shared" si="224"/>
        <v/>
      </c>
      <c r="AW1462" s="37" t="str">
        <f t="shared" si="225"/>
        <v/>
      </c>
    </row>
    <row r="1463" spans="44:49" x14ac:dyDescent="0.25">
      <c r="AR1463" s="37" t="str">
        <f t="shared" si="226"/>
        <v/>
      </c>
      <c r="AS1463" s="37" t="str">
        <f t="shared" si="227"/>
        <v/>
      </c>
      <c r="AT1463" s="37" t="str">
        <f t="shared" si="222"/>
        <v/>
      </c>
      <c r="AU1463" s="37" t="str">
        <f t="shared" si="223"/>
        <v/>
      </c>
      <c r="AV1463" s="37" t="str">
        <f t="shared" si="224"/>
        <v/>
      </c>
      <c r="AW1463" s="37" t="str">
        <f t="shared" si="225"/>
        <v/>
      </c>
    </row>
    <row r="1464" spans="44:49" x14ac:dyDescent="0.25">
      <c r="AR1464" s="37" t="str">
        <f t="shared" si="226"/>
        <v/>
      </c>
      <c r="AS1464" s="37" t="str">
        <f t="shared" si="227"/>
        <v/>
      </c>
      <c r="AT1464" s="37" t="str">
        <f t="shared" si="222"/>
        <v/>
      </c>
      <c r="AU1464" s="37" t="str">
        <f t="shared" si="223"/>
        <v/>
      </c>
      <c r="AV1464" s="37" t="str">
        <f t="shared" si="224"/>
        <v/>
      </c>
      <c r="AW1464" s="37" t="str">
        <f t="shared" si="225"/>
        <v/>
      </c>
    </row>
    <row r="1465" spans="44:49" x14ac:dyDescent="0.25">
      <c r="AR1465" s="37" t="str">
        <f t="shared" si="226"/>
        <v/>
      </c>
      <c r="AS1465" s="37" t="str">
        <f t="shared" si="227"/>
        <v/>
      </c>
      <c r="AT1465" s="37" t="str">
        <f t="shared" si="222"/>
        <v/>
      </c>
      <c r="AU1465" s="37" t="str">
        <f t="shared" si="223"/>
        <v/>
      </c>
      <c r="AV1465" s="37" t="str">
        <f t="shared" si="224"/>
        <v/>
      </c>
      <c r="AW1465" s="37" t="str">
        <f t="shared" si="225"/>
        <v/>
      </c>
    </row>
    <row r="1466" spans="44:49" x14ac:dyDescent="0.25">
      <c r="AR1466" s="37" t="str">
        <f t="shared" si="226"/>
        <v/>
      </c>
      <c r="AS1466" s="37" t="str">
        <f t="shared" si="227"/>
        <v/>
      </c>
      <c r="AT1466" s="37" t="str">
        <f t="shared" si="222"/>
        <v/>
      </c>
      <c r="AU1466" s="37" t="str">
        <f t="shared" si="223"/>
        <v/>
      </c>
      <c r="AV1466" s="37" t="str">
        <f t="shared" si="224"/>
        <v/>
      </c>
      <c r="AW1466" s="37" t="str">
        <f t="shared" si="225"/>
        <v/>
      </c>
    </row>
    <row r="1467" spans="44:49" x14ac:dyDescent="0.25">
      <c r="AR1467" s="37" t="str">
        <f t="shared" si="226"/>
        <v/>
      </c>
      <c r="AS1467" s="37" t="str">
        <f t="shared" si="227"/>
        <v/>
      </c>
      <c r="AT1467" s="37" t="str">
        <f t="shared" si="222"/>
        <v/>
      </c>
      <c r="AU1467" s="37" t="str">
        <f t="shared" si="223"/>
        <v/>
      </c>
      <c r="AV1467" s="37" t="str">
        <f t="shared" si="224"/>
        <v/>
      </c>
      <c r="AW1467" s="37" t="str">
        <f t="shared" si="225"/>
        <v/>
      </c>
    </row>
    <row r="1468" spans="44:49" x14ac:dyDescent="0.25">
      <c r="AR1468" s="37" t="str">
        <f t="shared" si="226"/>
        <v/>
      </c>
      <c r="AS1468" s="37" t="str">
        <f t="shared" si="227"/>
        <v/>
      </c>
      <c r="AT1468" s="37" t="str">
        <f t="shared" si="222"/>
        <v/>
      </c>
      <c r="AU1468" s="37" t="str">
        <f t="shared" si="223"/>
        <v/>
      </c>
      <c r="AV1468" s="37" t="str">
        <f t="shared" si="224"/>
        <v/>
      </c>
      <c r="AW1468" s="37" t="str">
        <f t="shared" si="225"/>
        <v/>
      </c>
    </row>
    <row r="1469" spans="44:49" x14ac:dyDescent="0.25">
      <c r="AR1469" s="37" t="str">
        <f t="shared" si="226"/>
        <v/>
      </c>
      <c r="AS1469" s="37" t="str">
        <f t="shared" si="227"/>
        <v/>
      </c>
      <c r="AT1469" s="37" t="str">
        <f t="shared" si="222"/>
        <v/>
      </c>
      <c r="AU1469" s="37" t="str">
        <f t="shared" si="223"/>
        <v/>
      </c>
      <c r="AV1469" s="37" t="str">
        <f t="shared" si="224"/>
        <v/>
      </c>
      <c r="AW1469" s="37" t="str">
        <f t="shared" si="225"/>
        <v/>
      </c>
    </row>
    <row r="1470" spans="44:49" x14ac:dyDescent="0.25">
      <c r="AR1470" s="37" t="str">
        <f t="shared" si="226"/>
        <v/>
      </c>
      <c r="AS1470" s="37" t="str">
        <f t="shared" si="227"/>
        <v/>
      </c>
      <c r="AT1470" s="37" t="str">
        <f t="shared" ref="AT1470:AT1533" si="228">IF($C$14&lt;=$AY1469,"",IF($C$14&gt;$AY1470,"",$C$14*BB1470))</f>
        <v/>
      </c>
      <c r="AU1470" s="37" t="str">
        <f t="shared" ref="AU1470:AU1533" si="229">IF($C$14&lt;=$AY1469,"",IF($C$14&gt;$AY1470,"",$C$14*BC1470))</f>
        <v/>
      </c>
      <c r="AV1470" s="37" t="str">
        <f t="shared" ref="AV1470:AV1533" si="230">IF($C$14&lt;=$AY1469,"",IF($C$14&gt;$AY1470,"",$C$14*BD1470))</f>
        <v/>
      </c>
      <c r="AW1470" s="37" t="str">
        <f t="shared" ref="AW1470:AW1533" si="231">IF($C$14&lt;=$AY1469,"",IF($C$14&gt;$AY1470,"",$C$14*BE1470))</f>
        <v/>
      </c>
    </row>
    <row r="1471" spans="44:49" x14ac:dyDescent="0.25">
      <c r="AR1471" s="37" t="str">
        <f t="shared" si="226"/>
        <v/>
      </c>
      <c r="AS1471" s="37" t="str">
        <f t="shared" si="227"/>
        <v/>
      </c>
      <c r="AT1471" s="37" t="str">
        <f t="shared" si="228"/>
        <v/>
      </c>
      <c r="AU1471" s="37" t="str">
        <f t="shared" si="229"/>
        <v/>
      </c>
      <c r="AV1471" s="37" t="str">
        <f t="shared" si="230"/>
        <v/>
      </c>
      <c r="AW1471" s="37" t="str">
        <f t="shared" si="231"/>
        <v/>
      </c>
    </row>
    <row r="1472" spans="44:49" x14ac:dyDescent="0.25">
      <c r="AR1472" s="37" t="str">
        <f t="shared" si="226"/>
        <v/>
      </c>
      <c r="AS1472" s="37" t="str">
        <f t="shared" si="227"/>
        <v/>
      </c>
      <c r="AT1472" s="37" t="str">
        <f t="shared" si="228"/>
        <v/>
      </c>
      <c r="AU1472" s="37" t="str">
        <f t="shared" si="229"/>
        <v/>
      </c>
      <c r="AV1472" s="37" t="str">
        <f t="shared" si="230"/>
        <v/>
      </c>
      <c r="AW1472" s="37" t="str">
        <f t="shared" si="231"/>
        <v/>
      </c>
    </row>
    <row r="1473" spans="44:49" x14ac:dyDescent="0.25">
      <c r="AR1473" s="37" t="str">
        <f t="shared" si="226"/>
        <v/>
      </c>
      <c r="AS1473" s="37" t="str">
        <f t="shared" si="227"/>
        <v/>
      </c>
      <c r="AT1473" s="37" t="str">
        <f t="shared" si="228"/>
        <v/>
      </c>
      <c r="AU1473" s="37" t="str">
        <f t="shared" si="229"/>
        <v/>
      </c>
      <c r="AV1473" s="37" t="str">
        <f t="shared" si="230"/>
        <v/>
      </c>
      <c r="AW1473" s="37" t="str">
        <f t="shared" si="231"/>
        <v/>
      </c>
    </row>
    <row r="1474" spans="44:49" x14ac:dyDescent="0.25">
      <c r="AR1474" s="37" t="str">
        <f t="shared" si="226"/>
        <v/>
      </c>
      <c r="AS1474" s="37" t="str">
        <f t="shared" si="227"/>
        <v/>
      </c>
      <c r="AT1474" s="37" t="str">
        <f t="shared" si="228"/>
        <v/>
      </c>
      <c r="AU1474" s="37" t="str">
        <f t="shared" si="229"/>
        <v/>
      </c>
      <c r="AV1474" s="37" t="str">
        <f t="shared" si="230"/>
        <v/>
      </c>
      <c r="AW1474" s="37" t="str">
        <f t="shared" si="231"/>
        <v/>
      </c>
    </row>
    <row r="1475" spans="44:49" x14ac:dyDescent="0.25">
      <c r="AR1475" s="37" t="str">
        <f t="shared" si="226"/>
        <v/>
      </c>
      <c r="AS1475" s="37" t="str">
        <f t="shared" si="227"/>
        <v/>
      </c>
      <c r="AT1475" s="37" t="str">
        <f t="shared" si="228"/>
        <v/>
      </c>
      <c r="AU1475" s="37" t="str">
        <f t="shared" si="229"/>
        <v/>
      </c>
      <c r="AV1475" s="37" t="str">
        <f t="shared" si="230"/>
        <v/>
      </c>
      <c r="AW1475" s="37" t="str">
        <f t="shared" si="231"/>
        <v/>
      </c>
    </row>
    <row r="1476" spans="44:49" x14ac:dyDescent="0.25">
      <c r="AR1476" s="37" t="str">
        <f t="shared" si="226"/>
        <v/>
      </c>
      <c r="AS1476" s="37" t="str">
        <f t="shared" si="227"/>
        <v/>
      </c>
      <c r="AT1476" s="37" t="str">
        <f t="shared" si="228"/>
        <v/>
      </c>
      <c r="AU1476" s="37" t="str">
        <f t="shared" si="229"/>
        <v/>
      </c>
      <c r="AV1476" s="37" t="str">
        <f t="shared" si="230"/>
        <v/>
      </c>
      <c r="AW1476" s="37" t="str">
        <f t="shared" si="231"/>
        <v/>
      </c>
    </row>
    <row r="1477" spans="44:49" x14ac:dyDescent="0.25">
      <c r="AR1477" s="37" t="str">
        <f t="shared" si="226"/>
        <v/>
      </c>
      <c r="AS1477" s="37" t="str">
        <f t="shared" si="227"/>
        <v/>
      </c>
      <c r="AT1477" s="37" t="str">
        <f t="shared" si="228"/>
        <v/>
      </c>
      <c r="AU1477" s="37" t="str">
        <f t="shared" si="229"/>
        <v/>
      </c>
      <c r="AV1477" s="37" t="str">
        <f t="shared" si="230"/>
        <v/>
      </c>
      <c r="AW1477" s="37" t="str">
        <f t="shared" si="231"/>
        <v/>
      </c>
    </row>
    <row r="1478" spans="44:49" x14ac:dyDescent="0.25">
      <c r="AR1478" s="37" t="str">
        <f t="shared" si="226"/>
        <v/>
      </c>
      <c r="AS1478" s="37" t="str">
        <f t="shared" si="227"/>
        <v/>
      </c>
      <c r="AT1478" s="37" t="str">
        <f t="shared" si="228"/>
        <v/>
      </c>
      <c r="AU1478" s="37" t="str">
        <f t="shared" si="229"/>
        <v/>
      </c>
      <c r="AV1478" s="37" t="str">
        <f t="shared" si="230"/>
        <v/>
      </c>
      <c r="AW1478" s="37" t="str">
        <f t="shared" si="231"/>
        <v/>
      </c>
    </row>
    <row r="1479" spans="44:49" x14ac:dyDescent="0.25">
      <c r="AR1479" s="37" t="str">
        <f t="shared" si="226"/>
        <v/>
      </c>
      <c r="AS1479" s="37" t="str">
        <f t="shared" si="227"/>
        <v/>
      </c>
      <c r="AT1479" s="37" t="str">
        <f t="shared" si="228"/>
        <v/>
      </c>
      <c r="AU1479" s="37" t="str">
        <f t="shared" si="229"/>
        <v/>
      </c>
      <c r="AV1479" s="37" t="str">
        <f t="shared" si="230"/>
        <v/>
      </c>
      <c r="AW1479" s="37" t="str">
        <f t="shared" si="231"/>
        <v/>
      </c>
    </row>
    <row r="1480" spans="44:49" x14ac:dyDescent="0.25">
      <c r="AR1480" s="37" t="str">
        <f t="shared" si="226"/>
        <v/>
      </c>
      <c r="AS1480" s="37" t="str">
        <f t="shared" si="227"/>
        <v/>
      </c>
      <c r="AT1480" s="37" t="str">
        <f t="shared" si="228"/>
        <v/>
      </c>
      <c r="AU1480" s="37" t="str">
        <f t="shared" si="229"/>
        <v/>
      </c>
      <c r="AV1480" s="37" t="str">
        <f t="shared" si="230"/>
        <v/>
      </c>
      <c r="AW1480" s="37" t="str">
        <f t="shared" si="231"/>
        <v/>
      </c>
    </row>
    <row r="1481" spans="44:49" x14ac:dyDescent="0.25">
      <c r="AR1481" s="37" t="str">
        <f t="shared" si="226"/>
        <v/>
      </c>
      <c r="AS1481" s="37" t="str">
        <f t="shared" si="227"/>
        <v/>
      </c>
      <c r="AT1481" s="37" t="str">
        <f t="shared" si="228"/>
        <v/>
      </c>
      <c r="AU1481" s="37" t="str">
        <f t="shared" si="229"/>
        <v/>
      </c>
      <c r="AV1481" s="37" t="str">
        <f t="shared" si="230"/>
        <v/>
      </c>
      <c r="AW1481" s="37" t="str">
        <f t="shared" si="231"/>
        <v/>
      </c>
    </row>
    <row r="1482" spans="44:49" x14ac:dyDescent="0.25">
      <c r="AR1482" s="37" t="str">
        <f t="shared" si="226"/>
        <v/>
      </c>
      <c r="AS1482" s="37" t="str">
        <f t="shared" si="227"/>
        <v/>
      </c>
      <c r="AT1482" s="37" t="str">
        <f t="shared" si="228"/>
        <v/>
      </c>
      <c r="AU1482" s="37" t="str">
        <f t="shared" si="229"/>
        <v/>
      </c>
      <c r="AV1482" s="37" t="str">
        <f t="shared" si="230"/>
        <v/>
      </c>
      <c r="AW1482" s="37" t="str">
        <f t="shared" si="231"/>
        <v/>
      </c>
    </row>
    <row r="1483" spans="44:49" x14ac:dyDescent="0.25">
      <c r="AR1483" s="37" t="str">
        <f t="shared" si="226"/>
        <v/>
      </c>
      <c r="AS1483" s="37" t="str">
        <f t="shared" si="227"/>
        <v/>
      </c>
      <c r="AT1483" s="37" t="str">
        <f t="shared" si="228"/>
        <v/>
      </c>
      <c r="AU1483" s="37" t="str">
        <f t="shared" si="229"/>
        <v/>
      </c>
      <c r="AV1483" s="37" t="str">
        <f t="shared" si="230"/>
        <v/>
      </c>
      <c r="AW1483" s="37" t="str">
        <f t="shared" si="231"/>
        <v/>
      </c>
    </row>
    <row r="1484" spans="44:49" x14ac:dyDescent="0.25">
      <c r="AR1484" s="37" t="str">
        <f t="shared" si="226"/>
        <v/>
      </c>
      <c r="AS1484" s="37" t="str">
        <f t="shared" si="227"/>
        <v/>
      </c>
      <c r="AT1484" s="37" t="str">
        <f t="shared" si="228"/>
        <v/>
      </c>
      <c r="AU1484" s="37" t="str">
        <f t="shared" si="229"/>
        <v/>
      </c>
      <c r="AV1484" s="37" t="str">
        <f t="shared" si="230"/>
        <v/>
      </c>
      <c r="AW1484" s="37" t="str">
        <f t="shared" si="231"/>
        <v/>
      </c>
    </row>
    <row r="1485" spans="44:49" x14ac:dyDescent="0.25">
      <c r="AR1485" s="37" t="str">
        <f t="shared" si="226"/>
        <v/>
      </c>
      <c r="AS1485" s="37" t="str">
        <f t="shared" si="227"/>
        <v/>
      </c>
      <c r="AT1485" s="37" t="str">
        <f t="shared" si="228"/>
        <v/>
      </c>
      <c r="AU1485" s="37" t="str">
        <f t="shared" si="229"/>
        <v/>
      </c>
      <c r="AV1485" s="37" t="str">
        <f t="shared" si="230"/>
        <v/>
      </c>
      <c r="AW1485" s="37" t="str">
        <f t="shared" si="231"/>
        <v/>
      </c>
    </row>
    <row r="1486" spans="44:49" x14ac:dyDescent="0.25">
      <c r="AR1486" s="37" t="str">
        <f t="shared" si="226"/>
        <v/>
      </c>
      <c r="AS1486" s="37" t="str">
        <f t="shared" si="227"/>
        <v/>
      </c>
      <c r="AT1486" s="37" t="str">
        <f t="shared" si="228"/>
        <v/>
      </c>
      <c r="AU1486" s="37" t="str">
        <f t="shared" si="229"/>
        <v/>
      </c>
      <c r="AV1486" s="37" t="str">
        <f t="shared" si="230"/>
        <v/>
      </c>
      <c r="AW1486" s="37" t="str">
        <f t="shared" si="231"/>
        <v/>
      </c>
    </row>
    <row r="1487" spans="44:49" x14ac:dyDescent="0.25">
      <c r="AR1487" s="37" t="str">
        <f t="shared" si="226"/>
        <v/>
      </c>
      <c r="AS1487" s="37" t="str">
        <f t="shared" si="227"/>
        <v/>
      </c>
      <c r="AT1487" s="37" t="str">
        <f t="shared" si="228"/>
        <v/>
      </c>
      <c r="AU1487" s="37" t="str">
        <f t="shared" si="229"/>
        <v/>
      </c>
      <c r="AV1487" s="37" t="str">
        <f t="shared" si="230"/>
        <v/>
      </c>
      <c r="AW1487" s="37" t="str">
        <f t="shared" si="231"/>
        <v/>
      </c>
    </row>
    <row r="1488" spans="44:49" x14ac:dyDescent="0.25">
      <c r="AR1488" s="37" t="str">
        <f t="shared" si="226"/>
        <v/>
      </c>
      <c r="AS1488" s="37" t="str">
        <f t="shared" si="227"/>
        <v/>
      </c>
      <c r="AT1488" s="37" t="str">
        <f t="shared" si="228"/>
        <v/>
      </c>
      <c r="AU1488" s="37" t="str">
        <f t="shared" si="229"/>
        <v/>
      </c>
      <c r="AV1488" s="37" t="str">
        <f t="shared" si="230"/>
        <v/>
      </c>
      <c r="AW1488" s="37" t="str">
        <f t="shared" si="231"/>
        <v/>
      </c>
    </row>
    <row r="1489" spans="44:49" x14ac:dyDescent="0.25">
      <c r="AR1489" s="37" t="str">
        <f t="shared" si="226"/>
        <v/>
      </c>
      <c r="AS1489" s="37" t="str">
        <f t="shared" si="227"/>
        <v/>
      </c>
      <c r="AT1489" s="37" t="str">
        <f t="shared" si="228"/>
        <v/>
      </c>
      <c r="AU1489" s="37" t="str">
        <f t="shared" si="229"/>
        <v/>
      </c>
      <c r="AV1489" s="37" t="str">
        <f t="shared" si="230"/>
        <v/>
      </c>
      <c r="AW1489" s="37" t="str">
        <f t="shared" si="231"/>
        <v/>
      </c>
    </row>
    <row r="1490" spans="44:49" x14ac:dyDescent="0.25">
      <c r="AR1490" s="37" t="str">
        <f t="shared" ref="AR1490:AR1553" si="232">IF($C$14&lt;=$AY1489,"",IF($C$14&gt;$AY1490,"",$C$14*AZ1490))</f>
        <v/>
      </c>
      <c r="AS1490" s="37" t="str">
        <f t="shared" ref="AS1490:AS1553" si="233">IF($C$14&lt;=$AY1489,"",IF($C$14&gt;$AY1490,"",$C$14*BA1490))</f>
        <v/>
      </c>
      <c r="AT1490" s="37" t="str">
        <f t="shared" si="228"/>
        <v/>
      </c>
      <c r="AU1490" s="37" t="str">
        <f t="shared" si="229"/>
        <v/>
      </c>
      <c r="AV1490" s="37" t="str">
        <f t="shared" si="230"/>
        <v/>
      </c>
      <c r="AW1490" s="37" t="str">
        <f t="shared" si="231"/>
        <v/>
      </c>
    </row>
    <row r="1491" spans="44:49" x14ac:dyDescent="0.25">
      <c r="AR1491" s="37" t="str">
        <f t="shared" si="232"/>
        <v/>
      </c>
      <c r="AS1491" s="37" t="str">
        <f t="shared" si="233"/>
        <v/>
      </c>
      <c r="AT1491" s="37" t="str">
        <f t="shared" si="228"/>
        <v/>
      </c>
      <c r="AU1491" s="37" t="str">
        <f t="shared" si="229"/>
        <v/>
      </c>
      <c r="AV1491" s="37" t="str">
        <f t="shared" si="230"/>
        <v/>
      </c>
      <c r="AW1491" s="37" t="str">
        <f t="shared" si="231"/>
        <v/>
      </c>
    </row>
    <row r="1492" spans="44:49" x14ac:dyDescent="0.25">
      <c r="AR1492" s="37" t="str">
        <f t="shared" si="232"/>
        <v/>
      </c>
      <c r="AS1492" s="37" t="str">
        <f t="shared" si="233"/>
        <v/>
      </c>
      <c r="AT1492" s="37" t="str">
        <f t="shared" si="228"/>
        <v/>
      </c>
      <c r="AU1492" s="37" t="str">
        <f t="shared" si="229"/>
        <v/>
      </c>
      <c r="AV1492" s="37" t="str">
        <f t="shared" si="230"/>
        <v/>
      </c>
      <c r="AW1492" s="37" t="str">
        <f t="shared" si="231"/>
        <v/>
      </c>
    </row>
    <row r="1493" spans="44:49" x14ac:dyDescent="0.25">
      <c r="AR1493" s="37" t="str">
        <f t="shared" si="232"/>
        <v/>
      </c>
      <c r="AS1493" s="37" t="str">
        <f t="shared" si="233"/>
        <v/>
      </c>
      <c r="AT1493" s="37" t="str">
        <f t="shared" si="228"/>
        <v/>
      </c>
      <c r="AU1493" s="37" t="str">
        <f t="shared" si="229"/>
        <v/>
      </c>
      <c r="AV1493" s="37" t="str">
        <f t="shared" si="230"/>
        <v/>
      </c>
      <c r="AW1493" s="37" t="str">
        <f t="shared" si="231"/>
        <v/>
      </c>
    </row>
    <row r="1494" spans="44:49" x14ac:dyDescent="0.25">
      <c r="AR1494" s="37" t="str">
        <f t="shared" si="232"/>
        <v/>
      </c>
      <c r="AS1494" s="37" t="str">
        <f t="shared" si="233"/>
        <v/>
      </c>
      <c r="AT1494" s="37" t="str">
        <f t="shared" si="228"/>
        <v/>
      </c>
      <c r="AU1494" s="37" t="str">
        <f t="shared" si="229"/>
        <v/>
      </c>
      <c r="AV1494" s="37" t="str">
        <f t="shared" si="230"/>
        <v/>
      </c>
      <c r="AW1494" s="37" t="str">
        <f t="shared" si="231"/>
        <v/>
      </c>
    </row>
    <row r="1495" spans="44:49" x14ac:dyDescent="0.25">
      <c r="AR1495" s="37" t="str">
        <f t="shared" si="232"/>
        <v/>
      </c>
      <c r="AS1495" s="37" t="str">
        <f t="shared" si="233"/>
        <v/>
      </c>
      <c r="AT1495" s="37" t="str">
        <f t="shared" si="228"/>
        <v/>
      </c>
      <c r="AU1495" s="37" t="str">
        <f t="shared" si="229"/>
        <v/>
      </c>
      <c r="AV1495" s="37" t="str">
        <f t="shared" si="230"/>
        <v/>
      </c>
      <c r="AW1495" s="37" t="str">
        <f t="shared" si="231"/>
        <v/>
      </c>
    </row>
    <row r="1496" spans="44:49" x14ac:dyDescent="0.25">
      <c r="AR1496" s="37" t="str">
        <f t="shared" si="232"/>
        <v/>
      </c>
      <c r="AS1496" s="37" t="str">
        <f t="shared" si="233"/>
        <v/>
      </c>
      <c r="AT1496" s="37" t="str">
        <f t="shared" si="228"/>
        <v/>
      </c>
      <c r="AU1496" s="37" t="str">
        <f t="shared" si="229"/>
        <v/>
      </c>
      <c r="AV1496" s="37" t="str">
        <f t="shared" si="230"/>
        <v/>
      </c>
      <c r="AW1496" s="37" t="str">
        <f t="shared" si="231"/>
        <v/>
      </c>
    </row>
    <row r="1497" spans="44:49" x14ac:dyDescent="0.25">
      <c r="AR1497" s="37" t="str">
        <f t="shared" si="232"/>
        <v/>
      </c>
      <c r="AS1497" s="37" t="str">
        <f t="shared" si="233"/>
        <v/>
      </c>
      <c r="AT1497" s="37" t="str">
        <f t="shared" si="228"/>
        <v/>
      </c>
      <c r="AU1497" s="37" t="str">
        <f t="shared" si="229"/>
        <v/>
      </c>
      <c r="AV1497" s="37" t="str">
        <f t="shared" si="230"/>
        <v/>
      </c>
      <c r="AW1497" s="37" t="str">
        <f t="shared" si="231"/>
        <v/>
      </c>
    </row>
    <row r="1498" spans="44:49" x14ac:dyDescent="0.25">
      <c r="AR1498" s="37" t="str">
        <f t="shared" si="232"/>
        <v/>
      </c>
      <c r="AS1498" s="37" t="str">
        <f t="shared" si="233"/>
        <v/>
      </c>
      <c r="AT1498" s="37" t="str">
        <f t="shared" si="228"/>
        <v/>
      </c>
      <c r="AU1498" s="37" t="str">
        <f t="shared" si="229"/>
        <v/>
      </c>
      <c r="AV1498" s="37" t="str">
        <f t="shared" si="230"/>
        <v/>
      </c>
      <c r="AW1498" s="37" t="str">
        <f t="shared" si="231"/>
        <v/>
      </c>
    </row>
    <row r="1499" spans="44:49" x14ac:dyDescent="0.25">
      <c r="AR1499" s="37" t="str">
        <f t="shared" si="232"/>
        <v/>
      </c>
      <c r="AS1499" s="37" t="str">
        <f t="shared" si="233"/>
        <v/>
      </c>
      <c r="AT1499" s="37" t="str">
        <f t="shared" si="228"/>
        <v/>
      </c>
      <c r="AU1499" s="37" t="str">
        <f t="shared" si="229"/>
        <v/>
      </c>
      <c r="AV1499" s="37" t="str">
        <f t="shared" si="230"/>
        <v/>
      </c>
      <c r="AW1499" s="37" t="str">
        <f t="shared" si="231"/>
        <v/>
      </c>
    </row>
    <row r="1500" spans="44:49" x14ac:dyDescent="0.25">
      <c r="AR1500" s="37" t="str">
        <f t="shared" si="232"/>
        <v/>
      </c>
      <c r="AS1500" s="37" t="str">
        <f t="shared" si="233"/>
        <v/>
      </c>
      <c r="AT1500" s="37" t="str">
        <f t="shared" si="228"/>
        <v/>
      </c>
      <c r="AU1500" s="37" t="str">
        <f t="shared" si="229"/>
        <v/>
      </c>
      <c r="AV1500" s="37" t="str">
        <f t="shared" si="230"/>
        <v/>
      </c>
      <c r="AW1500" s="37" t="str">
        <f t="shared" si="231"/>
        <v/>
      </c>
    </row>
    <row r="1501" spans="44:49" x14ac:dyDescent="0.25">
      <c r="AR1501" s="37" t="str">
        <f t="shared" si="232"/>
        <v/>
      </c>
      <c r="AS1501" s="37" t="str">
        <f t="shared" si="233"/>
        <v/>
      </c>
      <c r="AT1501" s="37" t="str">
        <f t="shared" si="228"/>
        <v/>
      </c>
      <c r="AU1501" s="37" t="str">
        <f t="shared" si="229"/>
        <v/>
      </c>
      <c r="AV1501" s="37" t="str">
        <f t="shared" si="230"/>
        <v/>
      </c>
      <c r="AW1501" s="37" t="str">
        <f t="shared" si="231"/>
        <v/>
      </c>
    </row>
    <row r="1502" spans="44:49" x14ac:dyDescent="0.25">
      <c r="AR1502" s="37" t="str">
        <f t="shared" si="232"/>
        <v/>
      </c>
      <c r="AS1502" s="37" t="str">
        <f t="shared" si="233"/>
        <v/>
      </c>
      <c r="AT1502" s="37" t="str">
        <f t="shared" si="228"/>
        <v/>
      </c>
      <c r="AU1502" s="37" t="str">
        <f t="shared" si="229"/>
        <v/>
      </c>
      <c r="AV1502" s="37" t="str">
        <f t="shared" si="230"/>
        <v/>
      </c>
      <c r="AW1502" s="37" t="str">
        <f t="shared" si="231"/>
        <v/>
      </c>
    </row>
    <row r="1503" spans="44:49" x14ac:dyDescent="0.25">
      <c r="AR1503" s="37" t="str">
        <f t="shared" si="232"/>
        <v/>
      </c>
      <c r="AS1503" s="37" t="str">
        <f t="shared" si="233"/>
        <v/>
      </c>
      <c r="AT1503" s="37" t="str">
        <f t="shared" si="228"/>
        <v/>
      </c>
      <c r="AU1503" s="37" t="str">
        <f t="shared" si="229"/>
        <v/>
      </c>
      <c r="AV1503" s="37" t="str">
        <f t="shared" si="230"/>
        <v/>
      </c>
      <c r="AW1503" s="37" t="str">
        <f t="shared" si="231"/>
        <v/>
      </c>
    </row>
    <row r="1504" spans="44:49" x14ac:dyDescent="0.25">
      <c r="AR1504" s="37" t="str">
        <f t="shared" si="232"/>
        <v/>
      </c>
      <c r="AS1504" s="37" t="str">
        <f t="shared" si="233"/>
        <v/>
      </c>
      <c r="AT1504" s="37" t="str">
        <f t="shared" si="228"/>
        <v/>
      </c>
      <c r="AU1504" s="37" t="str">
        <f t="shared" si="229"/>
        <v/>
      </c>
      <c r="AV1504" s="37" t="str">
        <f t="shared" si="230"/>
        <v/>
      </c>
      <c r="AW1504" s="37" t="str">
        <f t="shared" si="231"/>
        <v/>
      </c>
    </row>
    <row r="1505" spans="44:49" x14ac:dyDescent="0.25">
      <c r="AR1505" s="37" t="str">
        <f t="shared" si="232"/>
        <v/>
      </c>
      <c r="AS1505" s="37" t="str">
        <f t="shared" si="233"/>
        <v/>
      </c>
      <c r="AT1505" s="37" t="str">
        <f t="shared" si="228"/>
        <v/>
      </c>
      <c r="AU1505" s="37" t="str">
        <f t="shared" si="229"/>
        <v/>
      </c>
      <c r="AV1505" s="37" t="str">
        <f t="shared" si="230"/>
        <v/>
      </c>
      <c r="AW1505" s="37" t="str">
        <f t="shared" si="231"/>
        <v/>
      </c>
    </row>
    <row r="1506" spans="44:49" x14ac:dyDescent="0.25">
      <c r="AR1506" s="37" t="str">
        <f t="shared" si="232"/>
        <v/>
      </c>
      <c r="AS1506" s="37" t="str">
        <f t="shared" si="233"/>
        <v/>
      </c>
      <c r="AT1506" s="37" t="str">
        <f t="shared" si="228"/>
        <v/>
      </c>
      <c r="AU1506" s="37" t="str">
        <f t="shared" si="229"/>
        <v/>
      </c>
      <c r="AV1506" s="37" t="str">
        <f t="shared" si="230"/>
        <v/>
      </c>
      <c r="AW1506" s="37" t="str">
        <f t="shared" si="231"/>
        <v/>
      </c>
    </row>
    <row r="1507" spans="44:49" x14ac:dyDescent="0.25">
      <c r="AR1507" s="37" t="str">
        <f t="shared" si="232"/>
        <v/>
      </c>
      <c r="AS1507" s="37" t="str">
        <f t="shared" si="233"/>
        <v/>
      </c>
      <c r="AT1507" s="37" t="str">
        <f t="shared" si="228"/>
        <v/>
      </c>
      <c r="AU1507" s="37" t="str">
        <f t="shared" si="229"/>
        <v/>
      </c>
      <c r="AV1507" s="37" t="str">
        <f t="shared" si="230"/>
        <v/>
      </c>
      <c r="AW1507" s="37" t="str">
        <f t="shared" si="231"/>
        <v/>
      </c>
    </row>
    <row r="1508" spans="44:49" x14ac:dyDescent="0.25">
      <c r="AR1508" s="37" t="str">
        <f t="shared" si="232"/>
        <v/>
      </c>
      <c r="AS1508" s="37" t="str">
        <f t="shared" si="233"/>
        <v/>
      </c>
      <c r="AT1508" s="37" t="str">
        <f t="shared" si="228"/>
        <v/>
      </c>
      <c r="AU1508" s="37" t="str">
        <f t="shared" si="229"/>
        <v/>
      </c>
      <c r="AV1508" s="37" t="str">
        <f t="shared" si="230"/>
        <v/>
      </c>
      <c r="AW1508" s="37" t="str">
        <f t="shared" si="231"/>
        <v/>
      </c>
    </row>
    <row r="1509" spans="44:49" x14ac:dyDescent="0.25">
      <c r="AR1509" s="37" t="str">
        <f t="shared" si="232"/>
        <v/>
      </c>
      <c r="AS1509" s="37" t="str">
        <f t="shared" si="233"/>
        <v/>
      </c>
      <c r="AT1509" s="37" t="str">
        <f t="shared" si="228"/>
        <v/>
      </c>
      <c r="AU1509" s="37" t="str">
        <f t="shared" si="229"/>
        <v/>
      </c>
      <c r="AV1509" s="37" t="str">
        <f t="shared" si="230"/>
        <v/>
      </c>
      <c r="AW1509" s="37" t="str">
        <f t="shared" si="231"/>
        <v/>
      </c>
    </row>
    <row r="1510" spans="44:49" x14ac:dyDescent="0.25">
      <c r="AR1510" s="37" t="str">
        <f t="shared" si="232"/>
        <v/>
      </c>
      <c r="AS1510" s="37" t="str">
        <f t="shared" si="233"/>
        <v/>
      </c>
      <c r="AT1510" s="37" t="str">
        <f t="shared" si="228"/>
        <v/>
      </c>
      <c r="AU1510" s="37" t="str">
        <f t="shared" si="229"/>
        <v/>
      </c>
      <c r="AV1510" s="37" t="str">
        <f t="shared" si="230"/>
        <v/>
      </c>
      <c r="AW1510" s="37" t="str">
        <f t="shared" si="231"/>
        <v/>
      </c>
    </row>
    <row r="1511" spans="44:49" x14ac:dyDescent="0.25">
      <c r="AR1511" s="37" t="str">
        <f t="shared" si="232"/>
        <v/>
      </c>
      <c r="AS1511" s="37" t="str">
        <f t="shared" si="233"/>
        <v/>
      </c>
      <c r="AT1511" s="37" t="str">
        <f t="shared" si="228"/>
        <v/>
      </c>
      <c r="AU1511" s="37" t="str">
        <f t="shared" si="229"/>
        <v/>
      </c>
      <c r="AV1511" s="37" t="str">
        <f t="shared" si="230"/>
        <v/>
      </c>
      <c r="AW1511" s="37" t="str">
        <f t="shared" si="231"/>
        <v/>
      </c>
    </row>
    <row r="1512" spans="44:49" x14ac:dyDescent="0.25">
      <c r="AR1512" s="37" t="str">
        <f t="shared" si="232"/>
        <v/>
      </c>
      <c r="AS1512" s="37" t="str">
        <f t="shared" si="233"/>
        <v/>
      </c>
      <c r="AT1512" s="37" t="str">
        <f t="shared" si="228"/>
        <v/>
      </c>
      <c r="AU1512" s="37" t="str">
        <f t="shared" si="229"/>
        <v/>
      </c>
      <c r="AV1512" s="37" t="str">
        <f t="shared" si="230"/>
        <v/>
      </c>
      <c r="AW1512" s="37" t="str">
        <f t="shared" si="231"/>
        <v/>
      </c>
    </row>
    <row r="1513" spans="44:49" x14ac:dyDescent="0.25">
      <c r="AR1513" s="37" t="str">
        <f t="shared" si="232"/>
        <v/>
      </c>
      <c r="AS1513" s="37" t="str">
        <f t="shared" si="233"/>
        <v/>
      </c>
      <c r="AT1513" s="37" t="str">
        <f t="shared" si="228"/>
        <v/>
      </c>
      <c r="AU1513" s="37" t="str">
        <f t="shared" si="229"/>
        <v/>
      </c>
      <c r="AV1513" s="37" t="str">
        <f t="shared" si="230"/>
        <v/>
      </c>
      <c r="AW1513" s="37" t="str">
        <f t="shared" si="231"/>
        <v/>
      </c>
    </row>
    <row r="1514" spans="44:49" x14ac:dyDescent="0.25">
      <c r="AR1514" s="37" t="str">
        <f t="shared" si="232"/>
        <v/>
      </c>
      <c r="AS1514" s="37" t="str">
        <f t="shared" si="233"/>
        <v/>
      </c>
      <c r="AT1514" s="37" t="str">
        <f t="shared" si="228"/>
        <v/>
      </c>
      <c r="AU1514" s="37" t="str">
        <f t="shared" si="229"/>
        <v/>
      </c>
      <c r="AV1514" s="37" t="str">
        <f t="shared" si="230"/>
        <v/>
      </c>
      <c r="AW1514" s="37" t="str">
        <f t="shared" si="231"/>
        <v/>
      </c>
    </row>
    <row r="1515" spans="44:49" x14ac:dyDescent="0.25">
      <c r="AR1515" s="37" t="str">
        <f t="shared" si="232"/>
        <v/>
      </c>
      <c r="AS1515" s="37" t="str">
        <f t="shared" si="233"/>
        <v/>
      </c>
      <c r="AT1515" s="37" t="str">
        <f t="shared" si="228"/>
        <v/>
      </c>
      <c r="AU1515" s="37" t="str">
        <f t="shared" si="229"/>
        <v/>
      </c>
      <c r="AV1515" s="37" t="str">
        <f t="shared" si="230"/>
        <v/>
      </c>
      <c r="AW1515" s="37" t="str">
        <f t="shared" si="231"/>
        <v/>
      </c>
    </row>
    <row r="1516" spans="44:49" x14ac:dyDescent="0.25">
      <c r="AR1516" s="37" t="str">
        <f t="shared" si="232"/>
        <v/>
      </c>
      <c r="AS1516" s="37" t="str">
        <f t="shared" si="233"/>
        <v/>
      </c>
      <c r="AT1516" s="37" t="str">
        <f t="shared" si="228"/>
        <v/>
      </c>
      <c r="AU1516" s="37" t="str">
        <f t="shared" si="229"/>
        <v/>
      </c>
      <c r="AV1516" s="37" t="str">
        <f t="shared" si="230"/>
        <v/>
      </c>
      <c r="AW1516" s="37" t="str">
        <f t="shared" si="231"/>
        <v/>
      </c>
    </row>
    <row r="1517" spans="44:49" x14ac:dyDescent="0.25">
      <c r="AR1517" s="37" t="str">
        <f t="shared" si="232"/>
        <v/>
      </c>
      <c r="AS1517" s="37" t="str">
        <f t="shared" si="233"/>
        <v/>
      </c>
      <c r="AT1517" s="37" t="str">
        <f t="shared" si="228"/>
        <v/>
      </c>
      <c r="AU1517" s="37" t="str">
        <f t="shared" si="229"/>
        <v/>
      </c>
      <c r="AV1517" s="37" t="str">
        <f t="shared" si="230"/>
        <v/>
      </c>
      <c r="AW1517" s="37" t="str">
        <f t="shared" si="231"/>
        <v/>
      </c>
    </row>
    <row r="1518" spans="44:49" x14ac:dyDescent="0.25">
      <c r="AR1518" s="37" t="str">
        <f t="shared" si="232"/>
        <v/>
      </c>
      <c r="AS1518" s="37" t="str">
        <f t="shared" si="233"/>
        <v/>
      </c>
      <c r="AT1518" s="37" t="str">
        <f t="shared" si="228"/>
        <v/>
      </c>
      <c r="AU1518" s="37" t="str">
        <f t="shared" si="229"/>
        <v/>
      </c>
      <c r="AV1518" s="37" t="str">
        <f t="shared" si="230"/>
        <v/>
      </c>
      <c r="AW1518" s="37" t="str">
        <f t="shared" si="231"/>
        <v/>
      </c>
    </row>
    <row r="1519" spans="44:49" x14ac:dyDescent="0.25">
      <c r="AR1519" s="37" t="str">
        <f t="shared" si="232"/>
        <v/>
      </c>
      <c r="AS1519" s="37" t="str">
        <f t="shared" si="233"/>
        <v/>
      </c>
      <c r="AT1519" s="37" t="str">
        <f t="shared" si="228"/>
        <v/>
      </c>
      <c r="AU1519" s="37" t="str">
        <f t="shared" si="229"/>
        <v/>
      </c>
      <c r="AV1519" s="37" t="str">
        <f t="shared" si="230"/>
        <v/>
      </c>
      <c r="AW1519" s="37" t="str">
        <f t="shared" si="231"/>
        <v/>
      </c>
    </row>
    <row r="1520" spans="44:49" x14ac:dyDescent="0.25">
      <c r="AR1520" s="37" t="str">
        <f t="shared" si="232"/>
        <v/>
      </c>
      <c r="AS1520" s="37" t="str">
        <f t="shared" si="233"/>
        <v/>
      </c>
      <c r="AT1520" s="37" t="str">
        <f t="shared" si="228"/>
        <v/>
      </c>
      <c r="AU1520" s="37" t="str">
        <f t="shared" si="229"/>
        <v/>
      </c>
      <c r="AV1520" s="37" t="str">
        <f t="shared" si="230"/>
        <v/>
      </c>
      <c r="AW1520" s="37" t="str">
        <f t="shared" si="231"/>
        <v/>
      </c>
    </row>
    <row r="1521" spans="44:49" x14ac:dyDescent="0.25">
      <c r="AR1521" s="37" t="str">
        <f t="shared" si="232"/>
        <v/>
      </c>
      <c r="AS1521" s="37" t="str">
        <f t="shared" si="233"/>
        <v/>
      </c>
      <c r="AT1521" s="37" t="str">
        <f t="shared" si="228"/>
        <v/>
      </c>
      <c r="AU1521" s="37" t="str">
        <f t="shared" si="229"/>
        <v/>
      </c>
      <c r="AV1521" s="37" t="str">
        <f t="shared" si="230"/>
        <v/>
      </c>
      <c r="AW1521" s="37" t="str">
        <f t="shared" si="231"/>
        <v/>
      </c>
    </row>
    <row r="1522" spans="44:49" x14ac:dyDescent="0.25">
      <c r="AR1522" s="37" t="str">
        <f t="shared" si="232"/>
        <v/>
      </c>
      <c r="AS1522" s="37" t="str">
        <f t="shared" si="233"/>
        <v/>
      </c>
      <c r="AT1522" s="37" t="str">
        <f t="shared" si="228"/>
        <v/>
      </c>
      <c r="AU1522" s="37" t="str">
        <f t="shared" si="229"/>
        <v/>
      </c>
      <c r="AV1522" s="37" t="str">
        <f t="shared" si="230"/>
        <v/>
      </c>
      <c r="AW1522" s="37" t="str">
        <f t="shared" si="231"/>
        <v/>
      </c>
    </row>
    <row r="1523" spans="44:49" x14ac:dyDescent="0.25">
      <c r="AR1523" s="37" t="str">
        <f t="shared" si="232"/>
        <v/>
      </c>
      <c r="AS1523" s="37" t="str">
        <f t="shared" si="233"/>
        <v/>
      </c>
      <c r="AT1523" s="37" t="str">
        <f t="shared" si="228"/>
        <v/>
      </c>
      <c r="AU1523" s="37" t="str">
        <f t="shared" si="229"/>
        <v/>
      </c>
      <c r="AV1523" s="37" t="str">
        <f t="shared" si="230"/>
        <v/>
      </c>
      <c r="AW1523" s="37" t="str">
        <f t="shared" si="231"/>
        <v/>
      </c>
    </row>
    <row r="1524" spans="44:49" x14ac:dyDescent="0.25">
      <c r="AR1524" s="37" t="str">
        <f t="shared" si="232"/>
        <v/>
      </c>
      <c r="AS1524" s="37" t="str">
        <f t="shared" si="233"/>
        <v/>
      </c>
      <c r="AT1524" s="37" t="str">
        <f t="shared" si="228"/>
        <v/>
      </c>
      <c r="AU1524" s="37" t="str">
        <f t="shared" si="229"/>
        <v/>
      </c>
      <c r="AV1524" s="37" t="str">
        <f t="shared" si="230"/>
        <v/>
      </c>
      <c r="AW1524" s="37" t="str">
        <f t="shared" si="231"/>
        <v/>
      </c>
    </row>
    <row r="1525" spans="44:49" x14ac:dyDescent="0.25">
      <c r="AR1525" s="37" t="str">
        <f t="shared" si="232"/>
        <v/>
      </c>
      <c r="AS1525" s="37" t="str">
        <f t="shared" si="233"/>
        <v/>
      </c>
      <c r="AT1525" s="37" t="str">
        <f t="shared" si="228"/>
        <v/>
      </c>
      <c r="AU1525" s="37" t="str">
        <f t="shared" si="229"/>
        <v/>
      </c>
      <c r="AV1525" s="37" t="str">
        <f t="shared" si="230"/>
        <v/>
      </c>
      <c r="AW1525" s="37" t="str">
        <f t="shared" si="231"/>
        <v/>
      </c>
    </row>
    <row r="1526" spans="44:49" x14ac:dyDescent="0.25">
      <c r="AR1526" s="37" t="str">
        <f t="shared" si="232"/>
        <v/>
      </c>
      <c r="AS1526" s="37" t="str">
        <f t="shared" si="233"/>
        <v/>
      </c>
      <c r="AT1526" s="37" t="str">
        <f t="shared" si="228"/>
        <v/>
      </c>
      <c r="AU1526" s="37" t="str">
        <f t="shared" si="229"/>
        <v/>
      </c>
      <c r="AV1526" s="37" t="str">
        <f t="shared" si="230"/>
        <v/>
      </c>
      <c r="AW1526" s="37" t="str">
        <f t="shared" si="231"/>
        <v/>
      </c>
    </row>
    <row r="1527" spans="44:49" x14ac:dyDescent="0.25">
      <c r="AR1527" s="37" t="str">
        <f t="shared" si="232"/>
        <v/>
      </c>
      <c r="AS1527" s="37" t="str">
        <f t="shared" si="233"/>
        <v/>
      </c>
      <c r="AT1527" s="37" t="str">
        <f t="shared" si="228"/>
        <v/>
      </c>
      <c r="AU1527" s="37" t="str">
        <f t="shared" si="229"/>
        <v/>
      </c>
      <c r="AV1527" s="37" t="str">
        <f t="shared" si="230"/>
        <v/>
      </c>
      <c r="AW1527" s="37" t="str">
        <f t="shared" si="231"/>
        <v/>
      </c>
    </row>
    <row r="1528" spans="44:49" x14ac:dyDescent="0.25">
      <c r="AR1528" s="37" t="str">
        <f t="shared" si="232"/>
        <v/>
      </c>
      <c r="AS1528" s="37" t="str">
        <f t="shared" si="233"/>
        <v/>
      </c>
      <c r="AT1528" s="37" t="str">
        <f t="shared" si="228"/>
        <v/>
      </c>
      <c r="AU1528" s="37" t="str">
        <f t="shared" si="229"/>
        <v/>
      </c>
      <c r="AV1528" s="37" t="str">
        <f t="shared" si="230"/>
        <v/>
      </c>
      <c r="AW1528" s="37" t="str">
        <f t="shared" si="231"/>
        <v/>
      </c>
    </row>
    <row r="1529" spans="44:49" x14ac:dyDescent="0.25">
      <c r="AR1529" s="37" t="str">
        <f t="shared" si="232"/>
        <v/>
      </c>
      <c r="AS1529" s="37" t="str">
        <f t="shared" si="233"/>
        <v/>
      </c>
      <c r="AT1529" s="37" t="str">
        <f t="shared" si="228"/>
        <v/>
      </c>
      <c r="AU1529" s="37" t="str">
        <f t="shared" si="229"/>
        <v/>
      </c>
      <c r="AV1529" s="37" t="str">
        <f t="shared" si="230"/>
        <v/>
      </c>
      <c r="AW1529" s="37" t="str">
        <f t="shared" si="231"/>
        <v/>
      </c>
    </row>
    <row r="1530" spans="44:49" x14ac:dyDescent="0.25">
      <c r="AR1530" s="37" t="str">
        <f t="shared" si="232"/>
        <v/>
      </c>
      <c r="AS1530" s="37" t="str">
        <f t="shared" si="233"/>
        <v/>
      </c>
      <c r="AT1530" s="37" t="str">
        <f t="shared" si="228"/>
        <v/>
      </c>
      <c r="AU1530" s="37" t="str">
        <f t="shared" si="229"/>
        <v/>
      </c>
      <c r="AV1530" s="37" t="str">
        <f t="shared" si="230"/>
        <v/>
      </c>
      <c r="AW1530" s="37" t="str">
        <f t="shared" si="231"/>
        <v/>
      </c>
    </row>
    <row r="1531" spans="44:49" x14ac:dyDescent="0.25">
      <c r="AR1531" s="37" t="str">
        <f t="shared" si="232"/>
        <v/>
      </c>
      <c r="AS1531" s="37" t="str">
        <f t="shared" si="233"/>
        <v/>
      </c>
      <c r="AT1531" s="37" t="str">
        <f t="shared" si="228"/>
        <v/>
      </c>
      <c r="AU1531" s="37" t="str">
        <f t="shared" si="229"/>
        <v/>
      </c>
      <c r="AV1531" s="37" t="str">
        <f t="shared" si="230"/>
        <v/>
      </c>
      <c r="AW1531" s="37" t="str">
        <f t="shared" si="231"/>
        <v/>
      </c>
    </row>
    <row r="1532" spans="44:49" x14ac:dyDescent="0.25">
      <c r="AR1532" s="37" t="str">
        <f t="shared" si="232"/>
        <v/>
      </c>
      <c r="AS1532" s="37" t="str">
        <f t="shared" si="233"/>
        <v/>
      </c>
      <c r="AT1532" s="37" t="str">
        <f t="shared" si="228"/>
        <v/>
      </c>
      <c r="AU1532" s="37" t="str">
        <f t="shared" si="229"/>
        <v/>
      </c>
      <c r="AV1532" s="37" t="str">
        <f t="shared" si="230"/>
        <v/>
      </c>
      <c r="AW1532" s="37" t="str">
        <f t="shared" si="231"/>
        <v/>
      </c>
    </row>
    <row r="1533" spans="44:49" x14ac:dyDescent="0.25">
      <c r="AR1533" s="37" t="str">
        <f t="shared" si="232"/>
        <v/>
      </c>
      <c r="AS1533" s="37" t="str">
        <f t="shared" si="233"/>
        <v/>
      </c>
      <c r="AT1533" s="37" t="str">
        <f t="shared" si="228"/>
        <v/>
      </c>
      <c r="AU1533" s="37" t="str">
        <f t="shared" si="229"/>
        <v/>
      </c>
      <c r="AV1533" s="37" t="str">
        <f t="shared" si="230"/>
        <v/>
      </c>
      <c r="AW1533" s="37" t="str">
        <f t="shared" si="231"/>
        <v/>
      </c>
    </row>
    <row r="1534" spans="44:49" x14ac:dyDescent="0.25">
      <c r="AR1534" s="37" t="str">
        <f t="shared" si="232"/>
        <v/>
      </c>
      <c r="AS1534" s="37" t="str">
        <f t="shared" si="233"/>
        <v/>
      </c>
      <c r="AT1534" s="37" t="str">
        <f t="shared" ref="AT1534:AT1597" si="234">IF($C$14&lt;=$AY1533,"",IF($C$14&gt;$AY1534,"",$C$14*BB1534))</f>
        <v/>
      </c>
      <c r="AU1534" s="37" t="str">
        <f t="shared" ref="AU1534:AU1597" si="235">IF($C$14&lt;=$AY1533,"",IF($C$14&gt;$AY1534,"",$C$14*BC1534))</f>
        <v/>
      </c>
      <c r="AV1534" s="37" t="str">
        <f t="shared" ref="AV1534:AV1597" si="236">IF($C$14&lt;=$AY1533,"",IF($C$14&gt;$AY1534,"",$C$14*BD1534))</f>
        <v/>
      </c>
      <c r="AW1534" s="37" t="str">
        <f t="shared" ref="AW1534:AW1597" si="237">IF($C$14&lt;=$AY1533,"",IF($C$14&gt;$AY1534,"",$C$14*BE1534))</f>
        <v/>
      </c>
    </row>
    <row r="1535" spans="44:49" x14ac:dyDescent="0.25">
      <c r="AR1535" s="37" t="str">
        <f t="shared" si="232"/>
        <v/>
      </c>
      <c r="AS1535" s="37" t="str">
        <f t="shared" si="233"/>
        <v/>
      </c>
      <c r="AT1535" s="37" t="str">
        <f t="shared" si="234"/>
        <v/>
      </c>
      <c r="AU1535" s="37" t="str">
        <f t="shared" si="235"/>
        <v/>
      </c>
      <c r="AV1535" s="37" t="str">
        <f t="shared" si="236"/>
        <v/>
      </c>
      <c r="AW1535" s="37" t="str">
        <f t="shared" si="237"/>
        <v/>
      </c>
    </row>
    <row r="1536" spans="44:49" x14ac:dyDescent="0.25">
      <c r="AR1536" s="37" t="str">
        <f t="shared" si="232"/>
        <v/>
      </c>
      <c r="AS1536" s="37" t="str">
        <f t="shared" si="233"/>
        <v/>
      </c>
      <c r="AT1536" s="37" t="str">
        <f t="shared" si="234"/>
        <v/>
      </c>
      <c r="AU1536" s="37" t="str">
        <f t="shared" si="235"/>
        <v/>
      </c>
      <c r="AV1536" s="37" t="str">
        <f t="shared" si="236"/>
        <v/>
      </c>
      <c r="AW1536" s="37" t="str">
        <f t="shared" si="237"/>
        <v/>
      </c>
    </row>
    <row r="1537" spans="44:49" x14ac:dyDescent="0.25">
      <c r="AR1537" s="37" t="str">
        <f t="shared" si="232"/>
        <v/>
      </c>
      <c r="AS1537" s="37" t="str">
        <f t="shared" si="233"/>
        <v/>
      </c>
      <c r="AT1537" s="37" t="str">
        <f t="shared" si="234"/>
        <v/>
      </c>
      <c r="AU1537" s="37" t="str">
        <f t="shared" si="235"/>
        <v/>
      </c>
      <c r="AV1537" s="37" t="str">
        <f t="shared" si="236"/>
        <v/>
      </c>
      <c r="AW1537" s="37" t="str">
        <f t="shared" si="237"/>
        <v/>
      </c>
    </row>
    <row r="1538" spans="44:49" x14ac:dyDescent="0.25">
      <c r="AR1538" s="37" t="str">
        <f t="shared" si="232"/>
        <v/>
      </c>
      <c r="AS1538" s="37" t="str">
        <f t="shared" si="233"/>
        <v/>
      </c>
      <c r="AT1538" s="37" t="str">
        <f t="shared" si="234"/>
        <v/>
      </c>
      <c r="AU1538" s="37" t="str">
        <f t="shared" si="235"/>
        <v/>
      </c>
      <c r="AV1538" s="37" t="str">
        <f t="shared" si="236"/>
        <v/>
      </c>
      <c r="AW1538" s="37" t="str">
        <f t="shared" si="237"/>
        <v/>
      </c>
    </row>
    <row r="1539" spans="44:49" x14ac:dyDescent="0.25">
      <c r="AR1539" s="37" t="str">
        <f t="shared" si="232"/>
        <v/>
      </c>
      <c r="AS1539" s="37" t="str">
        <f t="shared" si="233"/>
        <v/>
      </c>
      <c r="AT1539" s="37" t="str">
        <f t="shared" si="234"/>
        <v/>
      </c>
      <c r="AU1539" s="37" t="str">
        <f t="shared" si="235"/>
        <v/>
      </c>
      <c r="AV1539" s="37" t="str">
        <f t="shared" si="236"/>
        <v/>
      </c>
      <c r="AW1539" s="37" t="str">
        <f t="shared" si="237"/>
        <v/>
      </c>
    </row>
    <row r="1540" spans="44:49" x14ac:dyDescent="0.25">
      <c r="AR1540" s="37" t="str">
        <f t="shared" si="232"/>
        <v/>
      </c>
      <c r="AS1540" s="37" t="str">
        <f t="shared" si="233"/>
        <v/>
      </c>
      <c r="AT1540" s="37" t="str">
        <f t="shared" si="234"/>
        <v/>
      </c>
      <c r="AU1540" s="37" t="str">
        <f t="shared" si="235"/>
        <v/>
      </c>
      <c r="AV1540" s="37" t="str">
        <f t="shared" si="236"/>
        <v/>
      </c>
      <c r="AW1540" s="37" t="str">
        <f t="shared" si="237"/>
        <v/>
      </c>
    </row>
    <row r="1541" spans="44:49" x14ac:dyDescent="0.25">
      <c r="AR1541" s="37" t="str">
        <f t="shared" si="232"/>
        <v/>
      </c>
      <c r="AS1541" s="37" t="str">
        <f t="shared" si="233"/>
        <v/>
      </c>
      <c r="AT1541" s="37" t="str">
        <f t="shared" si="234"/>
        <v/>
      </c>
      <c r="AU1541" s="37" t="str">
        <f t="shared" si="235"/>
        <v/>
      </c>
      <c r="AV1541" s="37" t="str">
        <f t="shared" si="236"/>
        <v/>
      </c>
      <c r="AW1541" s="37" t="str">
        <f t="shared" si="237"/>
        <v/>
      </c>
    </row>
    <row r="1542" spans="44:49" x14ac:dyDescent="0.25">
      <c r="AR1542" s="37" t="str">
        <f t="shared" si="232"/>
        <v/>
      </c>
      <c r="AS1542" s="37" t="str">
        <f t="shared" si="233"/>
        <v/>
      </c>
      <c r="AT1542" s="37" t="str">
        <f t="shared" si="234"/>
        <v/>
      </c>
      <c r="AU1542" s="37" t="str">
        <f t="shared" si="235"/>
        <v/>
      </c>
      <c r="AV1542" s="37" t="str">
        <f t="shared" si="236"/>
        <v/>
      </c>
      <c r="AW1542" s="37" t="str">
        <f t="shared" si="237"/>
        <v/>
      </c>
    </row>
    <row r="1543" spans="44:49" x14ac:dyDescent="0.25">
      <c r="AR1543" s="37" t="str">
        <f t="shared" si="232"/>
        <v/>
      </c>
      <c r="AS1543" s="37" t="str">
        <f t="shared" si="233"/>
        <v/>
      </c>
      <c r="AT1543" s="37" t="str">
        <f t="shared" si="234"/>
        <v/>
      </c>
      <c r="AU1543" s="37" t="str">
        <f t="shared" si="235"/>
        <v/>
      </c>
      <c r="AV1543" s="37" t="str">
        <f t="shared" si="236"/>
        <v/>
      </c>
      <c r="AW1543" s="37" t="str">
        <f t="shared" si="237"/>
        <v/>
      </c>
    </row>
    <row r="1544" spans="44:49" x14ac:dyDescent="0.25">
      <c r="AR1544" s="37" t="str">
        <f t="shared" si="232"/>
        <v/>
      </c>
      <c r="AS1544" s="37" t="str">
        <f t="shared" si="233"/>
        <v/>
      </c>
      <c r="AT1544" s="37" t="str">
        <f t="shared" si="234"/>
        <v/>
      </c>
      <c r="AU1544" s="37" t="str">
        <f t="shared" si="235"/>
        <v/>
      </c>
      <c r="AV1544" s="37" t="str">
        <f t="shared" si="236"/>
        <v/>
      </c>
      <c r="AW1544" s="37" t="str">
        <f t="shared" si="237"/>
        <v/>
      </c>
    </row>
    <row r="1545" spans="44:49" x14ac:dyDescent="0.25">
      <c r="AR1545" s="37" t="str">
        <f t="shared" si="232"/>
        <v/>
      </c>
      <c r="AS1545" s="37" t="str">
        <f t="shared" si="233"/>
        <v/>
      </c>
      <c r="AT1545" s="37" t="str">
        <f t="shared" si="234"/>
        <v/>
      </c>
      <c r="AU1545" s="37" t="str">
        <f t="shared" si="235"/>
        <v/>
      </c>
      <c r="AV1545" s="37" t="str">
        <f t="shared" si="236"/>
        <v/>
      </c>
      <c r="AW1545" s="37" t="str">
        <f t="shared" si="237"/>
        <v/>
      </c>
    </row>
    <row r="1546" spans="44:49" x14ac:dyDescent="0.25">
      <c r="AR1546" s="37" t="str">
        <f t="shared" si="232"/>
        <v/>
      </c>
      <c r="AS1546" s="37" t="str">
        <f t="shared" si="233"/>
        <v/>
      </c>
      <c r="AT1546" s="37" t="str">
        <f t="shared" si="234"/>
        <v/>
      </c>
      <c r="AU1546" s="37" t="str">
        <f t="shared" si="235"/>
        <v/>
      </c>
      <c r="AV1546" s="37" t="str">
        <f t="shared" si="236"/>
        <v/>
      </c>
      <c r="AW1546" s="37" t="str">
        <f t="shared" si="237"/>
        <v/>
      </c>
    </row>
    <row r="1547" spans="44:49" x14ac:dyDescent="0.25">
      <c r="AR1547" s="37" t="str">
        <f t="shared" si="232"/>
        <v/>
      </c>
      <c r="AS1547" s="37" t="str">
        <f t="shared" si="233"/>
        <v/>
      </c>
      <c r="AT1547" s="37" t="str">
        <f t="shared" si="234"/>
        <v/>
      </c>
      <c r="AU1547" s="37" t="str">
        <f t="shared" si="235"/>
        <v/>
      </c>
      <c r="AV1547" s="37" t="str">
        <f t="shared" si="236"/>
        <v/>
      </c>
      <c r="AW1547" s="37" t="str">
        <f t="shared" si="237"/>
        <v/>
      </c>
    </row>
    <row r="1548" spans="44:49" x14ac:dyDescent="0.25">
      <c r="AR1548" s="37" t="str">
        <f t="shared" si="232"/>
        <v/>
      </c>
      <c r="AS1548" s="37" t="str">
        <f t="shared" si="233"/>
        <v/>
      </c>
      <c r="AT1548" s="37" t="str">
        <f t="shared" si="234"/>
        <v/>
      </c>
      <c r="AU1548" s="37" t="str">
        <f t="shared" si="235"/>
        <v/>
      </c>
      <c r="AV1548" s="37" t="str">
        <f t="shared" si="236"/>
        <v/>
      </c>
      <c r="AW1548" s="37" t="str">
        <f t="shared" si="237"/>
        <v/>
      </c>
    </row>
    <row r="1549" spans="44:49" x14ac:dyDescent="0.25">
      <c r="AR1549" s="37" t="str">
        <f t="shared" si="232"/>
        <v/>
      </c>
      <c r="AS1549" s="37" t="str">
        <f t="shared" si="233"/>
        <v/>
      </c>
      <c r="AT1549" s="37" t="str">
        <f t="shared" si="234"/>
        <v/>
      </c>
      <c r="AU1549" s="37" t="str">
        <f t="shared" si="235"/>
        <v/>
      </c>
      <c r="AV1549" s="37" t="str">
        <f t="shared" si="236"/>
        <v/>
      </c>
      <c r="AW1549" s="37" t="str">
        <f t="shared" si="237"/>
        <v/>
      </c>
    </row>
    <row r="1550" spans="44:49" x14ac:dyDescent="0.25">
      <c r="AR1550" s="37" t="str">
        <f t="shared" si="232"/>
        <v/>
      </c>
      <c r="AS1550" s="37" t="str">
        <f t="shared" si="233"/>
        <v/>
      </c>
      <c r="AT1550" s="37" t="str">
        <f t="shared" si="234"/>
        <v/>
      </c>
      <c r="AU1550" s="37" t="str">
        <f t="shared" si="235"/>
        <v/>
      </c>
      <c r="AV1550" s="37" t="str">
        <f t="shared" si="236"/>
        <v/>
      </c>
      <c r="AW1550" s="37" t="str">
        <f t="shared" si="237"/>
        <v/>
      </c>
    </row>
    <row r="1551" spans="44:49" x14ac:dyDescent="0.25">
      <c r="AR1551" s="37" t="str">
        <f t="shared" si="232"/>
        <v/>
      </c>
      <c r="AS1551" s="37" t="str">
        <f t="shared" si="233"/>
        <v/>
      </c>
      <c r="AT1551" s="37" t="str">
        <f t="shared" si="234"/>
        <v/>
      </c>
      <c r="AU1551" s="37" t="str">
        <f t="shared" si="235"/>
        <v/>
      </c>
      <c r="AV1551" s="37" t="str">
        <f t="shared" si="236"/>
        <v/>
      </c>
      <c r="AW1551" s="37" t="str">
        <f t="shared" si="237"/>
        <v/>
      </c>
    </row>
    <row r="1552" spans="44:49" x14ac:dyDescent="0.25">
      <c r="AR1552" s="37" t="str">
        <f t="shared" si="232"/>
        <v/>
      </c>
      <c r="AS1552" s="37" t="str">
        <f t="shared" si="233"/>
        <v/>
      </c>
      <c r="AT1552" s="37" t="str">
        <f t="shared" si="234"/>
        <v/>
      </c>
      <c r="AU1552" s="37" t="str">
        <f t="shared" si="235"/>
        <v/>
      </c>
      <c r="AV1552" s="37" t="str">
        <f t="shared" si="236"/>
        <v/>
      </c>
      <c r="AW1552" s="37" t="str">
        <f t="shared" si="237"/>
        <v/>
      </c>
    </row>
    <row r="1553" spans="44:49" x14ac:dyDescent="0.25">
      <c r="AR1553" s="37" t="str">
        <f t="shared" si="232"/>
        <v/>
      </c>
      <c r="AS1553" s="37" t="str">
        <f t="shared" si="233"/>
        <v/>
      </c>
      <c r="AT1553" s="37" t="str">
        <f t="shared" si="234"/>
        <v/>
      </c>
      <c r="AU1553" s="37" t="str">
        <f t="shared" si="235"/>
        <v/>
      </c>
      <c r="AV1553" s="37" t="str">
        <f t="shared" si="236"/>
        <v/>
      </c>
      <c r="AW1553" s="37" t="str">
        <f t="shared" si="237"/>
        <v/>
      </c>
    </row>
    <row r="1554" spans="44:49" x14ac:dyDescent="0.25">
      <c r="AR1554" s="37" t="str">
        <f t="shared" ref="AR1554:AR1617" si="238">IF($C$14&lt;=$AY1553,"",IF($C$14&gt;$AY1554,"",$C$14*AZ1554))</f>
        <v/>
      </c>
      <c r="AS1554" s="37" t="str">
        <f t="shared" ref="AS1554:AS1617" si="239">IF($C$14&lt;=$AY1553,"",IF($C$14&gt;$AY1554,"",$C$14*BA1554))</f>
        <v/>
      </c>
      <c r="AT1554" s="37" t="str">
        <f t="shared" si="234"/>
        <v/>
      </c>
      <c r="AU1554" s="37" t="str">
        <f t="shared" si="235"/>
        <v/>
      </c>
      <c r="AV1554" s="37" t="str">
        <f t="shared" si="236"/>
        <v/>
      </c>
      <c r="AW1554" s="37" t="str">
        <f t="shared" si="237"/>
        <v/>
      </c>
    </row>
    <row r="1555" spans="44:49" x14ac:dyDescent="0.25">
      <c r="AR1555" s="37" t="str">
        <f t="shared" si="238"/>
        <v/>
      </c>
      <c r="AS1555" s="37" t="str">
        <f t="shared" si="239"/>
        <v/>
      </c>
      <c r="AT1555" s="37" t="str">
        <f t="shared" si="234"/>
        <v/>
      </c>
      <c r="AU1555" s="37" t="str">
        <f t="shared" si="235"/>
        <v/>
      </c>
      <c r="AV1555" s="37" t="str">
        <f t="shared" si="236"/>
        <v/>
      </c>
      <c r="AW1555" s="37" t="str">
        <f t="shared" si="237"/>
        <v/>
      </c>
    </row>
    <row r="1556" spans="44:49" x14ac:dyDescent="0.25">
      <c r="AR1556" s="37" t="str">
        <f t="shared" si="238"/>
        <v/>
      </c>
      <c r="AS1556" s="37" t="str">
        <f t="shared" si="239"/>
        <v/>
      </c>
      <c r="AT1556" s="37" t="str">
        <f t="shared" si="234"/>
        <v/>
      </c>
      <c r="AU1556" s="37" t="str">
        <f t="shared" si="235"/>
        <v/>
      </c>
      <c r="AV1556" s="37" t="str">
        <f t="shared" si="236"/>
        <v/>
      </c>
      <c r="AW1556" s="37" t="str">
        <f t="shared" si="237"/>
        <v/>
      </c>
    </row>
    <row r="1557" spans="44:49" x14ac:dyDescent="0.25">
      <c r="AR1557" s="37" t="str">
        <f t="shared" si="238"/>
        <v/>
      </c>
      <c r="AS1557" s="37" t="str">
        <f t="shared" si="239"/>
        <v/>
      </c>
      <c r="AT1557" s="37" t="str">
        <f t="shared" si="234"/>
        <v/>
      </c>
      <c r="AU1557" s="37" t="str">
        <f t="shared" si="235"/>
        <v/>
      </c>
      <c r="AV1557" s="37" t="str">
        <f t="shared" si="236"/>
        <v/>
      </c>
      <c r="AW1557" s="37" t="str">
        <f t="shared" si="237"/>
        <v/>
      </c>
    </row>
    <row r="1558" spans="44:49" x14ac:dyDescent="0.25">
      <c r="AR1558" s="37" t="str">
        <f t="shared" si="238"/>
        <v/>
      </c>
      <c r="AS1558" s="37" t="str">
        <f t="shared" si="239"/>
        <v/>
      </c>
      <c r="AT1558" s="37" t="str">
        <f t="shared" si="234"/>
        <v/>
      </c>
      <c r="AU1558" s="37" t="str">
        <f t="shared" si="235"/>
        <v/>
      </c>
      <c r="AV1558" s="37" t="str">
        <f t="shared" si="236"/>
        <v/>
      </c>
      <c r="AW1558" s="37" t="str">
        <f t="shared" si="237"/>
        <v/>
      </c>
    </row>
    <row r="1559" spans="44:49" x14ac:dyDescent="0.25">
      <c r="AR1559" s="37" t="str">
        <f t="shared" si="238"/>
        <v/>
      </c>
      <c r="AS1559" s="37" t="str">
        <f t="shared" si="239"/>
        <v/>
      </c>
      <c r="AT1559" s="37" t="str">
        <f t="shared" si="234"/>
        <v/>
      </c>
      <c r="AU1559" s="37" t="str">
        <f t="shared" si="235"/>
        <v/>
      </c>
      <c r="AV1559" s="37" t="str">
        <f t="shared" si="236"/>
        <v/>
      </c>
      <c r="AW1559" s="37" t="str">
        <f t="shared" si="237"/>
        <v/>
      </c>
    </row>
    <row r="1560" spans="44:49" x14ac:dyDescent="0.25">
      <c r="AR1560" s="37" t="str">
        <f t="shared" si="238"/>
        <v/>
      </c>
      <c r="AS1560" s="37" t="str">
        <f t="shared" si="239"/>
        <v/>
      </c>
      <c r="AT1560" s="37" t="str">
        <f t="shared" si="234"/>
        <v/>
      </c>
      <c r="AU1560" s="37" t="str">
        <f t="shared" si="235"/>
        <v/>
      </c>
      <c r="AV1560" s="37" t="str">
        <f t="shared" si="236"/>
        <v/>
      </c>
      <c r="AW1560" s="37" t="str">
        <f t="shared" si="237"/>
        <v/>
      </c>
    </row>
    <row r="1561" spans="44:49" x14ac:dyDescent="0.25">
      <c r="AR1561" s="37" t="str">
        <f t="shared" si="238"/>
        <v/>
      </c>
      <c r="AS1561" s="37" t="str">
        <f t="shared" si="239"/>
        <v/>
      </c>
      <c r="AT1561" s="37" t="str">
        <f t="shared" si="234"/>
        <v/>
      </c>
      <c r="AU1561" s="37" t="str">
        <f t="shared" si="235"/>
        <v/>
      </c>
      <c r="AV1561" s="37" t="str">
        <f t="shared" si="236"/>
        <v/>
      </c>
      <c r="AW1561" s="37" t="str">
        <f t="shared" si="237"/>
        <v/>
      </c>
    </row>
    <row r="1562" spans="44:49" x14ac:dyDescent="0.25">
      <c r="AR1562" s="37" t="str">
        <f t="shared" si="238"/>
        <v/>
      </c>
      <c r="AS1562" s="37" t="str">
        <f t="shared" si="239"/>
        <v/>
      </c>
      <c r="AT1562" s="37" t="str">
        <f t="shared" si="234"/>
        <v/>
      </c>
      <c r="AU1562" s="37" t="str">
        <f t="shared" si="235"/>
        <v/>
      </c>
      <c r="AV1562" s="37" t="str">
        <f t="shared" si="236"/>
        <v/>
      </c>
      <c r="AW1562" s="37" t="str">
        <f t="shared" si="237"/>
        <v/>
      </c>
    </row>
    <row r="1563" spans="44:49" x14ac:dyDescent="0.25">
      <c r="AR1563" s="37" t="str">
        <f t="shared" si="238"/>
        <v/>
      </c>
      <c r="AS1563" s="37" t="str">
        <f t="shared" si="239"/>
        <v/>
      </c>
      <c r="AT1563" s="37" t="str">
        <f t="shared" si="234"/>
        <v/>
      </c>
      <c r="AU1563" s="37" t="str">
        <f t="shared" si="235"/>
        <v/>
      </c>
      <c r="AV1563" s="37" t="str">
        <f t="shared" si="236"/>
        <v/>
      </c>
      <c r="AW1563" s="37" t="str">
        <f t="shared" si="237"/>
        <v/>
      </c>
    </row>
    <row r="1564" spans="44:49" x14ac:dyDescent="0.25">
      <c r="AR1564" s="37" t="str">
        <f t="shared" si="238"/>
        <v/>
      </c>
      <c r="AS1564" s="37" t="str">
        <f t="shared" si="239"/>
        <v/>
      </c>
      <c r="AT1564" s="37" t="str">
        <f t="shared" si="234"/>
        <v/>
      </c>
      <c r="AU1564" s="37" t="str">
        <f t="shared" si="235"/>
        <v/>
      </c>
      <c r="AV1564" s="37" t="str">
        <f t="shared" si="236"/>
        <v/>
      </c>
      <c r="AW1564" s="37" t="str">
        <f t="shared" si="237"/>
        <v/>
      </c>
    </row>
    <row r="1565" spans="44:49" x14ac:dyDescent="0.25">
      <c r="AR1565" s="37" t="str">
        <f t="shared" si="238"/>
        <v/>
      </c>
      <c r="AS1565" s="37" t="str">
        <f t="shared" si="239"/>
        <v/>
      </c>
      <c r="AT1565" s="37" t="str">
        <f t="shared" si="234"/>
        <v/>
      </c>
      <c r="AU1565" s="37" t="str">
        <f t="shared" si="235"/>
        <v/>
      </c>
      <c r="AV1565" s="37" t="str">
        <f t="shared" si="236"/>
        <v/>
      </c>
      <c r="AW1565" s="37" t="str">
        <f t="shared" si="237"/>
        <v/>
      </c>
    </row>
    <row r="1566" spans="44:49" x14ac:dyDescent="0.25">
      <c r="AR1566" s="37" t="str">
        <f t="shared" si="238"/>
        <v/>
      </c>
      <c r="AS1566" s="37" t="str">
        <f t="shared" si="239"/>
        <v/>
      </c>
      <c r="AT1566" s="37" t="str">
        <f t="shared" si="234"/>
        <v/>
      </c>
      <c r="AU1566" s="37" t="str">
        <f t="shared" si="235"/>
        <v/>
      </c>
      <c r="AV1566" s="37" t="str">
        <f t="shared" si="236"/>
        <v/>
      </c>
      <c r="AW1566" s="37" t="str">
        <f t="shared" si="237"/>
        <v/>
      </c>
    </row>
    <row r="1567" spans="44:49" x14ac:dyDescent="0.25">
      <c r="AR1567" s="37" t="str">
        <f t="shared" si="238"/>
        <v/>
      </c>
      <c r="AS1567" s="37" t="str">
        <f t="shared" si="239"/>
        <v/>
      </c>
      <c r="AT1567" s="37" t="str">
        <f t="shared" si="234"/>
        <v/>
      </c>
      <c r="AU1567" s="37" t="str">
        <f t="shared" si="235"/>
        <v/>
      </c>
      <c r="AV1567" s="37" t="str">
        <f t="shared" si="236"/>
        <v/>
      </c>
      <c r="AW1567" s="37" t="str">
        <f t="shared" si="237"/>
        <v/>
      </c>
    </row>
    <row r="1568" spans="44:49" x14ac:dyDescent="0.25">
      <c r="AR1568" s="37" t="str">
        <f t="shared" si="238"/>
        <v/>
      </c>
      <c r="AS1568" s="37" t="str">
        <f t="shared" si="239"/>
        <v/>
      </c>
      <c r="AT1568" s="37" t="str">
        <f t="shared" si="234"/>
        <v/>
      </c>
      <c r="AU1568" s="37" t="str">
        <f t="shared" si="235"/>
        <v/>
      </c>
      <c r="AV1568" s="37" t="str">
        <f t="shared" si="236"/>
        <v/>
      </c>
      <c r="AW1568" s="37" t="str">
        <f t="shared" si="237"/>
        <v/>
      </c>
    </row>
    <row r="1569" spans="44:49" x14ac:dyDescent="0.25">
      <c r="AR1569" s="37" t="str">
        <f t="shared" si="238"/>
        <v/>
      </c>
      <c r="AS1569" s="37" t="str">
        <f t="shared" si="239"/>
        <v/>
      </c>
      <c r="AT1569" s="37" t="str">
        <f t="shared" si="234"/>
        <v/>
      </c>
      <c r="AU1569" s="37" t="str">
        <f t="shared" si="235"/>
        <v/>
      </c>
      <c r="AV1569" s="37" t="str">
        <f t="shared" si="236"/>
        <v/>
      </c>
      <c r="AW1569" s="37" t="str">
        <f t="shared" si="237"/>
        <v/>
      </c>
    </row>
    <row r="1570" spans="44:49" x14ac:dyDescent="0.25">
      <c r="AR1570" s="37" t="str">
        <f t="shared" si="238"/>
        <v/>
      </c>
      <c r="AS1570" s="37" t="str">
        <f t="shared" si="239"/>
        <v/>
      </c>
      <c r="AT1570" s="37" t="str">
        <f t="shared" si="234"/>
        <v/>
      </c>
      <c r="AU1570" s="37" t="str">
        <f t="shared" si="235"/>
        <v/>
      </c>
      <c r="AV1570" s="37" t="str">
        <f t="shared" si="236"/>
        <v/>
      </c>
      <c r="AW1570" s="37" t="str">
        <f t="shared" si="237"/>
        <v/>
      </c>
    </row>
    <row r="1571" spans="44:49" x14ac:dyDescent="0.25">
      <c r="AR1571" s="37" t="str">
        <f t="shared" si="238"/>
        <v/>
      </c>
      <c r="AS1571" s="37" t="str">
        <f t="shared" si="239"/>
        <v/>
      </c>
      <c r="AT1571" s="37" t="str">
        <f t="shared" si="234"/>
        <v/>
      </c>
      <c r="AU1571" s="37" t="str">
        <f t="shared" si="235"/>
        <v/>
      </c>
      <c r="AV1571" s="37" t="str">
        <f t="shared" si="236"/>
        <v/>
      </c>
      <c r="AW1571" s="37" t="str">
        <f t="shared" si="237"/>
        <v/>
      </c>
    </row>
    <row r="1572" spans="44:49" x14ac:dyDescent="0.25">
      <c r="AR1572" s="37" t="str">
        <f t="shared" si="238"/>
        <v/>
      </c>
      <c r="AS1572" s="37" t="str">
        <f t="shared" si="239"/>
        <v/>
      </c>
      <c r="AT1572" s="37" t="str">
        <f t="shared" si="234"/>
        <v/>
      </c>
      <c r="AU1572" s="37" t="str">
        <f t="shared" si="235"/>
        <v/>
      </c>
      <c r="AV1572" s="37" t="str">
        <f t="shared" si="236"/>
        <v/>
      </c>
      <c r="AW1572" s="37" t="str">
        <f t="shared" si="237"/>
        <v/>
      </c>
    </row>
    <row r="1573" spans="44:49" x14ac:dyDescent="0.25">
      <c r="AR1573" s="37" t="str">
        <f t="shared" si="238"/>
        <v/>
      </c>
      <c r="AS1573" s="37" t="str">
        <f t="shared" si="239"/>
        <v/>
      </c>
      <c r="AT1573" s="37" t="str">
        <f t="shared" si="234"/>
        <v/>
      </c>
      <c r="AU1573" s="37" t="str">
        <f t="shared" si="235"/>
        <v/>
      </c>
      <c r="AV1573" s="37" t="str">
        <f t="shared" si="236"/>
        <v/>
      </c>
      <c r="AW1573" s="37" t="str">
        <f t="shared" si="237"/>
        <v/>
      </c>
    </row>
    <row r="1574" spans="44:49" x14ac:dyDescent="0.25">
      <c r="AR1574" s="37" t="str">
        <f t="shared" si="238"/>
        <v/>
      </c>
      <c r="AS1574" s="37" t="str">
        <f t="shared" si="239"/>
        <v/>
      </c>
      <c r="AT1574" s="37" t="str">
        <f t="shared" si="234"/>
        <v/>
      </c>
      <c r="AU1574" s="37" t="str">
        <f t="shared" si="235"/>
        <v/>
      </c>
      <c r="AV1574" s="37" t="str">
        <f t="shared" si="236"/>
        <v/>
      </c>
      <c r="AW1574" s="37" t="str">
        <f t="shared" si="237"/>
        <v/>
      </c>
    </row>
    <row r="1575" spans="44:49" x14ac:dyDescent="0.25">
      <c r="AR1575" s="37" t="str">
        <f t="shared" si="238"/>
        <v/>
      </c>
      <c r="AS1575" s="37" t="str">
        <f t="shared" si="239"/>
        <v/>
      </c>
      <c r="AT1575" s="37" t="str">
        <f t="shared" si="234"/>
        <v/>
      </c>
      <c r="AU1575" s="37" t="str">
        <f t="shared" si="235"/>
        <v/>
      </c>
      <c r="AV1575" s="37" t="str">
        <f t="shared" si="236"/>
        <v/>
      </c>
      <c r="AW1575" s="37" t="str">
        <f t="shared" si="237"/>
        <v/>
      </c>
    </row>
    <row r="1576" spans="44:49" x14ac:dyDescent="0.25">
      <c r="AR1576" s="37" t="str">
        <f t="shared" si="238"/>
        <v/>
      </c>
      <c r="AS1576" s="37" t="str">
        <f t="shared" si="239"/>
        <v/>
      </c>
      <c r="AT1576" s="37" t="str">
        <f t="shared" si="234"/>
        <v/>
      </c>
      <c r="AU1576" s="37" t="str">
        <f t="shared" si="235"/>
        <v/>
      </c>
      <c r="AV1576" s="37" t="str">
        <f t="shared" si="236"/>
        <v/>
      </c>
      <c r="AW1576" s="37" t="str">
        <f t="shared" si="237"/>
        <v/>
      </c>
    </row>
    <row r="1577" spans="44:49" x14ac:dyDescent="0.25">
      <c r="AR1577" s="37" t="str">
        <f t="shared" si="238"/>
        <v/>
      </c>
      <c r="AS1577" s="37" t="str">
        <f t="shared" si="239"/>
        <v/>
      </c>
      <c r="AT1577" s="37" t="str">
        <f t="shared" si="234"/>
        <v/>
      </c>
      <c r="AU1577" s="37" t="str">
        <f t="shared" si="235"/>
        <v/>
      </c>
      <c r="AV1577" s="37" t="str">
        <f t="shared" si="236"/>
        <v/>
      </c>
      <c r="AW1577" s="37" t="str">
        <f t="shared" si="237"/>
        <v/>
      </c>
    </row>
    <row r="1578" spans="44:49" x14ac:dyDescent="0.25">
      <c r="AR1578" s="37" t="str">
        <f t="shared" si="238"/>
        <v/>
      </c>
      <c r="AS1578" s="37" t="str">
        <f t="shared" si="239"/>
        <v/>
      </c>
      <c r="AT1578" s="37" t="str">
        <f t="shared" si="234"/>
        <v/>
      </c>
      <c r="AU1578" s="37" t="str">
        <f t="shared" si="235"/>
        <v/>
      </c>
      <c r="AV1578" s="37" t="str">
        <f t="shared" si="236"/>
        <v/>
      </c>
      <c r="AW1578" s="37" t="str">
        <f t="shared" si="237"/>
        <v/>
      </c>
    </row>
    <row r="1579" spans="44:49" x14ac:dyDescent="0.25">
      <c r="AR1579" s="37" t="str">
        <f t="shared" si="238"/>
        <v/>
      </c>
      <c r="AS1579" s="37" t="str">
        <f t="shared" si="239"/>
        <v/>
      </c>
      <c r="AT1579" s="37" t="str">
        <f t="shared" si="234"/>
        <v/>
      </c>
      <c r="AU1579" s="37" t="str">
        <f t="shared" si="235"/>
        <v/>
      </c>
      <c r="AV1579" s="37" t="str">
        <f t="shared" si="236"/>
        <v/>
      </c>
      <c r="AW1579" s="37" t="str">
        <f t="shared" si="237"/>
        <v/>
      </c>
    </row>
    <row r="1580" spans="44:49" x14ac:dyDescent="0.25">
      <c r="AR1580" s="37" t="str">
        <f t="shared" si="238"/>
        <v/>
      </c>
      <c r="AS1580" s="37" t="str">
        <f t="shared" si="239"/>
        <v/>
      </c>
      <c r="AT1580" s="37" t="str">
        <f t="shared" si="234"/>
        <v/>
      </c>
      <c r="AU1580" s="37" t="str">
        <f t="shared" si="235"/>
        <v/>
      </c>
      <c r="AV1580" s="37" t="str">
        <f t="shared" si="236"/>
        <v/>
      </c>
      <c r="AW1580" s="37" t="str">
        <f t="shared" si="237"/>
        <v/>
      </c>
    </row>
    <row r="1581" spans="44:49" x14ac:dyDescent="0.25">
      <c r="AR1581" s="37" t="str">
        <f t="shared" si="238"/>
        <v/>
      </c>
      <c r="AS1581" s="37" t="str">
        <f t="shared" si="239"/>
        <v/>
      </c>
      <c r="AT1581" s="37" t="str">
        <f t="shared" si="234"/>
        <v/>
      </c>
      <c r="AU1581" s="37" t="str">
        <f t="shared" si="235"/>
        <v/>
      </c>
      <c r="AV1581" s="37" t="str">
        <f t="shared" si="236"/>
        <v/>
      </c>
      <c r="AW1581" s="37" t="str">
        <f t="shared" si="237"/>
        <v/>
      </c>
    </row>
    <row r="1582" spans="44:49" x14ac:dyDescent="0.25">
      <c r="AR1582" s="37" t="str">
        <f t="shared" si="238"/>
        <v/>
      </c>
      <c r="AS1582" s="37" t="str">
        <f t="shared" si="239"/>
        <v/>
      </c>
      <c r="AT1582" s="37" t="str">
        <f t="shared" si="234"/>
        <v/>
      </c>
      <c r="AU1582" s="37" t="str">
        <f t="shared" si="235"/>
        <v/>
      </c>
      <c r="AV1582" s="37" t="str">
        <f t="shared" si="236"/>
        <v/>
      </c>
      <c r="AW1582" s="37" t="str">
        <f t="shared" si="237"/>
        <v/>
      </c>
    </row>
    <row r="1583" spans="44:49" x14ac:dyDescent="0.25">
      <c r="AR1583" s="37" t="str">
        <f t="shared" si="238"/>
        <v/>
      </c>
      <c r="AS1583" s="37" t="str">
        <f t="shared" si="239"/>
        <v/>
      </c>
      <c r="AT1583" s="37" t="str">
        <f t="shared" si="234"/>
        <v/>
      </c>
      <c r="AU1583" s="37" t="str">
        <f t="shared" si="235"/>
        <v/>
      </c>
      <c r="AV1583" s="37" t="str">
        <f t="shared" si="236"/>
        <v/>
      </c>
      <c r="AW1583" s="37" t="str">
        <f t="shared" si="237"/>
        <v/>
      </c>
    </row>
    <row r="1584" spans="44:49" x14ac:dyDescent="0.25">
      <c r="AR1584" s="37" t="str">
        <f t="shared" si="238"/>
        <v/>
      </c>
      <c r="AS1584" s="37" t="str">
        <f t="shared" si="239"/>
        <v/>
      </c>
      <c r="AT1584" s="37" t="str">
        <f t="shared" si="234"/>
        <v/>
      </c>
      <c r="AU1584" s="37" t="str">
        <f t="shared" si="235"/>
        <v/>
      </c>
      <c r="AV1584" s="37" t="str">
        <f t="shared" si="236"/>
        <v/>
      </c>
      <c r="AW1584" s="37" t="str">
        <f t="shared" si="237"/>
        <v/>
      </c>
    </row>
    <row r="1585" spans="44:49" x14ac:dyDescent="0.25">
      <c r="AR1585" s="37" t="str">
        <f t="shared" si="238"/>
        <v/>
      </c>
      <c r="AS1585" s="37" t="str">
        <f t="shared" si="239"/>
        <v/>
      </c>
      <c r="AT1585" s="37" t="str">
        <f t="shared" si="234"/>
        <v/>
      </c>
      <c r="AU1585" s="37" t="str">
        <f t="shared" si="235"/>
        <v/>
      </c>
      <c r="AV1585" s="37" t="str">
        <f t="shared" si="236"/>
        <v/>
      </c>
      <c r="AW1585" s="37" t="str">
        <f t="shared" si="237"/>
        <v/>
      </c>
    </row>
    <row r="1586" spans="44:49" x14ac:dyDescent="0.25">
      <c r="AR1586" s="37" t="str">
        <f t="shared" si="238"/>
        <v/>
      </c>
      <c r="AS1586" s="37" t="str">
        <f t="shared" si="239"/>
        <v/>
      </c>
      <c r="AT1586" s="37" t="str">
        <f t="shared" si="234"/>
        <v/>
      </c>
      <c r="AU1586" s="37" t="str">
        <f t="shared" si="235"/>
        <v/>
      </c>
      <c r="AV1586" s="37" t="str">
        <f t="shared" si="236"/>
        <v/>
      </c>
      <c r="AW1586" s="37" t="str">
        <f t="shared" si="237"/>
        <v/>
      </c>
    </row>
    <row r="1587" spans="44:49" x14ac:dyDescent="0.25">
      <c r="AR1587" s="37" t="str">
        <f t="shared" si="238"/>
        <v/>
      </c>
      <c r="AS1587" s="37" t="str">
        <f t="shared" si="239"/>
        <v/>
      </c>
      <c r="AT1587" s="37" t="str">
        <f t="shared" si="234"/>
        <v/>
      </c>
      <c r="AU1587" s="37" t="str">
        <f t="shared" si="235"/>
        <v/>
      </c>
      <c r="AV1587" s="37" t="str">
        <f t="shared" si="236"/>
        <v/>
      </c>
      <c r="AW1587" s="37" t="str">
        <f t="shared" si="237"/>
        <v/>
      </c>
    </row>
    <row r="1588" spans="44:49" x14ac:dyDescent="0.25">
      <c r="AR1588" s="37" t="str">
        <f t="shared" si="238"/>
        <v/>
      </c>
      <c r="AS1588" s="37" t="str">
        <f t="shared" si="239"/>
        <v/>
      </c>
      <c r="AT1588" s="37" t="str">
        <f t="shared" si="234"/>
        <v/>
      </c>
      <c r="AU1588" s="37" t="str">
        <f t="shared" si="235"/>
        <v/>
      </c>
      <c r="AV1588" s="37" t="str">
        <f t="shared" si="236"/>
        <v/>
      </c>
      <c r="AW1588" s="37" t="str">
        <f t="shared" si="237"/>
        <v/>
      </c>
    </row>
    <row r="1589" spans="44:49" x14ac:dyDescent="0.25">
      <c r="AR1589" s="37" t="str">
        <f t="shared" si="238"/>
        <v/>
      </c>
      <c r="AS1589" s="37" t="str">
        <f t="shared" si="239"/>
        <v/>
      </c>
      <c r="AT1589" s="37" t="str">
        <f t="shared" si="234"/>
        <v/>
      </c>
      <c r="AU1589" s="37" t="str">
        <f t="shared" si="235"/>
        <v/>
      </c>
      <c r="AV1589" s="37" t="str">
        <f t="shared" si="236"/>
        <v/>
      </c>
      <c r="AW1589" s="37" t="str">
        <f t="shared" si="237"/>
        <v/>
      </c>
    </row>
    <row r="1590" spans="44:49" x14ac:dyDescent="0.25">
      <c r="AR1590" s="37" t="str">
        <f t="shared" si="238"/>
        <v/>
      </c>
      <c r="AS1590" s="37" t="str">
        <f t="shared" si="239"/>
        <v/>
      </c>
      <c r="AT1590" s="37" t="str">
        <f t="shared" si="234"/>
        <v/>
      </c>
      <c r="AU1590" s="37" t="str">
        <f t="shared" si="235"/>
        <v/>
      </c>
      <c r="AV1590" s="37" t="str">
        <f t="shared" si="236"/>
        <v/>
      </c>
      <c r="AW1590" s="37" t="str">
        <f t="shared" si="237"/>
        <v/>
      </c>
    </row>
    <row r="1591" spans="44:49" x14ac:dyDescent="0.25">
      <c r="AR1591" s="37" t="str">
        <f t="shared" si="238"/>
        <v/>
      </c>
      <c r="AS1591" s="37" t="str">
        <f t="shared" si="239"/>
        <v/>
      </c>
      <c r="AT1591" s="37" t="str">
        <f t="shared" si="234"/>
        <v/>
      </c>
      <c r="AU1591" s="37" t="str">
        <f t="shared" si="235"/>
        <v/>
      </c>
      <c r="AV1591" s="37" t="str">
        <f t="shared" si="236"/>
        <v/>
      </c>
      <c r="AW1591" s="37" t="str">
        <f t="shared" si="237"/>
        <v/>
      </c>
    </row>
    <row r="1592" spans="44:49" x14ac:dyDescent="0.25">
      <c r="AR1592" s="37" t="str">
        <f t="shared" si="238"/>
        <v/>
      </c>
      <c r="AS1592" s="37" t="str">
        <f t="shared" si="239"/>
        <v/>
      </c>
      <c r="AT1592" s="37" t="str">
        <f t="shared" si="234"/>
        <v/>
      </c>
      <c r="AU1592" s="37" t="str">
        <f t="shared" si="235"/>
        <v/>
      </c>
      <c r="AV1592" s="37" t="str">
        <f t="shared" si="236"/>
        <v/>
      </c>
      <c r="AW1592" s="37" t="str">
        <f t="shared" si="237"/>
        <v/>
      </c>
    </row>
    <row r="1593" spans="44:49" x14ac:dyDescent="0.25">
      <c r="AR1593" s="37" t="str">
        <f t="shared" si="238"/>
        <v/>
      </c>
      <c r="AS1593" s="37" t="str">
        <f t="shared" si="239"/>
        <v/>
      </c>
      <c r="AT1593" s="37" t="str">
        <f t="shared" si="234"/>
        <v/>
      </c>
      <c r="AU1593" s="37" t="str">
        <f t="shared" si="235"/>
        <v/>
      </c>
      <c r="AV1593" s="37" t="str">
        <f t="shared" si="236"/>
        <v/>
      </c>
      <c r="AW1593" s="37" t="str">
        <f t="shared" si="237"/>
        <v/>
      </c>
    </row>
    <row r="1594" spans="44:49" x14ac:dyDescent="0.25">
      <c r="AR1594" s="37" t="str">
        <f t="shared" si="238"/>
        <v/>
      </c>
      <c r="AS1594" s="37" t="str">
        <f t="shared" si="239"/>
        <v/>
      </c>
      <c r="AT1594" s="37" t="str">
        <f t="shared" si="234"/>
        <v/>
      </c>
      <c r="AU1594" s="37" t="str">
        <f t="shared" si="235"/>
        <v/>
      </c>
      <c r="AV1594" s="37" t="str">
        <f t="shared" si="236"/>
        <v/>
      </c>
      <c r="AW1594" s="37" t="str">
        <f t="shared" si="237"/>
        <v/>
      </c>
    </row>
    <row r="1595" spans="44:49" x14ac:dyDescent="0.25">
      <c r="AR1595" s="37" t="str">
        <f t="shared" si="238"/>
        <v/>
      </c>
      <c r="AS1595" s="37" t="str">
        <f t="shared" si="239"/>
        <v/>
      </c>
      <c r="AT1595" s="37" t="str">
        <f t="shared" si="234"/>
        <v/>
      </c>
      <c r="AU1595" s="37" t="str">
        <f t="shared" si="235"/>
        <v/>
      </c>
      <c r="AV1595" s="37" t="str">
        <f t="shared" si="236"/>
        <v/>
      </c>
      <c r="AW1595" s="37" t="str">
        <f t="shared" si="237"/>
        <v/>
      </c>
    </row>
    <row r="1596" spans="44:49" x14ac:dyDescent="0.25">
      <c r="AR1596" s="37" t="str">
        <f t="shared" si="238"/>
        <v/>
      </c>
      <c r="AS1596" s="37" t="str">
        <f t="shared" si="239"/>
        <v/>
      </c>
      <c r="AT1596" s="37" t="str">
        <f t="shared" si="234"/>
        <v/>
      </c>
      <c r="AU1596" s="37" t="str">
        <f t="shared" si="235"/>
        <v/>
      </c>
      <c r="AV1596" s="37" t="str">
        <f t="shared" si="236"/>
        <v/>
      </c>
      <c r="AW1596" s="37" t="str">
        <f t="shared" si="237"/>
        <v/>
      </c>
    </row>
    <row r="1597" spans="44:49" x14ac:dyDescent="0.25">
      <c r="AR1597" s="37" t="str">
        <f t="shared" si="238"/>
        <v/>
      </c>
      <c r="AS1597" s="37" t="str">
        <f t="shared" si="239"/>
        <v/>
      </c>
      <c r="AT1597" s="37" t="str">
        <f t="shared" si="234"/>
        <v/>
      </c>
      <c r="AU1597" s="37" t="str">
        <f t="shared" si="235"/>
        <v/>
      </c>
      <c r="AV1597" s="37" t="str">
        <f t="shared" si="236"/>
        <v/>
      </c>
      <c r="AW1597" s="37" t="str">
        <f t="shared" si="237"/>
        <v/>
      </c>
    </row>
    <row r="1598" spans="44:49" x14ac:dyDescent="0.25">
      <c r="AR1598" s="37" t="str">
        <f t="shared" si="238"/>
        <v/>
      </c>
      <c r="AS1598" s="37" t="str">
        <f t="shared" si="239"/>
        <v/>
      </c>
      <c r="AT1598" s="37" t="str">
        <f t="shared" ref="AT1598:AT1661" si="240">IF($C$14&lt;=$AY1597,"",IF($C$14&gt;$AY1598,"",$C$14*BB1598))</f>
        <v/>
      </c>
      <c r="AU1598" s="37" t="str">
        <f t="shared" ref="AU1598:AU1661" si="241">IF($C$14&lt;=$AY1597,"",IF($C$14&gt;$AY1598,"",$C$14*BC1598))</f>
        <v/>
      </c>
      <c r="AV1598" s="37" t="str">
        <f t="shared" ref="AV1598:AV1661" si="242">IF($C$14&lt;=$AY1597,"",IF($C$14&gt;$AY1598,"",$C$14*BD1598))</f>
        <v/>
      </c>
      <c r="AW1598" s="37" t="str">
        <f t="shared" ref="AW1598:AW1661" si="243">IF($C$14&lt;=$AY1597,"",IF($C$14&gt;$AY1598,"",$C$14*BE1598))</f>
        <v/>
      </c>
    </row>
    <row r="1599" spans="44:49" x14ac:dyDescent="0.25">
      <c r="AR1599" s="37" t="str">
        <f t="shared" si="238"/>
        <v/>
      </c>
      <c r="AS1599" s="37" t="str">
        <f t="shared" si="239"/>
        <v/>
      </c>
      <c r="AT1599" s="37" t="str">
        <f t="shared" si="240"/>
        <v/>
      </c>
      <c r="AU1599" s="37" t="str">
        <f t="shared" si="241"/>
        <v/>
      </c>
      <c r="AV1599" s="37" t="str">
        <f t="shared" si="242"/>
        <v/>
      </c>
      <c r="AW1599" s="37" t="str">
        <f t="shared" si="243"/>
        <v/>
      </c>
    </row>
    <row r="1600" spans="44:49" x14ac:dyDescent="0.25">
      <c r="AR1600" s="37" t="str">
        <f t="shared" si="238"/>
        <v/>
      </c>
      <c r="AS1600" s="37" t="str">
        <f t="shared" si="239"/>
        <v/>
      </c>
      <c r="AT1600" s="37" t="str">
        <f t="shared" si="240"/>
        <v/>
      </c>
      <c r="AU1600" s="37" t="str">
        <f t="shared" si="241"/>
        <v/>
      </c>
      <c r="AV1600" s="37" t="str">
        <f t="shared" si="242"/>
        <v/>
      </c>
      <c r="AW1600" s="37" t="str">
        <f t="shared" si="243"/>
        <v/>
      </c>
    </row>
    <row r="1601" spans="44:49" x14ac:dyDescent="0.25">
      <c r="AR1601" s="37" t="str">
        <f t="shared" si="238"/>
        <v/>
      </c>
      <c r="AS1601" s="37" t="str">
        <f t="shared" si="239"/>
        <v/>
      </c>
      <c r="AT1601" s="37" t="str">
        <f t="shared" si="240"/>
        <v/>
      </c>
      <c r="AU1601" s="37" t="str">
        <f t="shared" si="241"/>
        <v/>
      </c>
      <c r="AV1601" s="37" t="str">
        <f t="shared" si="242"/>
        <v/>
      </c>
      <c r="AW1601" s="37" t="str">
        <f t="shared" si="243"/>
        <v/>
      </c>
    </row>
    <row r="1602" spans="44:49" x14ac:dyDescent="0.25">
      <c r="AR1602" s="37" t="str">
        <f t="shared" si="238"/>
        <v/>
      </c>
      <c r="AS1602" s="37" t="str">
        <f t="shared" si="239"/>
        <v/>
      </c>
      <c r="AT1602" s="37" t="str">
        <f t="shared" si="240"/>
        <v/>
      </c>
      <c r="AU1602" s="37" t="str">
        <f t="shared" si="241"/>
        <v/>
      </c>
      <c r="AV1602" s="37" t="str">
        <f t="shared" si="242"/>
        <v/>
      </c>
      <c r="AW1602" s="37" t="str">
        <f t="shared" si="243"/>
        <v/>
      </c>
    </row>
    <row r="1603" spans="44:49" x14ac:dyDescent="0.25">
      <c r="AR1603" s="37" t="str">
        <f t="shared" si="238"/>
        <v/>
      </c>
      <c r="AS1603" s="37" t="str">
        <f t="shared" si="239"/>
        <v/>
      </c>
      <c r="AT1603" s="37" t="str">
        <f t="shared" si="240"/>
        <v/>
      </c>
      <c r="AU1603" s="37" t="str">
        <f t="shared" si="241"/>
        <v/>
      </c>
      <c r="AV1603" s="37" t="str">
        <f t="shared" si="242"/>
        <v/>
      </c>
      <c r="AW1603" s="37" t="str">
        <f t="shared" si="243"/>
        <v/>
      </c>
    </row>
    <row r="1604" spans="44:49" x14ac:dyDescent="0.25">
      <c r="AR1604" s="37" t="str">
        <f t="shared" si="238"/>
        <v/>
      </c>
      <c r="AS1604" s="37" t="str">
        <f t="shared" si="239"/>
        <v/>
      </c>
      <c r="AT1604" s="37" t="str">
        <f t="shared" si="240"/>
        <v/>
      </c>
      <c r="AU1604" s="37" t="str">
        <f t="shared" si="241"/>
        <v/>
      </c>
      <c r="AV1604" s="37" t="str">
        <f t="shared" si="242"/>
        <v/>
      </c>
      <c r="AW1604" s="37" t="str">
        <f t="shared" si="243"/>
        <v/>
      </c>
    </row>
    <row r="1605" spans="44:49" x14ac:dyDescent="0.25">
      <c r="AR1605" s="37" t="str">
        <f t="shared" si="238"/>
        <v/>
      </c>
      <c r="AS1605" s="37" t="str">
        <f t="shared" si="239"/>
        <v/>
      </c>
      <c r="AT1605" s="37" t="str">
        <f t="shared" si="240"/>
        <v/>
      </c>
      <c r="AU1605" s="37" t="str">
        <f t="shared" si="241"/>
        <v/>
      </c>
      <c r="AV1605" s="37" t="str">
        <f t="shared" si="242"/>
        <v/>
      </c>
      <c r="AW1605" s="37" t="str">
        <f t="shared" si="243"/>
        <v/>
      </c>
    </row>
    <row r="1606" spans="44:49" x14ac:dyDescent="0.25">
      <c r="AR1606" s="37" t="str">
        <f t="shared" si="238"/>
        <v/>
      </c>
      <c r="AS1606" s="37" t="str">
        <f t="shared" si="239"/>
        <v/>
      </c>
      <c r="AT1606" s="37" t="str">
        <f t="shared" si="240"/>
        <v/>
      </c>
      <c r="AU1606" s="37" t="str">
        <f t="shared" si="241"/>
        <v/>
      </c>
      <c r="AV1606" s="37" t="str">
        <f t="shared" si="242"/>
        <v/>
      </c>
      <c r="AW1606" s="37" t="str">
        <f t="shared" si="243"/>
        <v/>
      </c>
    </row>
    <row r="1607" spans="44:49" x14ac:dyDescent="0.25">
      <c r="AR1607" s="37" t="str">
        <f t="shared" si="238"/>
        <v/>
      </c>
      <c r="AS1607" s="37" t="str">
        <f t="shared" si="239"/>
        <v/>
      </c>
      <c r="AT1607" s="37" t="str">
        <f t="shared" si="240"/>
        <v/>
      </c>
      <c r="AU1607" s="37" t="str">
        <f t="shared" si="241"/>
        <v/>
      </c>
      <c r="AV1607" s="37" t="str">
        <f t="shared" si="242"/>
        <v/>
      </c>
      <c r="AW1607" s="37" t="str">
        <f t="shared" si="243"/>
        <v/>
      </c>
    </row>
    <row r="1608" spans="44:49" x14ac:dyDescent="0.25">
      <c r="AR1608" s="37" t="str">
        <f t="shared" si="238"/>
        <v/>
      </c>
      <c r="AS1608" s="37" t="str">
        <f t="shared" si="239"/>
        <v/>
      </c>
      <c r="AT1608" s="37" t="str">
        <f t="shared" si="240"/>
        <v/>
      </c>
      <c r="AU1608" s="37" t="str">
        <f t="shared" si="241"/>
        <v/>
      </c>
      <c r="AV1608" s="37" t="str">
        <f t="shared" si="242"/>
        <v/>
      </c>
      <c r="AW1608" s="37" t="str">
        <f t="shared" si="243"/>
        <v/>
      </c>
    </row>
    <row r="1609" spans="44:49" x14ac:dyDescent="0.25">
      <c r="AR1609" s="37" t="str">
        <f t="shared" si="238"/>
        <v/>
      </c>
      <c r="AS1609" s="37" t="str">
        <f t="shared" si="239"/>
        <v/>
      </c>
      <c r="AT1609" s="37" t="str">
        <f t="shared" si="240"/>
        <v/>
      </c>
      <c r="AU1609" s="37" t="str">
        <f t="shared" si="241"/>
        <v/>
      </c>
      <c r="AV1609" s="37" t="str">
        <f t="shared" si="242"/>
        <v/>
      </c>
      <c r="AW1609" s="37" t="str">
        <f t="shared" si="243"/>
        <v/>
      </c>
    </row>
    <row r="1610" spans="44:49" x14ac:dyDescent="0.25">
      <c r="AR1610" s="37" t="str">
        <f t="shared" si="238"/>
        <v/>
      </c>
      <c r="AS1610" s="37" t="str">
        <f t="shared" si="239"/>
        <v/>
      </c>
      <c r="AT1610" s="37" t="str">
        <f t="shared" si="240"/>
        <v/>
      </c>
      <c r="AU1610" s="37" t="str">
        <f t="shared" si="241"/>
        <v/>
      </c>
      <c r="AV1610" s="37" t="str">
        <f t="shared" si="242"/>
        <v/>
      </c>
      <c r="AW1610" s="37" t="str">
        <f t="shared" si="243"/>
        <v/>
      </c>
    </row>
    <row r="1611" spans="44:49" x14ac:dyDescent="0.25">
      <c r="AR1611" s="37" t="str">
        <f t="shared" si="238"/>
        <v/>
      </c>
      <c r="AS1611" s="37" t="str">
        <f t="shared" si="239"/>
        <v/>
      </c>
      <c r="AT1611" s="37" t="str">
        <f t="shared" si="240"/>
        <v/>
      </c>
      <c r="AU1611" s="37" t="str">
        <f t="shared" si="241"/>
        <v/>
      </c>
      <c r="AV1611" s="37" t="str">
        <f t="shared" si="242"/>
        <v/>
      </c>
      <c r="AW1611" s="37" t="str">
        <f t="shared" si="243"/>
        <v/>
      </c>
    </row>
    <row r="1612" spans="44:49" x14ac:dyDescent="0.25">
      <c r="AR1612" s="37" t="str">
        <f t="shared" si="238"/>
        <v/>
      </c>
      <c r="AS1612" s="37" t="str">
        <f t="shared" si="239"/>
        <v/>
      </c>
      <c r="AT1612" s="37" t="str">
        <f t="shared" si="240"/>
        <v/>
      </c>
      <c r="AU1612" s="37" t="str">
        <f t="shared" si="241"/>
        <v/>
      </c>
      <c r="AV1612" s="37" t="str">
        <f t="shared" si="242"/>
        <v/>
      </c>
      <c r="AW1612" s="37" t="str">
        <f t="shared" si="243"/>
        <v/>
      </c>
    </row>
    <row r="1613" spans="44:49" x14ac:dyDescent="0.25">
      <c r="AR1613" s="37" t="str">
        <f t="shared" si="238"/>
        <v/>
      </c>
      <c r="AS1613" s="37" t="str">
        <f t="shared" si="239"/>
        <v/>
      </c>
      <c r="AT1613" s="37" t="str">
        <f t="shared" si="240"/>
        <v/>
      </c>
      <c r="AU1613" s="37" t="str">
        <f t="shared" si="241"/>
        <v/>
      </c>
      <c r="AV1613" s="37" t="str">
        <f t="shared" si="242"/>
        <v/>
      </c>
      <c r="AW1613" s="37" t="str">
        <f t="shared" si="243"/>
        <v/>
      </c>
    </row>
    <row r="1614" spans="44:49" x14ac:dyDescent="0.25">
      <c r="AR1614" s="37" t="str">
        <f t="shared" si="238"/>
        <v/>
      </c>
      <c r="AS1614" s="37" t="str">
        <f t="shared" si="239"/>
        <v/>
      </c>
      <c r="AT1614" s="37" t="str">
        <f t="shared" si="240"/>
        <v/>
      </c>
      <c r="AU1614" s="37" t="str">
        <f t="shared" si="241"/>
        <v/>
      </c>
      <c r="AV1614" s="37" t="str">
        <f t="shared" si="242"/>
        <v/>
      </c>
      <c r="AW1614" s="37" t="str">
        <f t="shared" si="243"/>
        <v/>
      </c>
    </row>
    <row r="1615" spans="44:49" x14ac:dyDescent="0.25">
      <c r="AR1615" s="37" t="str">
        <f t="shared" si="238"/>
        <v/>
      </c>
      <c r="AS1615" s="37" t="str">
        <f t="shared" si="239"/>
        <v/>
      </c>
      <c r="AT1615" s="37" t="str">
        <f t="shared" si="240"/>
        <v/>
      </c>
      <c r="AU1615" s="37" t="str">
        <f t="shared" si="241"/>
        <v/>
      </c>
      <c r="AV1615" s="37" t="str">
        <f t="shared" si="242"/>
        <v/>
      </c>
      <c r="AW1615" s="37" t="str">
        <f t="shared" si="243"/>
        <v/>
      </c>
    </row>
    <row r="1616" spans="44:49" x14ac:dyDescent="0.25">
      <c r="AR1616" s="37" t="str">
        <f t="shared" si="238"/>
        <v/>
      </c>
      <c r="AS1616" s="37" t="str">
        <f t="shared" si="239"/>
        <v/>
      </c>
      <c r="AT1616" s="37" t="str">
        <f t="shared" si="240"/>
        <v/>
      </c>
      <c r="AU1616" s="37" t="str">
        <f t="shared" si="241"/>
        <v/>
      </c>
      <c r="AV1616" s="37" t="str">
        <f t="shared" si="242"/>
        <v/>
      </c>
      <c r="AW1616" s="37" t="str">
        <f t="shared" si="243"/>
        <v/>
      </c>
    </row>
    <row r="1617" spans="44:49" x14ac:dyDescent="0.25">
      <c r="AR1617" s="37" t="str">
        <f t="shared" si="238"/>
        <v/>
      </c>
      <c r="AS1617" s="37" t="str">
        <f t="shared" si="239"/>
        <v/>
      </c>
      <c r="AT1617" s="37" t="str">
        <f t="shared" si="240"/>
        <v/>
      </c>
      <c r="AU1617" s="37" t="str">
        <f t="shared" si="241"/>
        <v/>
      </c>
      <c r="AV1617" s="37" t="str">
        <f t="shared" si="242"/>
        <v/>
      </c>
      <c r="AW1617" s="37" t="str">
        <f t="shared" si="243"/>
        <v/>
      </c>
    </row>
    <row r="1618" spans="44:49" x14ac:dyDescent="0.25">
      <c r="AR1618" s="37" t="str">
        <f t="shared" ref="AR1618:AR1681" si="244">IF($C$14&lt;=$AY1617,"",IF($C$14&gt;$AY1618,"",$C$14*AZ1618))</f>
        <v/>
      </c>
      <c r="AS1618" s="37" t="str">
        <f t="shared" ref="AS1618:AS1681" si="245">IF($C$14&lt;=$AY1617,"",IF($C$14&gt;$AY1618,"",$C$14*BA1618))</f>
        <v/>
      </c>
      <c r="AT1618" s="37" t="str">
        <f t="shared" si="240"/>
        <v/>
      </c>
      <c r="AU1618" s="37" t="str">
        <f t="shared" si="241"/>
        <v/>
      </c>
      <c r="AV1618" s="37" t="str">
        <f t="shared" si="242"/>
        <v/>
      </c>
      <c r="AW1618" s="37" t="str">
        <f t="shared" si="243"/>
        <v/>
      </c>
    </row>
    <row r="1619" spans="44:49" x14ac:dyDescent="0.25">
      <c r="AR1619" s="37" t="str">
        <f t="shared" si="244"/>
        <v/>
      </c>
      <c r="AS1619" s="37" t="str">
        <f t="shared" si="245"/>
        <v/>
      </c>
      <c r="AT1619" s="37" t="str">
        <f t="shared" si="240"/>
        <v/>
      </c>
      <c r="AU1619" s="37" t="str">
        <f t="shared" si="241"/>
        <v/>
      </c>
      <c r="AV1619" s="37" t="str">
        <f t="shared" si="242"/>
        <v/>
      </c>
      <c r="AW1619" s="37" t="str">
        <f t="shared" si="243"/>
        <v/>
      </c>
    </row>
    <row r="1620" spans="44:49" x14ac:dyDescent="0.25">
      <c r="AR1620" s="37" t="str">
        <f t="shared" si="244"/>
        <v/>
      </c>
      <c r="AS1620" s="37" t="str">
        <f t="shared" si="245"/>
        <v/>
      </c>
      <c r="AT1620" s="37" t="str">
        <f t="shared" si="240"/>
        <v/>
      </c>
      <c r="AU1620" s="37" t="str">
        <f t="shared" si="241"/>
        <v/>
      </c>
      <c r="AV1620" s="37" t="str">
        <f t="shared" si="242"/>
        <v/>
      </c>
      <c r="AW1620" s="37" t="str">
        <f t="shared" si="243"/>
        <v/>
      </c>
    </row>
    <row r="1621" spans="44:49" x14ac:dyDescent="0.25">
      <c r="AR1621" s="37" t="str">
        <f t="shared" si="244"/>
        <v/>
      </c>
      <c r="AS1621" s="37" t="str">
        <f t="shared" si="245"/>
        <v/>
      </c>
      <c r="AT1621" s="37" t="str">
        <f t="shared" si="240"/>
        <v/>
      </c>
      <c r="AU1621" s="37" t="str">
        <f t="shared" si="241"/>
        <v/>
      </c>
      <c r="AV1621" s="37" t="str">
        <f t="shared" si="242"/>
        <v/>
      </c>
      <c r="AW1621" s="37" t="str">
        <f t="shared" si="243"/>
        <v/>
      </c>
    </row>
    <row r="1622" spans="44:49" x14ac:dyDescent="0.25">
      <c r="AR1622" s="37" t="str">
        <f t="shared" si="244"/>
        <v/>
      </c>
      <c r="AS1622" s="37" t="str">
        <f t="shared" si="245"/>
        <v/>
      </c>
      <c r="AT1622" s="37" t="str">
        <f t="shared" si="240"/>
        <v/>
      </c>
      <c r="AU1622" s="37" t="str">
        <f t="shared" si="241"/>
        <v/>
      </c>
      <c r="AV1622" s="37" t="str">
        <f t="shared" si="242"/>
        <v/>
      </c>
      <c r="AW1622" s="37" t="str">
        <f t="shared" si="243"/>
        <v/>
      </c>
    </row>
    <row r="1623" spans="44:49" x14ac:dyDescent="0.25">
      <c r="AR1623" s="37" t="str">
        <f t="shared" si="244"/>
        <v/>
      </c>
      <c r="AS1623" s="37" t="str">
        <f t="shared" si="245"/>
        <v/>
      </c>
      <c r="AT1623" s="37" t="str">
        <f t="shared" si="240"/>
        <v/>
      </c>
      <c r="AU1623" s="37" t="str">
        <f t="shared" si="241"/>
        <v/>
      </c>
      <c r="AV1623" s="37" t="str">
        <f t="shared" si="242"/>
        <v/>
      </c>
      <c r="AW1623" s="37" t="str">
        <f t="shared" si="243"/>
        <v/>
      </c>
    </row>
    <row r="1624" spans="44:49" x14ac:dyDescent="0.25">
      <c r="AR1624" s="37" t="str">
        <f t="shared" si="244"/>
        <v/>
      </c>
      <c r="AS1624" s="37" t="str">
        <f t="shared" si="245"/>
        <v/>
      </c>
      <c r="AT1624" s="37" t="str">
        <f t="shared" si="240"/>
        <v/>
      </c>
      <c r="AU1624" s="37" t="str">
        <f t="shared" si="241"/>
        <v/>
      </c>
      <c r="AV1624" s="37" t="str">
        <f t="shared" si="242"/>
        <v/>
      </c>
      <c r="AW1624" s="37" t="str">
        <f t="shared" si="243"/>
        <v/>
      </c>
    </row>
    <row r="1625" spans="44:49" x14ac:dyDescent="0.25">
      <c r="AR1625" s="37" t="str">
        <f t="shared" si="244"/>
        <v/>
      </c>
      <c r="AS1625" s="37" t="str">
        <f t="shared" si="245"/>
        <v/>
      </c>
      <c r="AT1625" s="37" t="str">
        <f t="shared" si="240"/>
        <v/>
      </c>
      <c r="AU1625" s="37" t="str">
        <f t="shared" si="241"/>
        <v/>
      </c>
      <c r="AV1625" s="37" t="str">
        <f t="shared" si="242"/>
        <v/>
      </c>
      <c r="AW1625" s="37" t="str">
        <f t="shared" si="243"/>
        <v/>
      </c>
    </row>
    <row r="1626" spans="44:49" x14ac:dyDescent="0.25">
      <c r="AR1626" s="37" t="str">
        <f t="shared" si="244"/>
        <v/>
      </c>
      <c r="AS1626" s="37" t="str">
        <f t="shared" si="245"/>
        <v/>
      </c>
      <c r="AT1626" s="37" t="str">
        <f t="shared" si="240"/>
        <v/>
      </c>
      <c r="AU1626" s="37" t="str">
        <f t="shared" si="241"/>
        <v/>
      </c>
      <c r="AV1626" s="37" t="str">
        <f t="shared" si="242"/>
        <v/>
      </c>
      <c r="AW1626" s="37" t="str">
        <f t="shared" si="243"/>
        <v/>
      </c>
    </row>
    <row r="1627" spans="44:49" x14ac:dyDescent="0.25">
      <c r="AR1627" s="37" t="str">
        <f t="shared" si="244"/>
        <v/>
      </c>
      <c r="AS1627" s="37" t="str">
        <f t="shared" si="245"/>
        <v/>
      </c>
      <c r="AT1627" s="37" t="str">
        <f t="shared" si="240"/>
        <v/>
      </c>
      <c r="AU1627" s="37" t="str">
        <f t="shared" si="241"/>
        <v/>
      </c>
      <c r="AV1627" s="37" t="str">
        <f t="shared" si="242"/>
        <v/>
      </c>
      <c r="AW1627" s="37" t="str">
        <f t="shared" si="243"/>
        <v/>
      </c>
    </row>
    <row r="1628" spans="44:49" x14ac:dyDescent="0.25">
      <c r="AR1628" s="37" t="str">
        <f t="shared" si="244"/>
        <v/>
      </c>
      <c r="AS1628" s="37" t="str">
        <f t="shared" si="245"/>
        <v/>
      </c>
      <c r="AT1628" s="37" t="str">
        <f t="shared" si="240"/>
        <v/>
      </c>
      <c r="AU1628" s="37" t="str">
        <f t="shared" si="241"/>
        <v/>
      </c>
      <c r="AV1628" s="37" t="str">
        <f t="shared" si="242"/>
        <v/>
      </c>
      <c r="AW1628" s="37" t="str">
        <f t="shared" si="243"/>
        <v/>
      </c>
    </row>
    <row r="1629" spans="44:49" x14ac:dyDescent="0.25">
      <c r="AR1629" s="37" t="str">
        <f t="shared" si="244"/>
        <v/>
      </c>
      <c r="AS1629" s="37" t="str">
        <f t="shared" si="245"/>
        <v/>
      </c>
      <c r="AT1629" s="37" t="str">
        <f t="shared" si="240"/>
        <v/>
      </c>
      <c r="AU1629" s="37" t="str">
        <f t="shared" si="241"/>
        <v/>
      </c>
      <c r="AV1629" s="37" t="str">
        <f t="shared" si="242"/>
        <v/>
      </c>
      <c r="AW1629" s="37" t="str">
        <f t="shared" si="243"/>
        <v/>
      </c>
    </row>
    <row r="1630" spans="44:49" x14ac:dyDescent="0.25">
      <c r="AR1630" s="37" t="str">
        <f t="shared" si="244"/>
        <v/>
      </c>
      <c r="AS1630" s="37" t="str">
        <f t="shared" si="245"/>
        <v/>
      </c>
      <c r="AT1630" s="37" t="str">
        <f t="shared" si="240"/>
        <v/>
      </c>
      <c r="AU1630" s="37" t="str">
        <f t="shared" si="241"/>
        <v/>
      </c>
      <c r="AV1630" s="37" t="str">
        <f t="shared" si="242"/>
        <v/>
      </c>
      <c r="AW1630" s="37" t="str">
        <f t="shared" si="243"/>
        <v/>
      </c>
    </row>
    <row r="1631" spans="44:49" x14ac:dyDescent="0.25">
      <c r="AR1631" s="37" t="str">
        <f t="shared" si="244"/>
        <v/>
      </c>
      <c r="AS1631" s="37" t="str">
        <f t="shared" si="245"/>
        <v/>
      </c>
      <c r="AT1631" s="37" t="str">
        <f t="shared" si="240"/>
        <v/>
      </c>
      <c r="AU1631" s="37" t="str">
        <f t="shared" si="241"/>
        <v/>
      </c>
      <c r="AV1631" s="37" t="str">
        <f t="shared" si="242"/>
        <v/>
      </c>
      <c r="AW1631" s="37" t="str">
        <f t="shared" si="243"/>
        <v/>
      </c>
    </row>
    <row r="1632" spans="44:49" x14ac:dyDescent="0.25">
      <c r="AR1632" s="37" t="str">
        <f t="shared" si="244"/>
        <v/>
      </c>
      <c r="AS1632" s="37" t="str">
        <f t="shared" si="245"/>
        <v/>
      </c>
      <c r="AT1632" s="37" t="str">
        <f t="shared" si="240"/>
        <v/>
      </c>
      <c r="AU1632" s="37" t="str">
        <f t="shared" si="241"/>
        <v/>
      </c>
      <c r="AV1632" s="37" t="str">
        <f t="shared" si="242"/>
        <v/>
      </c>
      <c r="AW1632" s="37" t="str">
        <f t="shared" si="243"/>
        <v/>
      </c>
    </row>
    <row r="1633" spans="44:49" x14ac:dyDescent="0.25">
      <c r="AR1633" s="37" t="str">
        <f t="shared" si="244"/>
        <v/>
      </c>
      <c r="AS1633" s="37" t="str">
        <f t="shared" si="245"/>
        <v/>
      </c>
      <c r="AT1633" s="37" t="str">
        <f t="shared" si="240"/>
        <v/>
      </c>
      <c r="AU1633" s="37" t="str">
        <f t="shared" si="241"/>
        <v/>
      </c>
      <c r="AV1633" s="37" t="str">
        <f t="shared" si="242"/>
        <v/>
      </c>
      <c r="AW1633" s="37" t="str">
        <f t="shared" si="243"/>
        <v/>
      </c>
    </row>
    <row r="1634" spans="44:49" x14ac:dyDescent="0.25">
      <c r="AR1634" s="37" t="str">
        <f t="shared" si="244"/>
        <v/>
      </c>
      <c r="AS1634" s="37" t="str">
        <f t="shared" si="245"/>
        <v/>
      </c>
      <c r="AT1634" s="37" t="str">
        <f t="shared" si="240"/>
        <v/>
      </c>
      <c r="AU1634" s="37" t="str">
        <f t="shared" si="241"/>
        <v/>
      </c>
      <c r="AV1634" s="37" t="str">
        <f t="shared" si="242"/>
        <v/>
      </c>
      <c r="AW1634" s="37" t="str">
        <f t="shared" si="243"/>
        <v/>
      </c>
    </row>
    <row r="1635" spans="44:49" x14ac:dyDescent="0.25">
      <c r="AR1635" s="37" t="str">
        <f t="shared" si="244"/>
        <v/>
      </c>
      <c r="AS1635" s="37" t="str">
        <f t="shared" si="245"/>
        <v/>
      </c>
      <c r="AT1635" s="37" t="str">
        <f t="shared" si="240"/>
        <v/>
      </c>
      <c r="AU1635" s="37" t="str">
        <f t="shared" si="241"/>
        <v/>
      </c>
      <c r="AV1635" s="37" t="str">
        <f t="shared" si="242"/>
        <v/>
      </c>
      <c r="AW1635" s="37" t="str">
        <f t="shared" si="243"/>
        <v/>
      </c>
    </row>
    <row r="1636" spans="44:49" x14ac:dyDescent="0.25">
      <c r="AR1636" s="37" t="str">
        <f t="shared" si="244"/>
        <v/>
      </c>
      <c r="AS1636" s="37" t="str">
        <f t="shared" si="245"/>
        <v/>
      </c>
      <c r="AT1636" s="37" t="str">
        <f t="shared" si="240"/>
        <v/>
      </c>
      <c r="AU1636" s="37" t="str">
        <f t="shared" si="241"/>
        <v/>
      </c>
      <c r="AV1636" s="37" t="str">
        <f t="shared" si="242"/>
        <v/>
      </c>
      <c r="AW1636" s="37" t="str">
        <f t="shared" si="243"/>
        <v/>
      </c>
    </row>
    <row r="1637" spans="44:49" x14ac:dyDescent="0.25">
      <c r="AR1637" s="37" t="str">
        <f t="shared" si="244"/>
        <v/>
      </c>
      <c r="AS1637" s="37" t="str">
        <f t="shared" si="245"/>
        <v/>
      </c>
      <c r="AT1637" s="37" t="str">
        <f t="shared" si="240"/>
        <v/>
      </c>
      <c r="AU1637" s="37" t="str">
        <f t="shared" si="241"/>
        <v/>
      </c>
      <c r="AV1637" s="37" t="str">
        <f t="shared" si="242"/>
        <v/>
      </c>
      <c r="AW1637" s="37" t="str">
        <f t="shared" si="243"/>
        <v/>
      </c>
    </row>
    <row r="1638" spans="44:49" x14ac:dyDescent="0.25">
      <c r="AR1638" s="37" t="str">
        <f t="shared" si="244"/>
        <v/>
      </c>
      <c r="AS1638" s="37" t="str">
        <f t="shared" si="245"/>
        <v/>
      </c>
      <c r="AT1638" s="37" t="str">
        <f t="shared" si="240"/>
        <v/>
      </c>
      <c r="AU1638" s="37" t="str">
        <f t="shared" si="241"/>
        <v/>
      </c>
      <c r="AV1638" s="37" t="str">
        <f t="shared" si="242"/>
        <v/>
      </c>
      <c r="AW1638" s="37" t="str">
        <f t="shared" si="243"/>
        <v/>
      </c>
    </row>
    <row r="1639" spans="44:49" x14ac:dyDescent="0.25">
      <c r="AR1639" s="37" t="str">
        <f t="shared" si="244"/>
        <v/>
      </c>
      <c r="AS1639" s="37" t="str">
        <f t="shared" si="245"/>
        <v/>
      </c>
      <c r="AT1639" s="37" t="str">
        <f t="shared" si="240"/>
        <v/>
      </c>
      <c r="AU1639" s="37" t="str">
        <f t="shared" si="241"/>
        <v/>
      </c>
      <c r="AV1639" s="37" t="str">
        <f t="shared" si="242"/>
        <v/>
      </c>
      <c r="AW1639" s="37" t="str">
        <f t="shared" si="243"/>
        <v/>
      </c>
    </row>
    <row r="1640" spans="44:49" x14ac:dyDescent="0.25">
      <c r="AR1640" s="37" t="str">
        <f t="shared" si="244"/>
        <v/>
      </c>
      <c r="AS1640" s="37" t="str">
        <f t="shared" si="245"/>
        <v/>
      </c>
      <c r="AT1640" s="37" t="str">
        <f t="shared" si="240"/>
        <v/>
      </c>
      <c r="AU1640" s="37" t="str">
        <f t="shared" si="241"/>
        <v/>
      </c>
      <c r="AV1640" s="37" t="str">
        <f t="shared" si="242"/>
        <v/>
      </c>
      <c r="AW1640" s="37" t="str">
        <f t="shared" si="243"/>
        <v/>
      </c>
    </row>
    <row r="1641" spans="44:49" x14ac:dyDescent="0.25">
      <c r="AR1641" s="37" t="str">
        <f t="shared" si="244"/>
        <v/>
      </c>
      <c r="AS1641" s="37" t="str">
        <f t="shared" si="245"/>
        <v/>
      </c>
      <c r="AT1641" s="37" t="str">
        <f t="shared" si="240"/>
        <v/>
      </c>
      <c r="AU1641" s="37" t="str">
        <f t="shared" si="241"/>
        <v/>
      </c>
      <c r="AV1641" s="37" t="str">
        <f t="shared" si="242"/>
        <v/>
      </c>
      <c r="AW1641" s="37" t="str">
        <f t="shared" si="243"/>
        <v/>
      </c>
    </row>
    <row r="1642" spans="44:49" x14ac:dyDescent="0.25">
      <c r="AR1642" s="37" t="str">
        <f t="shared" si="244"/>
        <v/>
      </c>
      <c r="AS1642" s="37" t="str">
        <f t="shared" si="245"/>
        <v/>
      </c>
      <c r="AT1642" s="37" t="str">
        <f t="shared" si="240"/>
        <v/>
      </c>
      <c r="AU1642" s="37" t="str">
        <f t="shared" si="241"/>
        <v/>
      </c>
      <c r="AV1642" s="37" t="str">
        <f t="shared" si="242"/>
        <v/>
      </c>
      <c r="AW1642" s="37" t="str">
        <f t="shared" si="243"/>
        <v/>
      </c>
    </row>
    <row r="1643" spans="44:49" x14ac:dyDescent="0.25">
      <c r="AR1643" s="37" t="str">
        <f t="shared" si="244"/>
        <v/>
      </c>
      <c r="AS1643" s="37" t="str">
        <f t="shared" si="245"/>
        <v/>
      </c>
      <c r="AT1643" s="37" t="str">
        <f t="shared" si="240"/>
        <v/>
      </c>
      <c r="AU1643" s="37" t="str">
        <f t="shared" si="241"/>
        <v/>
      </c>
      <c r="AV1643" s="37" t="str">
        <f t="shared" si="242"/>
        <v/>
      </c>
      <c r="AW1643" s="37" t="str">
        <f t="shared" si="243"/>
        <v/>
      </c>
    </row>
    <row r="1644" spans="44:49" x14ac:dyDescent="0.25">
      <c r="AR1644" s="37" t="str">
        <f t="shared" si="244"/>
        <v/>
      </c>
      <c r="AS1644" s="37" t="str">
        <f t="shared" si="245"/>
        <v/>
      </c>
      <c r="AT1644" s="37" t="str">
        <f t="shared" si="240"/>
        <v/>
      </c>
      <c r="AU1644" s="37" t="str">
        <f t="shared" si="241"/>
        <v/>
      </c>
      <c r="AV1644" s="37" t="str">
        <f t="shared" si="242"/>
        <v/>
      </c>
      <c r="AW1644" s="37" t="str">
        <f t="shared" si="243"/>
        <v/>
      </c>
    </row>
    <row r="1645" spans="44:49" x14ac:dyDescent="0.25">
      <c r="AR1645" s="37" t="str">
        <f t="shared" si="244"/>
        <v/>
      </c>
      <c r="AS1645" s="37" t="str">
        <f t="shared" si="245"/>
        <v/>
      </c>
      <c r="AT1645" s="37" t="str">
        <f t="shared" si="240"/>
        <v/>
      </c>
      <c r="AU1645" s="37" t="str">
        <f t="shared" si="241"/>
        <v/>
      </c>
      <c r="AV1645" s="37" t="str">
        <f t="shared" si="242"/>
        <v/>
      </c>
      <c r="AW1645" s="37" t="str">
        <f t="shared" si="243"/>
        <v/>
      </c>
    </row>
    <row r="1646" spans="44:49" x14ac:dyDescent="0.25">
      <c r="AR1646" s="37" t="str">
        <f t="shared" si="244"/>
        <v/>
      </c>
      <c r="AS1646" s="37" t="str">
        <f t="shared" si="245"/>
        <v/>
      </c>
      <c r="AT1646" s="37" t="str">
        <f t="shared" si="240"/>
        <v/>
      </c>
      <c r="AU1646" s="37" t="str">
        <f t="shared" si="241"/>
        <v/>
      </c>
      <c r="AV1646" s="37" t="str">
        <f t="shared" si="242"/>
        <v/>
      </c>
      <c r="AW1646" s="37" t="str">
        <f t="shared" si="243"/>
        <v/>
      </c>
    </row>
    <row r="1647" spans="44:49" x14ac:dyDescent="0.25">
      <c r="AR1647" s="37" t="str">
        <f t="shared" si="244"/>
        <v/>
      </c>
      <c r="AS1647" s="37" t="str">
        <f t="shared" si="245"/>
        <v/>
      </c>
      <c r="AT1647" s="37" t="str">
        <f t="shared" si="240"/>
        <v/>
      </c>
      <c r="AU1647" s="37" t="str">
        <f t="shared" si="241"/>
        <v/>
      </c>
      <c r="AV1647" s="37" t="str">
        <f t="shared" si="242"/>
        <v/>
      </c>
      <c r="AW1647" s="37" t="str">
        <f t="shared" si="243"/>
        <v/>
      </c>
    </row>
    <row r="1648" spans="44:49" x14ac:dyDescent="0.25">
      <c r="AR1648" s="37" t="str">
        <f t="shared" si="244"/>
        <v/>
      </c>
      <c r="AS1648" s="37" t="str">
        <f t="shared" si="245"/>
        <v/>
      </c>
      <c r="AT1648" s="37" t="str">
        <f t="shared" si="240"/>
        <v/>
      </c>
      <c r="AU1648" s="37" t="str">
        <f t="shared" si="241"/>
        <v/>
      </c>
      <c r="AV1648" s="37" t="str">
        <f t="shared" si="242"/>
        <v/>
      </c>
      <c r="AW1648" s="37" t="str">
        <f t="shared" si="243"/>
        <v/>
      </c>
    </row>
    <row r="1649" spans="44:49" x14ac:dyDescent="0.25">
      <c r="AR1649" s="37" t="str">
        <f t="shared" si="244"/>
        <v/>
      </c>
      <c r="AS1649" s="37" t="str">
        <f t="shared" si="245"/>
        <v/>
      </c>
      <c r="AT1649" s="37" t="str">
        <f t="shared" si="240"/>
        <v/>
      </c>
      <c r="AU1649" s="37" t="str">
        <f t="shared" si="241"/>
        <v/>
      </c>
      <c r="AV1649" s="37" t="str">
        <f t="shared" si="242"/>
        <v/>
      </c>
      <c r="AW1649" s="37" t="str">
        <f t="shared" si="243"/>
        <v/>
      </c>
    </row>
    <row r="1650" spans="44:49" x14ac:dyDescent="0.25">
      <c r="AR1650" s="37" t="str">
        <f t="shared" si="244"/>
        <v/>
      </c>
      <c r="AS1650" s="37" t="str">
        <f t="shared" si="245"/>
        <v/>
      </c>
      <c r="AT1650" s="37" t="str">
        <f t="shared" si="240"/>
        <v/>
      </c>
      <c r="AU1650" s="37" t="str">
        <f t="shared" si="241"/>
        <v/>
      </c>
      <c r="AV1650" s="37" t="str">
        <f t="shared" si="242"/>
        <v/>
      </c>
      <c r="AW1650" s="37" t="str">
        <f t="shared" si="243"/>
        <v/>
      </c>
    </row>
    <row r="1651" spans="44:49" x14ac:dyDescent="0.25">
      <c r="AR1651" s="37" t="str">
        <f t="shared" si="244"/>
        <v/>
      </c>
      <c r="AS1651" s="37" t="str">
        <f t="shared" si="245"/>
        <v/>
      </c>
      <c r="AT1651" s="37" t="str">
        <f t="shared" si="240"/>
        <v/>
      </c>
      <c r="AU1651" s="37" t="str">
        <f t="shared" si="241"/>
        <v/>
      </c>
      <c r="AV1651" s="37" t="str">
        <f t="shared" si="242"/>
        <v/>
      </c>
      <c r="AW1651" s="37" t="str">
        <f t="shared" si="243"/>
        <v/>
      </c>
    </row>
    <row r="1652" spans="44:49" x14ac:dyDescent="0.25">
      <c r="AR1652" s="37" t="str">
        <f t="shared" si="244"/>
        <v/>
      </c>
      <c r="AS1652" s="37" t="str">
        <f t="shared" si="245"/>
        <v/>
      </c>
      <c r="AT1652" s="37" t="str">
        <f t="shared" si="240"/>
        <v/>
      </c>
      <c r="AU1652" s="37" t="str">
        <f t="shared" si="241"/>
        <v/>
      </c>
      <c r="AV1652" s="37" t="str">
        <f t="shared" si="242"/>
        <v/>
      </c>
      <c r="AW1652" s="37" t="str">
        <f t="shared" si="243"/>
        <v/>
      </c>
    </row>
    <row r="1653" spans="44:49" x14ac:dyDescent="0.25">
      <c r="AR1653" s="37" t="str">
        <f t="shared" si="244"/>
        <v/>
      </c>
      <c r="AS1653" s="37" t="str">
        <f t="shared" si="245"/>
        <v/>
      </c>
      <c r="AT1653" s="37" t="str">
        <f t="shared" si="240"/>
        <v/>
      </c>
      <c r="AU1653" s="37" t="str">
        <f t="shared" si="241"/>
        <v/>
      </c>
      <c r="AV1653" s="37" t="str">
        <f t="shared" si="242"/>
        <v/>
      </c>
      <c r="AW1653" s="37" t="str">
        <f t="shared" si="243"/>
        <v/>
      </c>
    </row>
    <row r="1654" spans="44:49" x14ac:dyDescent="0.25">
      <c r="AR1654" s="37" t="str">
        <f t="shared" si="244"/>
        <v/>
      </c>
      <c r="AS1654" s="37" t="str">
        <f t="shared" si="245"/>
        <v/>
      </c>
      <c r="AT1654" s="37" t="str">
        <f t="shared" si="240"/>
        <v/>
      </c>
      <c r="AU1654" s="37" t="str">
        <f t="shared" si="241"/>
        <v/>
      </c>
      <c r="AV1654" s="37" t="str">
        <f t="shared" si="242"/>
        <v/>
      </c>
      <c r="AW1654" s="37" t="str">
        <f t="shared" si="243"/>
        <v/>
      </c>
    </row>
    <row r="1655" spans="44:49" x14ac:dyDescent="0.25">
      <c r="AR1655" s="37" t="str">
        <f t="shared" si="244"/>
        <v/>
      </c>
      <c r="AS1655" s="37" t="str">
        <f t="shared" si="245"/>
        <v/>
      </c>
      <c r="AT1655" s="37" t="str">
        <f t="shared" si="240"/>
        <v/>
      </c>
      <c r="AU1655" s="37" t="str">
        <f t="shared" si="241"/>
        <v/>
      </c>
      <c r="AV1655" s="37" t="str">
        <f t="shared" si="242"/>
        <v/>
      </c>
      <c r="AW1655" s="37" t="str">
        <f t="shared" si="243"/>
        <v/>
      </c>
    </row>
    <row r="1656" spans="44:49" x14ac:dyDescent="0.25">
      <c r="AR1656" s="37" t="str">
        <f t="shared" si="244"/>
        <v/>
      </c>
      <c r="AS1656" s="37" t="str">
        <f t="shared" si="245"/>
        <v/>
      </c>
      <c r="AT1656" s="37" t="str">
        <f t="shared" si="240"/>
        <v/>
      </c>
      <c r="AU1656" s="37" t="str">
        <f t="shared" si="241"/>
        <v/>
      </c>
      <c r="AV1656" s="37" t="str">
        <f t="shared" si="242"/>
        <v/>
      </c>
      <c r="AW1656" s="37" t="str">
        <f t="shared" si="243"/>
        <v/>
      </c>
    </row>
    <row r="1657" spans="44:49" x14ac:dyDescent="0.25">
      <c r="AR1657" s="37" t="str">
        <f t="shared" si="244"/>
        <v/>
      </c>
      <c r="AS1657" s="37" t="str">
        <f t="shared" si="245"/>
        <v/>
      </c>
      <c r="AT1657" s="37" t="str">
        <f t="shared" si="240"/>
        <v/>
      </c>
      <c r="AU1657" s="37" t="str">
        <f t="shared" si="241"/>
        <v/>
      </c>
      <c r="AV1657" s="37" t="str">
        <f t="shared" si="242"/>
        <v/>
      </c>
      <c r="AW1657" s="37" t="str">
        <f t="shared" si="243"/>
        <v/>
      </c>
    </row>
    <row r="1658" spans="44:49" x14ac:dyDescent="0.25">
      <c r="AR1658" s="37" t="str">
        <f t="shared" si="244"/>
        <v/>
      </c>
      <c r="AS1658" s="37" t="str">
        <f t="shared" si="245"/>
        <v/>
      </c>
      <c r="AT1658" s="37" t="str">
        <f t="shared" si="240"/>
        <v/>
      </c>
      <c r="AU1658" s="37" t="str">
        <f t="shared" si="241"/>
        <v/>
      </c>
      <c r="AV1658" s="37" t="str">
        <f t="shared" si="242"/>
        <v/>
      </c>
      <c r="AW1658" s="37" t="str">
        <f t="shared" si="243"/>
        <v/>
      </c>
    </row>
    <row r="1659" spans="44:49" x14ac:dyDescent="0.25">
      <c r="AR1659" s="37" t="str">
        <f t="shared" si="244"/>
        <v/>
      </c>
      <c r="AS1659" s="37" t="str">
        <f t="shared" si="245"/>
        <v/>
      </c>
      <c r="AT1659" s="37" t="str">
        <f t="shared" si="240"/>
        <v/>
      </c>
      <c r="AU1659" s="37" t="str">
        <f t="shared" si="241"/>
        <v/>
      </c>
      <c r="AV1659" s="37" t="str">
        <f t="shared" si="242"/>
        <v/>
      </c>
      <c r="AW1659" s="37" t="str">
        <f t="shared" si="243"/>
        <v/>
      </c>
    </row>
    <row r="1660" spans="44:49" x14ac:dyDescent="0.25">
      <c r="AR1660" s="37" t="str">
        <f t="shared" si="244"/>
        <v/>
      </c>
      <c r="AS1660" s="37" t="str">
        <f t="shared" si="245"/>
        <v/>
      </c>
      <c r="AT1660" s="37" t="str">
        <f t="shared" si="240"/>
        <v/>
      </c>
      <c r="AU1660" s="37" t="str">
        <f t="shared" si="241"/>
        <v/>
      </c>
      <c r="AV1660" s="37" t="str">
        <f t="shared" si="242"/>
        <v/>
      </c>
      <c r="AW1660" s="37" t="str">
        <f t="shared" si="243"/>
        <v/>
      </c>
    </row>
    <row r="1661" spans="44:49" x14ac:dyDescent="0.25">
      <c r="AR1661" s="37" t="str">
        <f t="shared" si="244"/>
        <v/>
      </c>
      <c r="AS1661" s="37" t="str">
        <f t="shared" si="245"/>
        <v/>
      </c>
      <c r="AT1661" s="37" t="str">
        <f t="shared" si="240"/>
        <v/>
      </c>
      <c r="AU1661" s="37" t="str">
        <f t="shared" si="241"/>
        <v/>
      </c>
      <c r="AV1661" s="37" t="str">
        <f t="shared" si="242"/>
        <v/>
      </c>
      <c r="AW1661" s="37" t="str">
        <f t="shared" si="243"/>
        <v/>
      </c>
    </row>
    <row r="1662" spans="44:49" x14ac:dyDescent="0.25">
      <c r="AR1662" s="37" t="str">
        <f t="shared" si="244"/>
        <v/>
      </c>
      <c r="AS1662" s="37" t="str">
        <f t="shared" si="245"/>
        <v/>
      </c>
      <c r="AT1662" s="37" t="str">
        <f t="shared" ref="AT1662:AT1725" si="246">IF($C$14&lt;=$AY1661,"",IF($C$14&gt;$AY1662,"",$C$14*BB1662))</f>
        <v/>
      </c>
      <c r="AU1662" s="37" t="str">
        <f t="shared" ref="AU1662:AU1725" si="247">IF($C$14&lt;=$AY1661,"",IF($C$14&gt;$AY1662,"",$C$14*BC1662))</f>
        <v/>
      </c>
      <c r="AV1662" s="37" t="str">
        <f t="shared" ref="AV1662:AV1725" si="248">IF($C$14&lt;=$AY1661,"",IF($C$14&gt;$AY1662,"",$C$14*BD1662))</f>
        <v/>
      </c>
      <c r="AW1662" s="37" t="str">
        <f t="shared" ref="AW1662:AW1725" si="249">IF($C$14&lt;=$AY1661,"",IF($C$14&gt;$AY1662,"",$C$14*BE1662))</f>
        <v/>
      </c>
    </row>
    <row r="1663" spans="44:49" x14ac:dyDescent="0.25">
      <c r="AR1663" s="37" t="str">
        <f t="shared" si="244"/>
        <v/>
      </c>
      <c r="AS1663" s="37" t="str">
        <f t="shared" si="245"/>
        <v/>
      </c>
      <c r="AT1663" s="37" t="str">
        <f t="shared" si="246"/>
        <v/>
      </c>
      <c r="AU1663" s="37" t="str">
        <f t="shared" si="247"/>
        <v/>
      </c>
      <c r="AV1663" s="37" t="str">
        <f t="shared" si="248"/>
        <v/>
      </c>
      <c r="AW1663" s="37" t="str">
        <f t="shared" si="249"/>
        <v/>
      </c>
    </row>
    <row r="1664" spans="44:49" x14ac:dyDescent="0.25">
      <c r="AR1664" s="37" t="str">
        <f t="shared" si="244"/>
        <v/>
      </c>
      <c r="AS1664" s="37" t="str">
        <f t="shared" si="245"/>
        <v/>
      </c>
      <c r="AT1664" s="37" t="str">
        <f t="shared" si="246"/>
        <v/>
      </c>
      <c r="AU1664" s="37" t="str">
        <f t="shared" si="247"/>
        <v/>
      </c>
      <c r="AV1664" s="37" t="str">
        <f t="shared" si="248"/>
        <v/>
      </c>
      <c r="AW1664" s="37" t="str">
        <f t="shared" si="249"/>
        <v/>
      </c>
    </row>
    <row r="1665" spans="44:49" x14ac:dyDescent="0.25">
      <c r="AR1665" s="37" t="str">
        <f t="shared" si="244"/>
        <v/>
      </c>
      <c r="AS1665" s="37" t="str">
        <f t="shared" si="245"/>
        <v/>
      </c>
      <c r="AT1665" s="37" t="str">
        <f t="shared" si="246"/>
        <v/>
      </c>
      <c r="AU1665" s="37" t="str">
        <f t="shared" si="247"/>
        <v/>
      </c>
      <c r="AV1665" s="37" t="str">
        <f t="shared" si="248"/>
        <v/>
      </c>
      <c r="AW1665" s="37" t="str">
        <f t="shared" si="249"/>
        <v/>
      </c>
    </row>
    <row r="1666" spans="44:49" x14ac:dyDescent="0.25">
      <c r="AR1666" s="37" t="str">
        <f t="shared" si="244"/>
        <v/>
      </c>
      <c r="AS1666" s="37" t="str">
        <f t="shared" si="245"/>
        <v/>
      </c>
      <c r="AT1666" s="37" t="str">
        <f t="shared" si="246"/>
        <v/>
      </c>
      <c r="AU1666" s="37" t="str">
        <f t="shared" si="247"/>
        <v/>
      </c>
      <c r="AV1666" s="37" t="str">
        <f t="shared" si="248"/>
        <v/>
      </c>
      <c r="AW1666" s="37" t="str">
        <f t="shared" si="249"/>
        <v/>
      </c>
    </row>
    <row r="1667" spans="44:49" x14ac:dyDescent="0.25">
      <c r="AR1667" s="37" t="str">
        <f t="shared" si="244"/>
        <v/>
      </c>
      <c r="AS1667" s="37" t="str">
        <f t="shared" si="245"/>
        <v/>
      </c>
      <c r="AT1667" s="37" t="str">
        <f t="shared" si="246"/>
        <v/>
      </c>
      <c r="AU1667" s="37" t="str">
        <f t="shared" si="247"/>
        <v/>
      </c>
      <c r="AV1667" s="37" t="str">
        <f t="shared" si="248"/>
        <v/>
      </c>
      <c r="AW1667" s="37" t="str">
        <f t="shared" si="249"/>
        <v/>
      </c>
    </row>
    <row r="1668" spans="44:49" x14ac:dyDescent="0.25">
      <c r="AR1668" s="37" t="str">
        <f t="shared" si="244"/>
        <v/>
      </c>
      <c r="AS1668" s="37" t="str">
        <f t="shared" si="245"/>
        <v/>
      </c>
      <c r="AT1668" s="37" t="str">
        <f t="shared" si="246"/>
        <v/>
      </c>
      <c r="AU1668" s="37" t="str">
        <f t="shared" si="247"/>
        <v/>
      </c>
      <c r="AV1668" s="37" t="str">
        <f t="shared" si="248"/>
        <v/>
      </c>
      <c r="AW1668" s="37" t="str">
        <f t="shared" si="249"/>
        <v/>
      </c>
    </row>
    <row r="1669" spans="44:49" x14ac:dyDescent="0.25">
      <c r="AR1669" s="37" t="str">
        <f t="shared" si="244"/>
        <v/>
      </c>
      <c r="AS1669" s="37" t="str">
        <f t="shared" si="245"/>
        <v/>
      </c>
      <c r="AT1669" s="37" t="str">
        <f t="shared" si="246"/>
        <v/>
      </c>
      <c r="AU1669" s="37" t="str">
        <f t="shared" si="247"/>
        <v/>
      </c>
      <c r="AV1669" s="37" t="str">
        <f t="shared" si="248"/>
        <v/>
      </c>
      <c r="AW1669" s="37" t="str">
        <f t="shared" si="249"/>
        <v/>
      </c>
    </row>
    <row r="1670" spans="44:49" x14ac:dyDescent="0.25">
      <c r="AR1670" s="37" t="str">
        <f t="shared" si="244"/>
        <v/>
      </c>
      <c r="AS1670" s="37" t="str">
        <f t="shared" si="245"/>
        <v/>
      </c>
      <c r="AT1670" s="37" t="str">
        <f t="shared" si="246"/>
        <v/>
      </c>
      <c r="AU1670" s="37" t="str">
        <f t="shared" si="247"/>
        <v/>
      </c>
      <c r="AV1670" s="37" t="str">
        <f t="shared" si="248"/>
        <v/>
      </c>
      <c r="AW1670" s="37" t="str">
        <f t="shared" si="249"/>
        <v/>
      </c>
    </row>
    <row r="1671" spans="44:49" x14ac:dyDescent="0.25">
      <c r="AR1671" s="37" t="str">
        <f t="shared" si="244"/>
        <v/>
      </c>
      <c r="AS1671" s="37" t="str">
        <f t="shared" si="245"/>
        <v/>
      </c>
      <c r="AT1671" s="37" t="str">
        <f t="shared" si="246"/>
        <v/>
      </c>
      <c r="AU1671" s="37" t="str">
        <f t="shared" si="247"/>
        <v/>
      </c>
      <c r="AV1671" s="37" t="str">
        <f t="shared" si="248"/>
        <v/>
      </c>
      <c r="AW1671" s="37" t="str">
        <f t="shared" si="249"/>
        <v/>
      </c>
    </row>
    <row r="1672" spans="44:49" x14ac:dyDescent="0.25">
      <c r="AR1672" s="37" t="str">
        <f t="shared" si="244"/>
        <v/>
      </c>
      <c r="AS1672" s="37" t="str">
        <f t="shared" si="245"/>
        <v/>
      </c>
      <c r="AT1672" s="37" t="str">
        <f t="shared" si="246"/>
        <v/>
      </c>
      <c r="AU1672" s="37" t="str">
        <f t="shared" si="247"/>
        <v/>
      </c>
      <c r="AV1672" s="37" t="str">
        <f t="shared" si="248"/>
        <v/>
      </c>
      <c r="AW1672" s="37" t="str">
        <f t="shared" si="249"/>
        <v/>
      </c>
    </row>
    <row r="1673" spans="44:49" x14ac:dyDescent="0.25">
      <c r="AR1673" s="37" t="str">
        <f t="shared" si="244"/>
        <v/>
      </c>
      <c r="AS1673" s="37" t="str">
        <f t="shared" si="245"/>
        <v/>
      </c>
      <c r="AT1673" s="37" t="str">
        <f t="shared" si="246"/>
        <v/>
      </c>
      <c r="AU1673" s="37" t="str">
        <f t="shared" si="247"/>
        <v/>
      </c>
      <c r="AV1673" s="37" t="str">
        <f t="shared" si="248"/>
        <v/>
      </c>
      <c r="AW1673" s="37" t="str">
        <f t="shared" si="249"/>
        <v/>
      </c>
    </row>
    <row r="1674" spans="44:49" x14ac:dyDescent="0.25">
      <c r="AR1674" s="37" t="str">
        <f t="shared" si="244"/>
        <v/>
      </c>
      <c r="AS1674" s="37" t="str">
        <f t="shared" si="245"/>
        <v/>
      </c>
      <c r="AT1674" s="37" t="str">
        <f t="shared" si="246"/>
        <v/>
      </c>
      <c r="AU1674" s="37" t="str">
        <f t="shared" si="247"/>
        <v/>
      </c>
      <c r="AV1674" s="37" t="str">
        <f t="shared" si="248"/>
        <v/>
      </c>
      <c r="AW1674" s="37" t="str">
        <f t="shared" si="249"/>
        <v/>
      </c>
    </row>
    <row r="1675" spans="44:49" x14ac:dyDescent="0.25">
      <c r="AR1675" s="37" t="str">
        <f t="shared" si="244"/>
        <v/>
      </c>
      <c r="AS1675" s="37" t="str">
        <f t="shared" si="245"/>
        <v/>
      </c>
      <c r="AT1675" s="37" t="str">
        <f t="shared" si="246"/>
        <v/>
      </c>
      <c r="AU1675" s="37" t="str">
        <f t="shared" si="247"/>
        <v/>
      </c>
      <c r="AV1675" s="37" t="str">
        <f t="shared" si="248"/>
        <v/>
      </c>
      <c r="AW1675" s="37" t="str">
        <f t="shared" si="249"/>
        <v/>
      </c>
    </row>
    <row r="1676" spans="44:49" x14ac:dyDescent="0.25">
      <c r="AR1676" s="37" t="str">
        <f t="shared" si="244"/>
        <v/>
      </c>
      <c r="AS1676" s="37" t="str">
        <f t="shared" si="245"/>
        <v/>
      </c>
      <c r="AT1676" s="37" t="str">
        <f t="shared" si="246"/>
        <v/>
      </c>
      <c r="AU1676" s="37" t="str">
        <f t="shared" si="247"/>
        <v/>
      </c>
      <c r="AV1676" s="37" t="str">
        <f t="shared" si="248"/>
        <v/>
      </c>
      <c r="AW1676" s="37" t="str">
        <f t="shared" si="249"/>
        <v/>
      </c>
    </row>
    <row r="1677" spans="44:49" x14ac:dyDescent="0.25">
      <c r="AR1677" s="37" t="str">
        <f t="shared" si="244"/>
        <v/>
      </c>
      <c r="AS1677" s="37" t="str">
        <f t="shared" si="245"/>
        <v/>
      </c>
      <c r="AT1677" s="37" t="str">
        <f t="shared" si="246"/>
        <v/>
      </c>
      <c r="AU1677" s="37" t="str">
        <f t="shared" si="247"/>
        <v/>
      </c>
      <c r="AV1677" s="37" t="str">
        <f t="shared" si="248"/>
        <v/>
      </c>
      <c r="AW1677" s="37" t="str">
        <f t="shared" si="249"/>
        <v/>
      </c>
    </row>
    <row r="1678" spans="44:49" x14ac:dyDescent="0.25">
      <c r="AR1678" s="37" t="str">
        <f t="shared" si="244"/>
        <v/>
      </c>
      <c r="AS1678" s="37" t="str">
        <f t="shared" si="245"/>
        <v/>
      </c>
      <c r="AT1678" s="37" t="str">
        <f t="shared" si="246"/>
        <v/>
      </c>
      <c r="AU1678" s="37" t="str">
        <f t="shared" si="247"/>
        <v/>
      </c>
      <c r="AV1678" s="37" t="str">
        <f t="shared" si="248"/>
        <v/>
      </c>
      <c r="AW1678" s="37" t="str">
        <f t="shared" si="249"/>
        <v/>
      </c>
    </row>
    <row r="1679" spans="44:49" x14ac:dyDescent="0.25">
      <c r="AR1679" s="37" t="str">
        <f t="shared" si="244"/>
        <v/>
      </c>
      <c r="AS1679" s="37" t="str">
        <f t="shared" si="245"/>
        <v/>
      </c>
      <c r="AT1679" s="37" t="str">
        <f t="shared" si="246"/>
        <v/>
      </c>
      <c r="AU1679" s="37" t="str">
        <f t="shared" si="247"/>
        <v/>
      </c>
      <c r="AV1679" s="37" t="str">
        <f t="shared" si="248"/>
        <v/>
      </c>
      <c r="AW1679" s="37" t="str">
        <f t="shared" si="249"/>
        <v/>
      </c>
    </row>
    <row r="1680" spans="44:49" x14ac:dyDescent="0.25">
      <c r="AR1680" s="37" t="str">
        <f t="shared" si="244"/>
        <v/>
      </c>
      <c r="AS1680" s="37" t="str">
        <f t="shared" si="245"/>
        <v/>
      </c>
      <c r="AT1680" s="37" t="str">
        <f t="shared" si="246"/>
        <v/>
      </c>
      <c r="AU1680" s="37" t="str">
        <f t="shared" si="247"/>
        <v/>
      </c>
      <c r="AV1680" s="37" t="str">
        <f t="shared" si="248"/>
        <v/>
      </c>
      <c r="AW1680" s="37" t="str">
        <f t="shared" si="249"/>
        <v/>
      </c>
    </row>
    <row r="1681" spans="44:49" x14ac:dyDescent="0.25">
      <c r="AR1681" s="37" t="str">
        <f t="shared" si="244"/>
        <v/>
      </c>
      <c r="AS1681" s="37" t="str">
        <f t="shared" si="245"/>
        <v/>
      </c>
      <c r="AT1681" s="37" t="str">
        <f t="shared" si="246"/>
        <v/>
      </c>
      <c r="AU1681" s="37" t="str">
        <f t="shared" si="247"/>
        <v/>
      </c>
      <c r="AV1681" s="37" t="str">
        <f t="shared" si="248"/>
        <v/>
      </c>
      <c r="AW1681" s="37" t="str">
        <f t="shared" si="249"/>
        <v/>
      </c>
    </row>
    <row r="1682" spans="44:49" x14ac:dyDescent="0.25">
      <c r="AR1682" s="37" t="str">
        <f t="shared" ref="AR1682:AR1745" si="250">IF($C$14&lt;=$AY1681,"",IF($C$14&gt;$AY1682,"",$C$14*AZ1682))</f>
        <v/>
      </c>
      <c r="AS1682" s="37" t="str">
        <f t="shared" ref="AS1682:AS1745" si="251">IF($C$14&lt;=$AY1681,"",IF($C$14&gt;$AY1682,"",$C$14*BA1682))</f>
        <v/>
      </c>
      <c r="AT1682" s="37" t="str">
        <f t="shared" si="246"/>
        <v/>
      </c>
      <c r="AU1682" s="37" t="str">
        <f t="shared" si="247"/>
        <v/>
      </c>
      <c r="AV1682" s="37" t="str">
        <f t="shared" si="248"/>
        <v/>
      </c>
      <c r="AW1682" s="37" t="str">
        <f t="shared" si="249"/>
        <v/>
      </c>
    </row>
    <row r="1683" spans="44:49" x14ac:dyDescent="0.25">
      <c r="AR1683" s="37" t="str">
        <f t="shared" si="250"/>
        <v/>
      </c>
      <c r="AS1683" s="37" t="str">
        <f t="shared" si="251"/>
        <v/>
      </c>
      <c r="AT1683" s="37" t="str">
        <f t="shared" si="246"/>
        <v/>
      </c>
      <c r="AU1683" s="37" t="str">
        <f t="shared" si="247"/>
        <v/>
      </c>
      <c r="AV1683" s="37" t="str">
        <f t="shared" si="248"/>
        <v/>
      </c>
      <c r="AW1683" s="37" t="str">
        <f t="shared" si="249"/>
        <v/>
      </c>
    </row>
    <row r="1684" spans="44:49" x14ac:dyDescent="0.25">
      <c r="AR1684" s="37" t="str">
        <f t="shared" si="250"/>
        <v/>
      </c>
      <c r="AS1684" s="37" t="str">
        <f t="shared" si="251"/>
        <v/>
      </c>
      <c r="AT1684" s="37" t="str">
        <f t="shared" si="246"/>
        <v/>
      </c>
      <c r="AU1684" s="37" t="str">
        <f t="shared" si="247"/>
        <v/>
      </c>
      <c r="AV1684" s="37" t="str">
        <f t="shared" si="248"/>
        <v/>
      </c>
      <c r="AW1684" s="37" t="str">
        <f t="shared" si="249"/>
        <v/>
      </c>
    </row>
    <row r="1685" spans="44:49" x14ac:dyDescent="0.25">
      <c r="AR1685" s="37" t="str">
        <f t="shared" si="250"/>
        <v/>
      </c>
      <c r="AS1685" s="37" t="str">
        <f t="shared" si="251"/>
        <v/>
      </c>
      <c r="AT1685" s="37" t="str">
        <f t="shared" si="246"/>
        <v/>
      </c>
      <c r="AU1685" s="37" t="str">
        <f t="shared" si="247"/>
        <v/>
      </c>
      <c r="AV1685" s="37" t="str">
        <f t="shared" si="248"/>
        <v/>
      </c>
      <c r="AW1685" s="37" t="str">
        <f t="shared" si="249"/>
        <v/>
      </c>
    </row>
    <row r="1686" spans="44:49" x14ac:dyDescent="0.25">
      <c r="AR1686" s="37" t="str">
        <f t="shared" si="250"/>
        <v/>
      </c>
      <c r="AS1686" s="37" t="str">
        <f t="shared" si="251"/>
        <v/>
      </c>
      <c r="AT1686" s="37" t="str">
        <f t="shared" si="246"/>
        <v/>
      </c>
      <c r="AU1686" s="37" t="str">
        <f t="shared" si="247"/>
        <v/>
      </c>
      <c r="AV1686" s="37" t="str">
        <f t="shared" si="248"/>
        <v/>
      </c>
      <c r="AW1686" s="37" t="str">
        <f t="shared" si="249"/>
        <v/>
      </c>
    </row>
    <row r="1687" spans="44:49" x14ac:dyDescent="0.25">
      <c r="AR1687" s="37" t="str">
        <f t="shared" si="250"/>
        <v/>
      </c>
      <c r="AS1687" s="37" t="str">
        <f t="shared" si="251"/>
        <v/>
      </c>
      <c r="AT1687" s="37" t="str">
        <f t="shared" si="246"/>
        <v/>
      </c>
      <c r="AU1687" s="37" t="str">
        <f t="shared" si="247"/>
        <v/>
      </c>
      <c r="AV1687" s="37" t="str">
        <f t="shared" si="248"/>
        <v/>
      </c>
      <c r="AW1687" s="37" t="str">
        <f t="shared" si="249"/>
        <v/>
      </c>
    </row>
    <row r="1688" spans="44:49" x14ac:dyDescent="0.25">
      <c r="AR1688" s="37" t="str">
        <f t="shared" si="250"/>
        <v/>
      </c>
      <c r="AS1688" s="37" t="str">
        <f t="shared" si="251"/>
        <v/>
      </c>
      <c r="AT1688" s="37" t="str">
        <f t="shared" si="246"/>
        <v/>
      </c>
      <c r="AU1688" s="37" t="str">
        <f t="shared" si="247"/>
        <v/>
      </c>
      <c r="AV1688" s="37" t="str">
        <f t="shared" si="248"/>
        <v/>
      </c>
      <c r="AW1688" s="37" t="str">
        <f t="shared" si="249"/>
        <v/>
      </c>
    </row>
    <row r="1689" spans="44:49" x14ac:dyDescent="0.25">
      <c r="AR1689" s="37" t="str">
        <f t="shared" si="250"/>
        <v/>
      </c>
      <c r="AS1689" s="37" t="str">
        <f t="shared" si="251"/>
        <v/>
      </c>
      <c r="AT1689" s="37" t="str">
        <f t="shared" si="246"/>
        <v/>
      </c>
      <c r="AU1689" s="37" t="str">
        <f t="shared" si="247"/>
        <v/>
      </c>
      <c r="AV1689" s="37" t="str">
        <f t="shared" si="248"/>
        <v/>
      </c>
      <c r="AW1689" s="37" t="str">
        <f t="shared" si="249"/>
        <v/>
      </c>
    </row>
    <row r="1690" spans="44:49" x14ac:dyDescent="0.25">
      <c r="AR1690" s="37" t="str">
        <f t="shared" si="250"/>
        <v/>
      </c>
      <c r="AS1690" s="37" t="str">
        <f t="shared" si="251"/>
        <v/>
      </c>
      <c r="AT1690" s="37" t="str">
        <f t="shared" si="246"/>
        <v/>
      </c>
      <c r="AU1690" s="37" t="str">
        <f t="shared" si="247"/>
        <v/>
      </c>
      <c r="AV1690" s="37" t="str">
        <f t="shared" si="248"/>
        <v/>
      </c>
      <c r="AW1690" s="37" t="str">
        <f t="shared" si="249"/>
        <v/>
      </c>
    </row>
    <row r="1691" spans="44:49" x14ac:dyDescent="0.25">
      <c r="AR1691" s="37" t="str">
        <f t="shared" si="250"/>
        <v/>
      </c>
      <c r="AS1691" s="37" t="str">
        <f t="shared" si="251"/>
        <v/>
      </c>
      <c r="AT1691" s="37" t="str">
        <f t="shared" si="246"/>
        <v/>
      </c>
      <c r="AU1691" s="37" t="str">
        <f t="shared" si="247"/>
        <v/>
      </c>
      <c r="AV1691" s="37" t="str">
        <f t="shared" si="248"/>
        <v/>
      </c>
      <c r="AW1691" s="37" t="str">
        <f t="shared" si="249"/>
        <v/>
      </c>
    </row>
    <row r="1692" spans="44:49" x14ac:dyDescent="0.25">
      <c r="AR1692" s="37" t="str">
        <f t="shared" si="250"/>
        <v/>
      </c>
      <c r="AS1692" s="37" t="str">
        <f t="shared" si="251"/>
        <v/>
      </c>
      <c r="AT1692" s="37" t="str">
        <f t="shared" si="246"/>
        <v/>
      </c>
      <c r="AU1692" s="37" t="str">
        <f t="shared" si="247"/>
        <v/>
      </c>
      <c r="AV1692" s="37" t="str">
        <f t="shared" si="248"/>
        <v/>
      </c>
      <c r="AW1692" s="37" t="str">
        <f t="shared" si="249"/>
        <v/>
      </c>
    </row>
    <row r="1693" spans="44:49" x14ac:dyDescent="0.25">
      <c r="AR1693" s="37" t="str">
        <f t="shared" si="250"/>
        <v/>
      </c>
      <c r="AS1693" s="37" t="str">
        <f t="shared" si="251"/>
        <v/>
      </c>
      <c r="AT1693" s="37" t="str">
        <f t="shared" si="246"/>
        <v/>
      </c>
      <c r="AU1693" s="37" t="str">
        <f t="shared" si="247"/>
        <v/>
      </c>
      <c r="AV1693" s="37" t="str">
        <f t="shared" si="248"/>
        <v/>
      </c>
      <c r="AW1693" s="37" t="str">
        <f t="shared" si="249"/>
        <v/>
      </c>
    </row>
    <row r="1694" spans="44:49" x14ac:dyDescent="0.25">
      <c r="AR1694" s="37" t="str">
        <f t="shared" si="250"/>
        <v/>
      </c>
      <c r="AS1694" s="37" t="str">
        <f t="shared" si="251"/>
        <v/>
      </c>
      <c r="AT1694" s="37" t="str">
        <f t="shared" si="246"/>
        <v/>
      </c>
      <c r="AU1694" s="37" t="str">
        <f t="shared" si="247"/>
        <v/>
      </c>
      <c r="AV1694" s="37" t="str">
        <f t="shared" si="248"/>
        <v/>
      </c>
      <c r="AW1694" s="37" t="str">
        <f t="shared" si="249"/>
        <v/>
      </c>
    </row>
    <row r="1695" spans="44:49" x14ac:dyDescent="0.25">
      <c r="AR1695" s="37" t="str">
        <f t="shared" si="250"/>
        <v/>
      </c>
      <c r="AS1695" s="37" t="str">
        <f t="shared" si="251"/>
        <v/>
      </c>
      <c r="AT1695" s="37" t="str">
        <f t="shared" si="246"/>
        <v/>
      </c>
      <c r="AU1695" s="37" t="str">
        <f t="shared" si="247"/>
        <v/>
      </c>
      <c r="AV1695" s="37" t="str">
        <f t="shared" si="248"/>
        <v/>
      </c>
      <c r="AW1695" s="37" t="str">
        <f t="shared" si="249"/>
        <v/>
      </c>
    </row>
    <row r="1696" spans="44:49" x14ac:dyDescent="0.25">
      <c r="AR1696" s="37" t="str">
        <f t="shared" si="250"/>
        <v/>
      </c>
      <c r="AS1696" s="37" t="str">
        <f t="shared" si="251"/>
        <v/>
      </c>
      <c r="AT1696" s="37" t="str">
        <f t="shared" si="246"/>
        <v/>
      </c>
      <c r="AU1696" s="37" t="str">
        <f t="shared" si="247"/>
        <v/>
      </c>
      <c r="AV1696" s="37" t="str">
        <f t="shared" si="248"/>
        <v/>
      </c>
      <c r="AW1696" s="37" t="str">
        <f t="shared" si="249"/>
        <v/>
      </c>
    </row>
    <row r="1697" spans="44:49" x14ac:dyDescent="0.25">
      <c r="AR1697" s="37" t="str">
        <f t="shared" si="250"/>
        <v/>
      </c>
      <c r="AS1697" s="37" t="str">
        <f t="shared" si="251"/>
        <v/>
      </c>
      <c r="AT1697" s="37" t="str">
        <f t="shared" si="246"/>
        <v/>
      </c>
      <c r="AU1697" s="37" t="str">
        <f t="shared" si="247"/>
        <v/>
      </c>
      <c r="AV1697" s="37" t="str">
        <f t="shared" si="248"/>
        <v/>
      </c>
      <c r="AW1697" s="37" t="str">
        <f t="shared" si="249"/>
        <v/>
      </c>
    </row>
    <row r="1698" spans="44:49" x14ac:dyDescent="0.25">
      <c r="AR1698" s="37" t="str">
        <f t="shared" si="250"/>
        <v/>
      </c>
      <c r="AS1698" s="37" t="str">
        <f t="shared" si="251"/>
        <v/>
      </c>
      <c r="AT1698" s="37" t="str">
        <f t="shared" si="246"/>
        <v/>
      </c>
      <c r="AU1698" s="37" t="str">
        <f t="shared" si="247"/>
        <v/>
      </c>
      <c r="AV1698" s="37" t="str">
        <f t="shared" si="248"/>
        <v/>
      </c>
      <c r="AW1698" s="37" t="str">
        <f t="shared" si="249"/>
        <v/>
      </c>
    </row>
    <row r="1699" spans="44:49" x14ac:dyDescent="0.25">
      <c r="AR1699" s="37" t="str">
        <f t="shared" si="250"/>
        <v/>
      </c>
      <c r="AS1699" s="37" t="str">
        <f t="shared" si="251"/>
        <v/>
      </c>
      <c r="AT1699" s="37" t="str">
        <f t="shared" si="246"/>
        <v/>
      </c>
      <c r="AU1699" s="37" t="str">
        <f t="shared" si="247"/>
        <v/>
      </c>
      <c r="AV1699" s="37" t="str">
        <f t="shared" si="248"/>
        <v/>
      </c>
      <c r="AW1699" s="37" t="str">
        <f t="shared" si="249"/>
        <v/>
      </c>
    </row>
    <row r="1700" spans="44:49" x14ac:dyDescent="0.25">
      <c r="AR1700" s="37" t="str">
        <f t="shared" si="250"/>
        <v/>
      </c>
      <c r="AS1700" s="37" t="str">
        <f t="shared" si="251"/>
        <v/>
      </c>
      <c r="AT1700" s="37" t="str">
        <f t="shared" si="246"/>
        <v/>
      </c>
      <c r="AU1700" s="37" t="str">
        <f t="shared" si="247"/>
        <v/>
      </c>
      <c r="AV1700" s="37" t="str">
        <f t="shared" si="248"/>
        <v/>
      </c>
      <c r="AW1700" s="37" t="str">
        <f t="shared" si="249"/>
        <v/>
      </c>
    </row>
    <row r="1701" spans="44:49" x14ac:dyDescent="0.25">
      <c r="AR1701" s="37" t="str">
        <f t="shared" si="250"/>
        <v/>
      </c>
      <c r="AS1701" s="37" t="str">
        <f t="shared" si="251"/>
        <v/>
      </c>
      <c r="AT1701" s="37" t="str">
        <f t="shared" si="246"/>
        <v/>
      </c>
      <c r="AU1701" s="37" t="str">
        <f t="shared" si="247"/>
        <v/>
      </c>
      <c r="AV1701" s="37" t="str">
        <f t="shared" si="248"/>
        <v/>
      </c>
      <c r="AW1701" s="37" t="str">
        <f t="shared" si="249"/>
        <v/>
      </c>
    </row>
    <row r="1702" spans="44:49" x14ac:dyDescent="0.25">
      <c r="AR1702" s="37" t="str">
        <f t="shared" si="250"/>
        <v/>
      </c>
      <c r="AS1702" s="37" t="str">
        <f t="shared" si="251"/>
        <v/>
      </c>
      <c r="AT1702" s="37" t="str">
        <f t="shared" si="246"/>
        <v/>
      </c>
      <c r="AU1702" s="37" t="str">
        <f t="shared" si="247"/>
        <v/>
      </c>
      <c r="AV1702" s="37" t="str">
        <f t="shared" si="248"/>
        <v/>
      </c>
      <c r="AW1702" s="37" t="str">
        <f t="shared" si="249"/>
        <v/>
      </c>
    </row>
    <row r="1703" spans="44:49" x14ac:dyDescent="0.25">
      <c r="AR1703" s="37" t="str">
        <f t="shared" si="250"/>
        <v/>
      </c>
      <c r="AS1703" s="37" t="str">
        <f t="shared" si="251"/>
        <v/>
      </c>
      <c r="AT1703" s="37" t="str">
        <f t="shared" si="246"/>
        <v/>
      </c>
      <c r="AU1703" s="37" t="str">
        <f t="shared" si="247"/>
        <v/>
      </c>
      <c r="AV1703" s="37" t="str">
        <f t="shared" si="248"/>
        <v/>
      </c>
      <c r="AW1703" s="37" t="str">
        <f t="shared" si="249"/>
        <v/>
      </c>
    </row>
    <row r="1704" spans="44:49" x14ac:dyDescent="0.25">
      <c r="AR1704" s="37" t="str">
        <f t="shared" si="250"/>
        <v/>
      </c>
      <c r="AS1704" s="37" t="str">
        <f t="shared" si="251"/>
        <v/>
      </c>
      <c r="AT1704" s="37" t="str">
        <f t="shared" si="246"/>
        <v/>
      </c>
      <c r="AU1704" s="37" t="str">
        <f t="shared" si="247"/>
        <v/>
      </c>
      <c r="AV1704" s="37" t="str">
        <f t="shared" si="248"/>
        <v/>
      </c>
      <c r="AW1704" s="37" t="str">
        <f t="shared" si="249"/>
        <v/>
      </c>
    </row>
    <row r="1705" spans="44:49" x14ac:dyDescent="0.25">
      <c r="AR1705" s="37" t="str">
        <f t="shared" si="250"/>
        <v/>
      </c>
      <c r="AS1705" s="37" t="str">
        <f t="shared" si="251"/>
        <v/>
      </c>
      <c r="AT1705" s="37" t="str">
        <f t="shared" si="246"/>
        <v/>
      </c>
      <c r="AU1705" s="37" t="str">
        <f t="shared" si="247"/>
        <v/>
      </c>
      <c r="AV1705" s="37" t="str">
        <f t="shared" si="248"/>
        <v/>
      </c>
      <c r="AW1705" s="37" t="str">
        <f t="shared" si="249"/>
        <v/>
      </c>
    </row>
    <row r="1706" spans="44:49" x14ac:dyDescent="0.25">
      <c r="AR1706" s="37" t="str">
        <f t="shared" si="250"/>
        <v/>
      </c>
      <c r="AS1706" s="37" t="str">
        <f t="shared" si="251"/>
        <v/>
      </c>
      <c r="AT1706" s="37" t="str">
        <f t="shared" si="246"/>
        <v/>
      </c>
      <c r="AU1706" s="37" t="str">
        <f t="shared" si="247"/>
        <v/>
      </c>
      <c r="AV1706" s="37" t="str">
        <f t="shared" si="248"/>
        <v/>
      </c>
      <c r="AW1706" s="37" t="str">
        <f t="shared" si="249"/>
        <v/>
      </c>
    </row>
    <row r="1707" spans="44:49" x14ac:dyDescent="0.25">
      <c r="AR1707" s="37" t="str">
        <f t="shared" si="250"/>
        <v/>
      </c>
      <c r="AS1707" s="37" t="str">
        <f t="shared" si="251"/>
        <v/>
      </c>
      <c r="AT1707" s="37" t="str">
        <f t="shared" si="246"/>
        <v/>
      </c>
      <c r="AU1707" s="37" t="str">
        <f t="shared" si="247"/>
        <v/>
      </c>
      <c r="AV1707" s="37" t="str">
        <f t="shared" si="248"/>
        <v/>
      </c>
      <c r="AW1707" s="37" t="str">
        <f t="shared" si="249"/>
        <v/>
      </c>
    </row>
    <row r="1708" spans="44:49" x14ac:dyDescent="0.25">
      <c r="AR1708" s="37" t="str">
        <f t="shared" si="250"/>
        <v/>
      </c>
      <c r="AS1708" s="37" t="str">
        <f t="shared" si="251"/>
        <v/>
      </c>
      <c r="AT1708" s="37" t="str">
        <f t="shared" si="246"/>
        <v/>
      </c>
      <c r="AU1708" s="37" t="str">
        <f t="shared" si="247"/>
        <v/>
      </c>
      <c r="AV1708" s="37" t="str">
        <f t="shared" si="248"/>
        <v/>
      </c>
      <c r="AW1708" s="37" t="str">
        <f t="shared" si="249"/>
        <v/>
      </c>
    </row>
    <row r="1709" spans="44:49" x14ac:dyDescent="0.25">
      <c r="AR1709" s="37" t="str">
        <f t="shared" si="250"/>
        <v/>
      </c>
      <c r="AS1709" s="37" t="str">
        <f t="shared" si="251"/>
        <v/>
      </c>
      <c r="AT1709" s="37" t="str">
        <f t="shared" si="246"/>
        <v/>
      </c>
      <c r="AU1709" s="37" t="str">
        <f t="shared" si="247"/>
        <v/>
      </c>
      <c r="AV1709" s="37" t="str">
        <f t="shared" si="248"/>
        <v/>
      </c>
      <c r="AW1709" s="37" t="str">
        <f t="shared" si="249"/>
        <v/>
      </c>
    </row>
    <row r="1710" spans="44:49" x14ac:dyDescent="0.25">
      <c r="AR1710" s="37" t="str">
        <f t="shared" si="250"/>
        <v/>
      </c>
      <c r="AS1710" s="37" t="str">
        <f t="shared" si="251"/>
        <v/>
      </c>
      <c r="AT1710" s="37" t="str">
        <f t="shared" si="246"/>
        <v/>
      </c>
      <c r="AU1710" s="37" t="str">
        <f t="shared" si="247"/>
        <v/>
      </c>
      <c r="AV1710" s="37" t="str">
        <f t="shared" si="248"/>
        <v/>
      </c>
      <c r="AW1710" s="37" t="str">
        <f t="shared" si="249"/>
        <v/>
      </c>
    </row>
    <row r="1711" spans="44:49" x14ac:dyDescent="0.25">
      <c r="AR1711" s="37" t="str">
        <f t="shared" si="250"/>
        <v/>
      </c>
      <c r="AS1711" s="37" t="str">
        <f t="shared" si="251"/>
        <v/>
      </c>
      <c r="AT1711" s="37" t="str">
        <f t="shared" si="246"/>
        <v/>
      </c>
      <c r="AU1711" s="37" t="str">
        <f t="shared" si="247"/>
        <v/>
      </c>
      <c r="AV1711" s="37" t="str">
        <f t="shared" si="248"/>
        <v/>
      </c>
      <c r="AW1711" s="37" t="str">
        <f t="shared" si="249"/>
        <v/>
      </c>
    </row>
    <row r="1712" spans="44:49" x14ac:dyDescent="0.25">
      <c r="AR1712" s="37" t="str">
        <f t="shared" si="250"/>
        <v/>
      </c>
      <c r="AS1712" s="37" t="str">
        <f t="shared" si="251"/>
        <v/>
      </c>
      <c r="AT1712" s="37" t="str">
        <f t="shared" si="246"/>
        <v/>
      </c>
      <c r="AU1712" s="37" t="str">
        <f t="shared" si="247"/>
        <v/>
      </c>
      <c r="AV1712" s="37" t="str">
        <f t="shared" si="248"/>
        <v/>
      </c>
      <c r="AW1712" s="37" t="str">
        <f t="shared" si="249"/>
        <v/>
      </c>
    </row>
    <row r="1713" spans="44:49" x14ac:dyDescent="0.25">
      <c r="AR1713" s="37" t="str">
        <f t="shared" si="250"/>
        <v/>
      </c>
      <c r="AS1713" s="37" t="str">
        <f t="shared" si="251"/>
        <v/>
      </c>
      <c r="AT1713" s="37" t="str">
        <f t="shared" si="246"/>
        <v/>
      </c>
      <c r="AU1713" s="37" t="str">
        <f t="shared" si="247"/>
        <v/>
      </c>
      <c r="AV1713" s="37" t="str">
        <f t="shared" si="248"/>
        <v/>
      </c>
      <c r="AW1713" s="37" t="str">
        <f t="shared" si="249"/>
        <v/>
      </c>
    </row>
    <row r="1714" spans="44:49" x14ac:dyDescent="0.25">
      <c r="AR1714" s="37" t="str">
        <f t="shared" si="250"/>
        <v/>
      </c>
      <c r="AS1714" s="37" t="str">
        <f t="shared" si="251"/>
        <v/>
      </c>
      <c r="AT1714" s="37" t="str">
        <f t="shared" si="246"/>
        <v/>
      </c>
      <c r="AU1714" s="37" t="str">
        <f t="shared" si="247"/>
        <v/>
      </c>
      <c r="AV1714" s="37" t="str">
        <f t="shared" si="248"/>
        <v/>
      </c>
      <c r="AW1714" s="37" t="str">
        <f t="shared" si="249"/>
        <v/>
      </c>
    </row>
    <row r="1715" spans="44:49" x14ac:dyDescent="0.25">
      <c r="AR1715" s="37" t="str">
        <f t="shared" si="250"/>
        <v/>
      </c>
      <c r="AS1715" s="37" t="str">
        <f t="shared" si="251"/>
        <v/>
      </c>
      <c r="AT1715" s="37" t="str">
        <f t="shared" si="246"/>
        <v/>
      </c>
      <c r="AU1715" s="37" t="str">
        <f t="shared" si="247"/>
        <v/>
      </c>
      <c r="AV1715" s="37" t="str">
        <f t="shared" si="248"/>
        <v/>
      </c>
      <c r="AW1715" s="37" t="str">
        <f t="shared" si="249"/>
        <v/>
      </c>
    </row>
    <row r="1716" spans="44:49" x14ac:dyDescent="0.25">
      <c r="AR1716" s="37" t="str">
        <f t="shared" si="250"/>
        <v/>
      </c>
      <c r="AS1716" s="37" t="str">
        <f t="shared" si="251"/>
        <v/>
      </c>
      <c r="AT1716" s="37" t="str">
        <f t="shared" si="246"/>
        <v/>
      </c>
      <c r="AU1716" s="37" t="str">
        <f t="shared" si="247"/>
        <v/>
      </c>
      <c r="AV1716" s="37" t="str">
        <f t="shared" si="248"/>
        <v/>
      </c>
      <c r="AW1716" s="37" t="str">
        <f t="shared" si="249"/>
        <v/>
      </c>
    </row>
    <row r="1717" spans="44:49" x14ac:dyDescent="0.25">
      <c r="AR1717" s="37" t="str">
        <f t="shared" si="250"/>
        <v/>
      </c>
      <c r="AS1717" s="37" t="str">
        <f t="shared" si="251"/>
        <v/>
      </c>
      <c r="AT1717" s="37" t="str">
        <f t="shared" si="246"/>
        <v/>
      </c>
      <c r="AU1717" s="37" t="str">
        <f t="shared" si="247"/>
        <v/>
      </c>
      <c r="AV1717" s="37" t="str">
        <f t="shared" si="248"/>
        <v/>
      </c>
      <c r="AW1717" s="37" t="str">
        <f t="shared" si="249"/>
        <v/>
      </c>
    </row>
    <row r="1718" spans="44:49" x14ac:dyDescent="0.25">
      <c r="AR1718" s="37" t="str">
        <f t="shared" si="250"/>
        <v/>
      </c>
      <c r="AS1718" s="37" t="str">
        <f t="shared" si="251"/>
        <v/>
      </c>
      <c r="AT1718" s="37" t="str">
        <f t="shared" si="246"/>
        <v/>
      </c>
      <c r="AU1718" s="37" t="str">
        <f t="shared" si="247"/>
        <v/>
      </c>
      <c r="AV1718" s="37" t="str">
        <f t="shared" si="248"/>
        <v/>
      </c>
      <c r="AW1718" s="37" t="str">
        <f t="shared" si="249"/>
        <v/>
      </c>
    </row>
    <row r="1719" spans="44:49" x14ac:dyDescent="0.25">
      <c r="AR1719" s="37" t="str">
        <f t="shared" si="250"/>
        <v/>
      </c>
      <c r="AS1719" s="37" t="str">
        <f t="shared" si="251"/>
        <v/>
      </c>
      <c r="AT1719" s="37" t="str">
        <f t="shared" si="246"/>
        <v/>
      </c>
      <c r="AU1719" s="37" t="str">
        <f t="shared" si="247"/>
        <v/>
      </c>
      <c r="AV1719" s="37" t="str">
        <f t="shared" si="248"/>
        <v/>
      </c>
      <c r="AW1719" s="37" t="str">
        <f t="shared" si="249"/>
        <v/>
      </c>
    </row>
    <row r="1720" spans="44:49" x14ac:dyDescent="0.25">
      <c r="AR1720" s="37" t="str">
        <f t="shared" si="250"/>
        <v/>
      </c>
      <c r="AS1720" s="37" t="str">
        <f t="shared" si="251"/>
        <v/>
      </c>
      <c r="AT1720" s="37" t="str">
        <f t="shared" si="246"/>
        <v/>
      </c>
      <c r="AU1720" s="37" t="str">
        <f t="shared" si="247"/>
        <v/>
      </c>
      <c r="AV1720" s="37" t="str">
        <f t="shared" si="248"/>
        <v/>
      </c>
      <c r="AW1720" s="37" t="str">
        <f t="shared" si="249"/>
        <v/>
      </c>
    </row>
    <row r="1721" spans="44:49" x14ac:dyDescent="0.25">
      <c r="AR1721" s="37" t="str">
        <f t="shared" si="250"/>
        <v/>
      </c>
      <c r="AS1721" s="37" t="str">
        <f t="shared" si="251"/>
        <v/>
      </c>
      <c r="AT1721" s="37" t="str">
        <f t="shared" si="246"/>
        <v/>
      </c>
      <c r="AU1721" s="37" t="str">
        <f t="shared" si="247"/>
        <v/>
      </c>
      <c r="AV1721" s="37" t="str">
        <f t="shared" si="248"/>
        <v/>
      </c>
      <c r="AW1721" s="37" t="str">
        <f t="shared" si="249"/>
        <v/>
      </c>
    </row>
    <row r="1722" spans="44:49" x14ac:dyDescent="0.25">
      <c r="AR1722" s="37" t="str">
        <f t="shared" si="250"/>
        <v/>
      </c>
      <c r="AS1722" s="37" t="str">
        <f t="shared" si="251"/>
        <v/>
      </c>
      <c r="AT1722" s="37" t="str">
        <f t="shared" si="246"/>
        <v/>
      </c>
      <c r="AU1722" s="37" t="str">
        <f t="shared" si="247"/>
        <v/>
      </c>
      <c r="AV1722" s="37" t="str">
        <f t="shared" si="248"/>
        <v/>
      </c>
      <c r="AW1722" s="37" t="str">
        <f t="shared" si="249"/>
        <v/>
      </c>
    </row>
    <row r="1723" spans="44:49" x14ac:dyDescent="0.25">
      <c r="AR1723" s="37" t="str">
        <f t="shared" si="250"/>
        <v/>
      </c>
      <c r="AS1723" s="37" t="str">
        <f t="shared" si="251"/>
        <v/>
      </c>
      <c r="AT1723" s="37" t="str">
        <f t="shared" si="246"/>
        <v/>
      </c>
      <c r="AU1723" s="37" t="str">
        <f t="shared" si="247"/>
        <v/>
      </c>
      <c r="AV1723" s="37" t="str">
        <f t="shared" si="248"/>
        <v/>
      </c>
      <c r="AW1723" s="37" t="str">
        <f t="shared" si="249"/>
        <v/>
      </c>
    </row>
    <row r="1724" spans="44:49" x14ac:dyDescent="0.25">
      <c r="AR1724" s="37" t="str">
        <f t="shared" si="250"/>
        <v/>
      </c>
      <c r="AS1724" s="37" t="str">
        <f t="shared" si="251"/>
        <v/>
      </c>
      <c r="AT1724" s="37" t="str">
        <f t="shared" si="246"/>
        <v/>
      </c>
      <c r="AU1724" s="37" t="str">
        <f t="shared" si="247"/>
        <v/>
      </c>
      <c r="AV1724" s="37" t="str">
        <f t="shared" si="248"/>
        <v/>
      </c>
      <c r="AW1724" s="37" t="str">
        <f t="shared" si="249"/>
        <v/>
      </c>
    </row>
    <row r="1725" spans="44:49" x14ac:dyDescent="0.25">
      <c r="AR1725" s="37" t="str">
        <f t="shared" si="250"/>
        <v/>
      </c>
      <c r="AS1725" s="37" t="str">
        <f t="shared" si="251"/>
        <v/>
      </c>
      <c r="AT1725" s="37" t="str">
        <f t="shared" si="246"/>
        <v/>
      </c>
      <c r="AU1725" s="37" t="str">
        <f t="shared" si="247"/>
        <v/>
      </c>
      <c r="AV1725" s="37" t="str">
        <f t="shared" si="248"/>
        <v/>
      </c>
      <c r="AW1725" s="37" t="str">
        <f t="shared" si="249"/>
        <v/>
      </c>
    </row>
    <row r="1726" spans="44:49" x14ac:dyDescent="0.25">
      <c r="AR1726" s="37" t="str">
        <f t="shared" si="250"/>
        <v/>
      </c>
      <c r="AS1726" s="37" t="str">
        <f t="shared" si="251"/>
        <v/>
      </c>
      <c r="AT1726" s="37" t="str">
        <f t="shared" ref="AT1726:AT1789" si="252">IF($C$14&lt;=$AY1725,"",IF($C$14&gt;$AY1726,"",$C$14*BB1726))</f>
        <v/>
      </c>
      <c r="AU1726" s="37" t="str">
        <f t="shared" ref="AU1726:AU1789" si="253">IF($C$14&lt;=$AY1725,"",IF($C$14&gt;$AY1726,"",$C$14*BC1726))</f>
        <v/>
      </c>
      <c r="AV1726" s="37" t="str">
        <f t="shared" ref="AV1726:AV1789" si="254">IF($C$14&lt;=$AY1725,"",IF($C$14&gt;$AY1726,"",$C$14*BD1726))</f>
        <v/>
      </c>
      <c r="AW1726" s="37" t="str">
        <f t="shared" ref="AW1726:AW1789" si="255">IF($C$14&lt;=$AY1725,"",IF($C$14&gt;$AY1726,"",$C$14*BE1726))</f>
        <v/>
      </c>
    </row>
    <row r="1727" spans="44:49" x14ac:dyDescent="0.25">
      <c r="AR1727" s="37" t="str">
        <f t="shared" si="250"/>
        <v/>
      </c>
      <c r="AS1727" s="37" t="str">
        <f t="shared" si="251"/>
        <v/>
      </c>
      <c r="AT1727" s="37" t="str">
        <f t="shared" si="252"/>
        <v/>
      </c>
      <c r="AU1727" s="37" t="str">
        <f t="shared" si="253"/>
        <v/>
      </c>
      <c r="AV1727" s="37" t="str">
        <f t="shared" si="254"/>
        <v/>
      </c>
      <c r="AW1727" s="37" t="str">
        <f t="shared" si="255"/>
        <v/>
      </c>
    </row>
    <row r="1728" spans="44:49" x14ac:dyDescent="0.25">
      <c r="AR1728" s="37" t="str">
        <f t="shared" si="250"/>
        <v/>
      </c>
      <c r="AS1728" s="37" t="str">
        <f t="shared" si="251"/>
        <v/>
      </c>
      <c r="AT1728" s="37" t="str">
        <f t="shared" si="252"/>
        <v/>
      </c>
      <c r="AU1728" s="37" t="str">
        <f t="shared" si="253"/>
        <v/>
      </c>
      <c r="AV1728" s="37" t="str">
        <f t="shared" si="254"/>
        <v/>
      </c>
      <c r="AW1728" s="37" t="str">
        <f t="shared" si="255"/>
        <v/>
      </c>
    </row>
    <row r="1729" spans="44:49" x14ac:dyDescent="0.25">
      <c r="AR1729" s="37" t="str">
        <f t="shared" si="250"/>
        <v/>
      </c>
      <c r="AS1729" s="37" t="str">
        <f t="shared" si="251"/>
        <v/>
      </c>
      <c r="AT1729" s="37" t="str">
        <f t="shared" si="252"/>
        <v/>
      </c>
      <c r="AU1729" s="37" t="str">
        <f t="shared" si="253"/>
        <v/>
      </c>
      <c r="AV1729" s="37" t="str">
        <f t="shared" si="254"/>
        <v/>
      </c>
      <c r="AW1729" s="37" t="str">
        <f t="shared" si="255"/>
        <v/>
      </c>
    </row>
    <row r="1730" spans="44:49" x14ac:dyDescent="0.25">
      <c r="AR1730" s="37" t="str">
        <f t="shared" si="250"/>
        <v/>
      </c>
      <c r="AS1730" s="37" t="str">
        <f t="shared" si="251"/>
        <v/>
      </c>
      <c r="AT1730" s="37" t="str">
        <f t="shared" si="252"/>
        <v/>
      </c>
      <c r="AU1730" s="37" t="str">
        <f t="shared" si="253"/>
        <v/>
      </c>
      <c r="AV1730" s="37" t="str">
        <f t="shared" si="254"/>
        <v/>
      </c>
      <c r="AW1730" s="37" t="str">
        <f t="shared" si="255"/>
        <v/>
      </c>
    </row>
    <row r="1731" spans="44:49" x14ac:dyDescent="0.25">
      <c r="AR1731" s="37" t="str">
        <f t="shared" si="250"/>
        <v/>
      </c>
      <c r="AS1731" s="37" t="str">
        <f t="shared" si="251"/>
        <v/>
      </c>
      <c r="AT1731" s="37" t="str">
        <f t="shared" si="252"/>
        <v/>
      </c>
      <c r="AU1731" s="37" t="str">
        <f t="shared" si="253"/>
        <v/>
      </c>
      <c r="AV1731" s="37" t="str">
        <f t="shared" si="254"/>
        <v/>
      </c>
      <c r="AW1731" s="37" t="str">
        <f t="shared" si="255"/>
        <v/>
      </c>
    </row>
    <row r="1732" spans="44:49" x14ac:dyDescent="0.25">
      <c r="AR1732" s="37" t="str">
        <f t="shared" si="250"/>
        <v/>
      </c>
      <c r="AS1732" s="37" t="str">
        <f t="shared" si="251"/>
        <v/>
      </c>
      <c r="AT1732" s="37" t="str">
        <f t="shared" si="252"/>
        <v/>
      </c>
      <c r="AU1732" s="37" t="str">
        <f t="shared" si="253"/>
        <v/>
      </c>
      <c r="AV1732" s="37" t="str">
        <f t="shared" si="254"/>
        <v/>
      </c>
      <c r="AW1732" s="37" t="str">
        <f t="shared" si="255"/>
        <v/>
      </c>
    </row>
    <row r="1733" spans="44:49" x14ac:dyDescent="0.25">
      <c r="AR1733" s="37" t="str">
        <f t="shared" si="250"/>
        <v/>
      </c>
      <c r="AS1733" s="37" t="str">
        <f t="shared" si="251"/>
        <v/>
      </c>
      <c r="AT1733" s="37" t="str">
        <f t="shared" si="252"/>
        <v/>
      </c>
      <c r="AU1733" s="37" t="str">
        <f t="shared" si="253"/>
        <v/>
      </c>
      <c r="AV1733" s="37" t="str">
        <f t="shared" si="254"/>
        <v/>
      </c>
      <c r="AW1733" s="37" t="str">
        <f t="shared" si="255"/>
        <v/>
      </c>
    </row>
    <row r="1734" spans="44:49" x14ac:dyDescent="0.25">
      <c r="AR1734" s="37" t="str">
        <f t="shared" si="250"/>
        <v/>
      </c>
      <c r="AS1734" s="37" t="str">
        <f t="shared" si="251"/>
        <v/>
      </c>
      <c r="AT1734" s="37" t="str">
        <f t="shared" si="252"/>
        <v/>
      </c>
      <c r="AU1734" s="37" t="str">
        <f t="shared" si="253"/>
        <v/>
      </c>
      <c r="AV1734" s="37" t="str">
        <f t="shared" si="254"/>
        <v/>
      </c>
      <c r="AW1734" s="37" t="str">
        <f t="shared" si="255"/>
        <v/>
      </c>
    </row>
    <row r="1735" spans="44:49" x14ac:dyDescent="0.25">
      <c r="AR1735" s="37" t="str">
        <f t="shared" si="250"/>
        <v/>
      </c>
      <c r="AS1735" s="37" t="str">
        <f t="shared" si="251"/>
        <v/>
      </c>
      <c r="AT1735" s="37" t="str">
        <f t="shared" si="252"/>
        <v/>
      </c>
      <c r="AU1735" s="37" t="str">
        <f t="shared" si="253"/>
        <v/>
      </c>
      <c r="AV1735" s="37" t="str">
        <f t="shared" si="254"/>
        <v/>
      </c>
      <c r="AW1735" s="37" t="str">
        <f t="shared" si="255"/>
        <v/>
      </c>
    </row>
    <row r="1736" spans="44:49" x14ac:dyDescent="0.25">
      <c r="AR1736" s="37" t="str">
        <f t="shared" si="250"/>
        <v/>
      </c>
      <c r="AS1736" s="37" t="str">
        <f t="shared" si="251"/>
        <v/>
      </c>
      <c r="AT1736" s="37" t="str">
        <f t="shared" si="252"/>
        <v/>
      </c>
      <c r="AU1736" s="37" t="str">
        <f t="shared" si="253"/>
        <v/>
      </c>
      <c r="AV1736" s="37" t="str">
        <f t="shared" si="254"/>
        <v/>
      </c>
      <c r="AW1736" s="37" t="str">
        <f t="shared" si="255"/>
        <v/>
      </c>
    </row>
    <row r="1737" spans="44:49" x14ac:dyDescent="0.25">
      <c r="AR1737" s="37" t="str">
        <f t="shared" si="250"/>
        <v/>
      </c>
      <c r="AS1737" s="37" t="str">
        <f t="shared" si="251"/>
        <v/>
      </c>
      <c r="AT1737" s="37" t="str">
        <f t="shared" si="252"/>
        <v/>
      </c>
      <c r="AU1737" s="37" t="str">
        <f t="shared" si="253"/>
        <v/>
      </c>
      <c r="AV1737" s="37" t="str">
        <f t="shared" si="254"/>
        <v/>
      </c>
      <c r="AW1737" s="37" t="str">
        <f t="shared" si="255"/>
        <v/>
      </c>
    </row>
    <row r="1738" spans="44:49" x14ac:dyDescent="0.25">
      <c r="AR1738" s="37" t="str">
        <f t="shared" si="250"/>
        <v/>
      </c>
      <c r="AS1738" s="37" t="str">
        <f t="shared" si="251"/>
        <v/>
      </c>
      <c r="AT1738" s="37" t="str">
        <f t="shared" si="252"/>
        <v/>
      </c>
      <c r="AU1738" s="37" t="str">
        <f t="shared" si="253"/>
        <v/>
      </c>
      <c r="AV1738" s="37" t="str">
        <f t="shared" si="254"/>
        <v/>
      </c>
      <c r="AW1738" s="37" t="str">
        <f t="shared" si="255"/>
        <v/>
      </c>
    </row>
    <row r="1739" spans="44:49" x14ac:dyDescent="0.25">
      <c r="AR1739" s="37" t="str">
        <f t="shared" si="250"/>
        <v/>
      </c>
      <c r="AS1739" s="37" t="str">
        <f t="shared" si="251"/>
        <v/>
      </c>
      <c r="AT1739" s="37" t="str">
        <f t="shared" si="252"/>
        <v/>
      </c>
      <c r="AU1739" s="37" t="str">
        <f t="shared" si="253"/>
        <v/>
      </c>
      <c r="AV1739" s="37" t="str">
        <f t="shared" si="254"/>
        <v/>
      </c>
      <c r="AW1739" s="37" t="str">
        <f t="shared" si="255"/>
        <v/>
      </c>
    </row>
    <row r="1740" spans="44:49" x14ac:dyDescent="0.25">
      <c r="AR1740" s="37" t="str">
        <f t="shared" si="250"/>
        <v/>
      </c>
      <c r="AS1740" s="37" t="str">
        <f t="shared" si="251"/>
        <v/>
      </c>
      <c r="AT1740" s="37" t="str">
        <f t="shared" si="252"/>
        <v/>
      </c>
      <c r="AU1740" s="37" t="str">
        <f t="shared" si="253"/>
        <v/>
      </c>
      <c r="AV1740" s="37" t="str">
        <f t="shared" si="254"/>
        <v/>
      </c>
      <c r="AW1740" s="37" t="str">
        <f t="shared" si="255"/>
        <v/>
      </c>
    </row>
    <row r="1741" spans="44:49" x14ac:dyDescent="0.25">
      <c r="AR1741" s="37" t="str">
        <f t="shared" si="250"/>
        <v/>
      </c>
      <c r="AS1741" s="37" t="str">
        <f t="shared" si="251"/>
        <v/>
      </c>
      <c r="AT1741" s="37" t="str">
        <f t="shared" si="252"/>
        <v/>
      </c>
      <c r="AU1741" s="37" t="str">
        <f t="shared" si="253"/>
        <v/>
      </c>
      <c r="AV1741" s="37" t="str">
        <f t="shared" si="254"/>
        <v/>
      </c>
      <c r="AW1741" s="37" t="str">
        <f t="shared" si="255"/>
        <v/>
      </c>
    </row>
    <row r="1742" spans="44:49" x14ac:dyDescent="0.25">
      <c r="AR1742" s="37" t="str">
        <f t="shared" si="250"/>
        <v/>
      </c>
      <c r="AS1742" s="37" t="str">
        <f t="shared" si="251"/>
        <v/>
      </c>
      <c r="AT1742" s="37" t="str">
        <f t="shared" si="252"/>
        <v/>
      </c>
      <c r="AU1742" s="37" t="str">
        <f t="shared" si="253"/>
        <v/>
      </c>
      <c r="AV1742" s="37" t="str">
        <f t="shared" si="254"/>
        <v/>
      </c>
      <c r="AW1742" s="37" t="str">
        <f t="shared" si="255"/>
        <v/>
      </c>
    </row>
    <row r="1743" spans="44:49" x14ac:dyDescent="0.25">
      <c r="AR1743" s="37" t="str">
        <f t="shared" si="250"/>
        <v/>
      </c>
      <c r="AS1743" s="37" t="str">
        <f t="shared" si="251"/>
        <v/>
      </c>
      <c r="AT1743" s="37" t="str">
        <f t="shared" si="252"/>
        <v/>
      </c>
      <c r="AU1743" s="37" t="str">
        <f t="shared" si="253"/>
        <v/>
      </c>
      <c r="AV1743" s="37" t="str">
        <f t="shared" si="254"/>
        <v/>
      </c>
      <c r="AW1743" s="37" t="str">
        <f t="shared" si="255"/>
        <v/>
      </c>
    </row>
    <row r="1744" spans="44:49" x14ac:dyDescent="0.25">
      <c r="AR1744" s="37" t="str">
        <f t="shared" si="250"/>
        <v/>
      </c>
      <c r="AS1744" s="37" t="str">
        <f t="shared" si="251"/>
        <v/>
      </c>
      <c r="AT1744" s="37" t="str">
        <f t="shared" si="252"/>
        <v/>
      </c>
      <c r="AU1744" s="37" t="str">
        <f t="shared" si="253"/>
        <v/>
      </c>
      <c r="AV1744" s="37" t="str">
        <f t="shared" si="254"/>
        <v/>
      </c>
      <c r="AW1744" s="37" t="str">
        <f t="shared" si="255"/>
        <v/>
      </c>
    </row>
    <row r="1745" spans="44:49" x14ac:dyDescent="0.25">
      <c r="AR1745" s="37" t="str">
        <f t="shared" si="250"/>
        <v/>
      </c>
      <c r="AS1745" s="37" t="str">
        <f t="shared" si="251"/>
        <v/>
      </c>
      <c r="AT1745" s="37" t="str">
        <f t="shared" si="252"/>
        <v/>
      </c>
      <c r="AU1745" s="37" t="str">
        <f t="shared" si="253"/>
        <v/>
      </c>
      <c r="AV1745" s="37" t="str">
        <f t="shared" si="254"/>
        <v/>
      </c>
      <c r="AW1745" s="37" t="str">
        <f t="shared" si="255"/>
        <v/>
      </c>
    </row>
    <row r="1746" spans="44:49" x14ac:dyDescent="0.25">
      <c r="AR1746" s="37" t="str">
        <f t="shared" ref="AR1746:AR1809" si="256">IF($C$14&lt;=$AY1745,"",IF($C$14&gt;$AY1746,"",$C$14*AZ1746))</f>
        <v/>
      </c>
      <c r="AS1746" s="37" t="str">
        <f t="shared" ref="AS1746:AS1809" si="257">IF($C$14&lt;=$AY1745,"",IF($C$14&gt;$AY1746,"",$C$14*BA1746))</f>
        <v/>
      </c>
      <c r="AT1746" s="37" t="str">
        <f t="shared" si="252"/>
        <v/>
      </c>
      <c r="AU1746" s="37" t="str">
        <f t="shared" si="253"/>
        <v/>
      </c>
      <c r="AV1746" s="37" t="str">
        <f t="shared" si="254"/>
        <v/>
      </c>
      <c r="AW1746" s="37" t="str">
        <f t="shared" si="255"/>
        <v/>
      </c>
    </row>
    <row r="1747" spans="44:49" x14ac:dyDescent="0.25">
      <c r="AR1747" s="37" t="str">
        <f t="shared" si="256"/>
        <v/>
      </c>
      <c r="AS1747" s="37" t="str">
        <f t="shared" si="257"/>
        <v/>
      </c>
      <c r="AT1747" s="37" t="str">
        <f t="shared" si="252"/>
        <v/>
      </c>
      <c r="AU1747" s="37" t="str">
        <f t="shared" si="253"/>
        <v/>
      </c>
      <c r="AV1747" s="37" t="str">
        <f t="shared" si="254"/>
        <v/>
      </c>
      <c r="AW1747" s="37" t="str">
        <f t="shared" si="255"/>
        <v/>
      </c>
    </row>
    <row r="1748" spans="44:49" x14ac:dyDescent="0.25">
      <c r="AR1748" s="37" t="str">
        <f t="shared" si="256"/>
        <v/>
      </c>
      <c r="AS1748" s="37" t="str">
        <f t="shared" si="257"/>
        <v/>
      </c>
      <c r="AT1748" s="37" t="str">
        <f t="shared" si="252"/>
        <v/>
      </c>
      <c r="AU1748" s="37" t="str">
        <f t="shared" si="253"/>
        <v/>
      </c>
      <c r="AV1748" s="37" t="str">
        <f t="shared" si="254"/>
        <v/>
      </c>
      <c r="AW1748" s="37" t="str">
        <f t="shared" si="255"/>
        <v/>
      </c>
    </row>
    <row r="1749" spans="44:49" x14ac:dyDescent="0.25">
      <c r="AR1749" s="37" t="str">
        <f t="shared" si="256"/>
        <v/>
      </c>
      <c r="AS1749" s="37" t="str">
        <f t="shared" si="257"/>
        <v/>
      </c>
      <c r="AT1749" s="37" t="str">
        <f t="shared" si="252"/>
        <v/>
      </c>
      <c r="AU1749" s="37" t="str">
        <f t="shared" si="253"/>
        <v/>
      </c>
      <c r="AV1749" s="37" t="str">
        <f t="shared" si="254"/>
        <v/>
      </c>
      <c r="AW1749" s="37" t="str">
        <f t="shared" si="255"/>
        <v/>
      </c>
    </row>
    <row r="1750" spans="44:49" x14ac:dyDescent="0.25">
      <c r="AR1750" s="37" t="str">
        <f t="shared" si="256"/>
        <v/>
      </c>
      <c r="AS1750" s="37" t="str">
        <f t="shared" si="257"/>
        <v/>
      </c>
      <c r="AT1750" s="37" t="str">
        <f t="shared" si="252"/>
        <v/>
      </c>
      <c r="AU1750" s="37" t="str">
        <f t="shared" si="253"/>
        <v/>
      </c>
      <c r="AV1750" s="37" t="str">
        <f t="shared" si="254"/>
        <v/>
      </c>
      <c r="AW1750" s="37" t="str">
        <f t="shared" si="255"/>
        <v/>
      </c>
    </row>
    <row r="1751" spans="44:49" x14ac:dyDescent="0.25">
      <c r="AR1751" s="37" t="str">
        <f t="shared" si="256"/>
        <v/>
      </c>
      <c r="AS1751" s="37" t="str">
        <f t="shared" si="257"/>
        <v/>
      </c>
      <c r="AT1751" s="37" t="str">
        <f t="shared" si="252"/>
        <v/>
      </c>
      <c r="AU1751" s="37" t="str">
        <f t="shared" si="253"/>
        <v/>
      </c>
      <c r="AV1751" s="37" t="str">
        <f t="shared" si="254"/>
        <v/>
      </c>
      <c r="AW1751" s="37" t="str">
        <f t="shared" si="255"/>
        <v/>
      </c>
    </row>
    <row r="1752" spans="44:49" x14ac:dyDescent="0.25">
      <c r="AR1752" s="37" t="str">
        <f t="shared" si="256"/>
        <v/>
      </c>
      <c r="AS1752" s="37" t="str">
        <f t="shared" si="257"/>
        <v/>
      </c>
      <c r="AT1752" s="37" t="str">
        <f t="shared" si="252"/>
        <v/>
      </c>
      <c r="AU1752" s="37" t="str">
        <f t="shared" si="253"/>
        <v/>
      </c>
      <c r="AV1752" s="37" t="str">
        <f t="shared" si="254"/>
        <v/>
      </c>
      <c r="AW1752" s="37" t="str">
        <f t="shared" si="255"/>
        <v/>
      </c>
    </row>
    <row r="1753" spans="44:49" x14ac:dyDescent="0.25">
      <c r="AR1753" s="37" t="str">
        <f t="shared" si="256"/>
        <v/>
      </c>
      <c r="AS1753" s="37" t="str">
        <f t="shared" si="257"/>
        <v/>
      </c>
      <c r="AT1753" s="37" t="str">
        <f t="shared" si="252"/>
        <v/>
      </c>
      <c r="AU1753" s="37" t="str">
        <f t="shared" si="253"/>
        <v/>
      </c>
      <c r="AV1753" s="37" t="str">
        <f t="shared" si="254"/>
        <v/>
      </c>
      <c r="AW1753" s="37" t="str">
        <f t="shared" si="255"/>
        <v/>
      </c>
    </row>
    <row r="1754" spans="44:49" x14ac:dyDescent="0.25">
      <c r="AR1754" s="37" t="str">
        <f t="shared" si="256"/>
        <v/>
      </c>
      <c r="AS1754" s="37" t="str">
        <f t="shared" si="257"/>
        <v/>
      </c>
      <c r="AT1754" s="37" t="str">
        <f t="shared" si="252"/>
        <v/>
      </c>
      <c r="AU1754" s="37" t="str">
        <f t="shared" si="253"/>
        <v/>
      </c>
      <c r="AV1754" s="37" t="str">
        <f t="shared" si="254"/>
        <v/>
      </c>
      <c r="AW1754" s="37" t="str">
        <f t="shared" si="255"/>
        <v/>
      </c>
    </row>
    <row r="1755" spans="44:49" x14ac:dyDescent="0.25">
      <c r="AR1755" s="37" t="str">
        <f t="shared" si="256"/>
        <v/>
      </c>
      <c r="AS1755" s="37" t="str">
        <f t="shared" si="257"/>
        <v/>
      </c>
      <c r="AT1755" s="37" t="str">
        <f t="shared" si="252"/>
        <v/>
      </c>
      <c r="AU1755" s="37" t="str">
        <f t="shared" si="253"/>
        <v/>
      </c>
      <c r="AV1755" s="37" t="str">
        <f t="shared" si="254"/>
        <v/>
      </c>
      <c r="AW1755" s="37" t="str">
        <f t="shared" si="255"/>
        <v/>
      </c>
    </row>
    <row r="1756" spans="44:49" x14ac:dyDescent="0.25">
      <c r="AR1756" s="37" t="str">
        <f t="shared" si="256"/>
        <v/>
      </c>
      <c r="AS1756" s="37" t="str">
        <f t="shared" si="257"/>
        <v/>
      </c>
      <c r="AT1756" s="37" t="str">
        <f t="shared" si="252"/>
        <v/>
      </c>
      <c r="AU1756" s="37" t="str">
        <f t="shared" si="253"/>
        <v/>
      </c>
      <c r="AV1756" s="37" t="str">
        <f t="shared" si="254"/>
        <v/>
      </c>
      <c r="AW1756" s="37" t="str">
        <f t="shared" si="255"/>
        <v/>
      </c>
    </row>
    <row r="1757" spans="44:49" x14ac:dyDescent="0.25">
      <c r="AR1757" s="37" t="str">
        <f t="shared" si="256"/>
        <v/>
      </c>
      <c r="AS1757" s="37" t="str">
        <f t="shared" si="257"/>
        <v/>
      </c>
      <c r="AT1757" s="37" t="str">
        <f t="shared" si="252"/>
        <v/>
      </c>
      <c r="AU1757" s="37" t="str">
        <f t="shared" si="253"/>
        <v/>
      </c>
      <c r="AV1757" s="37" t="str">
        <f t="shared" si="254"/>
        <v/>
      </c>
      <c r="AW1757" s="37" t="str">
        <f t="shared" si="255"/>
        <v/>
      </c>
    </row>
    <row r="1758" spans="44:49" x14ac:dyDescent="0.25">
      <c r="AR1758" s="37" t="str">
        <f t="shared" si="256"/>
        <v/>
      </c>
      <c r="AS1758" s="37" t="str">
        <f t="shared" si="257"/>
        <v/>
      </c>
      <c r="AT1758" s="37" t="str">
        <f t="shared" si="252"/>
        <v/>
      </c>
      <c r="AU1758" s="37" t="str">
        <f t="shared" si="253"/>
        <v/>
      </c>
      <c r="AV1758" s="37" t="str">
        <f t="shared" si="254"/>
        <v/>
      </c>
      <c r="AW1758" s="37" t="str">
        <f t="shared" si="255"/>
        <v/>
      </c>
    </row>
    <row r="1759" spans="44:49" x14ac:dyDescent="0.25">
      <c r="AR1759" s="37" t="str">
        <f t="shared" si="256"/>
        <v/>
      </c>
      <c r="AS1759" s="37" t="str">
        <f t="shared" si="257"/>
        <v/>
      </c>
      <c r="AT1759" s="37" t="str">
        <f t="shared" si="252"/>
        <v/>
      </c>
      <c r="AU1759" s="37" t="str">
        <f t="shared" si="253"/>
        <v/>
      </c>
      <c r="AV1759" s="37" t="str">
        <f t="shared" si="254"/>
        <v/>
      </c>
      <c r="AW1759" s="37" t="str">
        <f t="shared" si="255"/>
        <v/>
      </c>
    </row>
    <row r="1760" spans="44:49" x14ac:dyDescent="0.25">
      <c r="AR1760" s="37" t="str">
        <f t="shared" si="256"/>
        <v/>
      </c>
      <c r="AS1760" s="37" t="str">
        <f t="shared" si="257"/>
        <v/>
      </c>
      <c r="AT1760" s="37" t="str">
        <f t="shared" si="252"/>
        <v/>
      </c>
      <c r="AU1760" s="37" t="str">
        <f t="shared" si="253"/>
        <v/>
      </c>
      <c r="AV1760" s="37" t="str">
        <f t="shared" si="254"/>
        <v/>
      </c>
      <c r="AW1760" s="37" t="str">
        <f t="shared" si="255"/>
        <v/>
      </c>
    </row>
    <row r="1761" spans="44:49" x14ac:dyDescent="0.25">
      <c r="AR1761" s="37" t="str">
        <f t="shared" si="256"/>
        <v/>
      </c>
      <c r="AS1761" s="37" t="str">
        <f t="shared" si="257"/>
        <v/>
      </c>
      <c r="AT1761" s="37" t="str">
        <f t="shared" si="252"/>
        <v/>
      </c>
      <c r="AU1761" s="37" t="str">
        <f t="shared" si="253"/>
        <v/>
      </c>
      <c r="AV1761" s="37" t="str">
        <f t="shared" si="254"/>
        <v/>
      </c>
      <c r="AW1761" s="37" t="str">
        <f t="shared" si="255"/>
        <v/>
      </c>
    </row>
    <row r="1762" spans="44:49" x14ac:dyDescent="0.25">
      <c r="AR1762" s="37" t="str">
        <f t="shared" si="256"/>
        <v/>
      </c>
      <c r="AS1762" s="37" t="str">
        <f t="shared" si="257"/>
        <v/>
      </c>
      <c r="AT1762" s="37" t="str">
        <f t="shared" si="252"/>
        <v/>
      </c>
      <c r="AU1762" s="37" t="str">
        <f t="shared" si="253"/>
        <v/>
      </c>
      <c r="AV1762" s="37" t="str">
        <f t="shared" si="254"/>
        <v/>
      </c>
      <c r="AW1762" s="37" t="str">
        <f t="shared" si="255"/>
        <v/>
      </c>
    </row>
    <row r="1763" spans="44:49" x14ac:dyDescent="0.25">
      <c r="AR1763" s="37" t="str">
        <f t="shared" si="256"/>
        <v/>
      </c>
      <c r="AS1763" s="37" t="str">
        <f t="shared" si="257"/>
        <v/>
      </c>
      <c r="AT1763" s="37" t="str">
        <f t="shared" si="252"/>
        <v/>
      </c>
      <c r="AU1763" s="37" t="str">
        <f t="shared" si="253"/>
        <v/>
      </c>
      <c r="AV1763" s="37" t="str">
        <f t="shared" si="254"/>
        <v/>
      </c>
      <c r="AW1763" s="37" t="str">
        <f t="shared" si="255"/>
        <v/>
      </c>
    </row>
    <row r="1764" spans="44:49" x14ac:dyDescent="0.25">
      <c r="AR1764" s="37" t="str">
        <f t="shared" si="256"/>
        <v/>
      </c>
      <c r="AS1764" s="37" t="str">
        <f t="shared" si="257"/>
        <v/>
      </c>
      <c r="AT1764" s="37" t="str">
        <f t="shared" si="252"/>
        <v/>
      </c>
      <c r="AU1764" s="37" t="str">
        <f t="shared" si="253"/>
        <v/>
      </c>
      <c r="AV1764" s="37" t="str">
        <f t="shared" si="254"/>
        <v/>
      </c>
      <c r="AW1764" s="37" t="str">
        <f t="shared" si="255"/>
        <v/>
      </c>
    </row>
    <row r="1765" spans="44:49" x14ac:dyDescent="0.25">
      <c r="AR1765" s="37" t="str">
        <f t="shared" si="256"/>
        <v/>
      </c>
      <c r="AS1765" s="37" t="str">
        <f t="shared" si="257"/>
        <v/>
      </c>
      <c r="AT1765" s="37" t="str">
        <f t="shared" si="252"/>
        <v/>
      </c>
      <c r="AU1765" s="37" t="str">
        <f t="shared" si="253"/>
        <v/>
      </c>
      <c r="AV1765" s="37" t="str">
        <f t="shared" si="254"/>
        <v/>
      </c>
      <c r="AW1765" s="37" t="str">
        <f t="shared" si="255"/>
        <v/>
      </c>
    </row>
    <row r="1766" spans="44:49" x14ac:dyDescent="0.25">
      <c r="AR1766" s="37" t="str">
        <f t="shared" si="256"/>
        <v/>
      </c>
      <c r="AS1766" s="37" t="str">
        <f t="shared" si="257"/>
        <v/>
      </c>
      <c r="AT1766" s="37" t="str">
        <f t="shared" si="252"/>
        <v/>
      </c>
      <c r="AU1766" s="37" t="str">
        <f t="shared" si="253"/>
        <v/>
      </c>
      <c r="AV1766" s="37" t="str">
        <f t="shared" si="254"/>
        <v/>
      </c>
      <c r="AW1766" s="37" t="str">
        <f t="shared" si="255"/>
        <v/>
      </c>
    </row>
    <row r="1767" spans="44:49" x14ac:dyDescent="0.25">
      <c r="AR1767" s="37" t="str">
        <f t="shared" si="256"/>
        <v/>
      </c>
      <c r="AS1767" s="37" t="str">
        <f t="shared" si="257"/>
        <v/>
      </c>
      <c r="AT1767" s="37" t="str">
        <f t="shared" si="252"/>
        <v/>
      </c>
      <c r="AU1767" s="37" t="str">
        <f t="shared" si="253"/>
        <v/>
      </c>
      <c r="AV1767" s="37" t="str">
        <f t="shared" si="254"/>
        <v/>
      </c>
      <c r="AW1767" s="37" t="str">
        <f t="shared" si="255"/>
        <v/>
      </c>
    </row>
    <row r="1768" spans="44:49" x14ac:dyDescent="0.25">
      <c r="AR1768" s="37" t="str">
        <f t="shared" si="256"/>
        <v/>
      </c>
      <c r="AS1768" s="37" t="str">
        <f t="shared" si="257"/>
        <v/>
      </c>
      <c r="AT1768" s="37" t="str">
        <f t="shared" si="252"/>
        <v/>
      </c>
      <c r="AU1768" s="37" t="str">
        <f t="shared" si="253"/>
        <v/>
      </c>
      <c r="AV1768" s="37" t="str">
        <f t="shared" si="254"/>
        <v/>
      </c>
      <c r="AW1768" s="37" t="str">
        <f t="shared" si="255"/>
        <v/>
      </c>
    </row>
    <row r="1769" spans="44:49" x14ac:dyDescent="0.25">
      <c r="AR1769" s="37" t="str">
        <f t="shared" si="256"/>
        <v/>
      </c>
      <c r="AS1769" s="37" t="str">
        <f t="shared" si="257"/>
        <v/>
      </c>
      <c r="AT1769" s="37" t="str">
        <f t="shared" si="252"/>
        <v/>
      </c>
      <c r="AU1769" s="37" t="str">
        <f t="shared" si="253"/>
        <v/>
      </c>
      <c r="AV1769" s="37" t="str">
        <f t="shared" si="254"/>
        <v/>
      </c>
      <c r="AW1769" s="37" t="str">
        <f t="shared" si="255"/>
        <v/>
      </c>
    </row>
    <row r="1770" spans="44:49" x14ac:dyDescent="0.25">
      <c r="AR1770" s="37" t="str">
        <f t="shared" si="256"/>
        <v/>
      </c>
      <c r="AS1770" s="37" t="str">
        <f t="shared" si="257"/>
        <v/>
      </c>
      <c r="AT1770" s="37" t="str">
        <f t="shared" si="252"/>
        <v/>
      </c>
      <c r="AU1770" s="37" t="str">
        <f t="shared" si="253"/>
        <v/>
      </c>
      <c r="AV1770" s="37" t="str">
        <f t="shared" si="254"/>
        <v/>
      </c>
      <c r="AW1770" s="37" t="str">
        <f t="shared" si="255"/>
        <v/>
      </c>
    </row>
    <row r="1771" spans="44:49" x14ac:dyDescent="0.25">
      <c r="AR1771" s="37" t="str">
        <f t="shared" si="256"/>
        <v/>
      </c>
      <c r="AS1771" s="37" t="str">
        <f t="shared" si="257"/>
        <v/>
      </c>
      <c r="AT1771" s="37" t="str">
        <f t="shared" si="252"/>
        <v/>
      </c>
      <c r="AU1771" s="37" t="str">
        <f t="shared" si="253"/>
        <v/>
      </c>
      <c r="AV1771" s="37" t="str">
        <f t="shared" si="254"/>
        <v/>
      </c>
      <c r="AW1771" s="37" t="str">
        <f t="shared" si="255"/>
        <v/>
      </c>
    </row>
    <row r="1772" spans="44:49" x14ac:dyDescent="0.25">
      <c r="AR1772" s="37" t="str">
        <f t="shared" si="256"/>
        <v/>
      </c>
      <c r="AS1772" s="37" t="str">
        <f t="shared" si="257"/>
        <v/>
      </c>
      <c r="AT1772" s="37" t="str">
        <f t="shared" si="252"/>
        <v/>
      </c>
      <c r="AU1772" s="37" t="str">
        <f t="shared" si="253"/>
        <v/>
      </c>
      <c r="AV1772" s="37" t="str">
        <f t="shared" si="254"/>
        <v/>
      </c>
      <c r="AW1772" s="37" t="str">
        <f t="shared" si="255"/>
        <v/>
      </c>
    </row>
    <row r="1773" spans="44:49" x14ac:dyDescent="0.25">
      <c r="AR1773" s="37" t="str">
        <f t="shared" si="256"/>
        <v/>
      </c>
      <c r="AS1773" s="37" t="str">
        <f t="shared" si="257"/>
        <v/>
      </c>
      <c r="AT1773" s="37" t="str">
        <f t="shared" si="252"/>
        <v/>
      </c>
      <c r="AU1773" s="37" t="str">
        <f t="shared" si="253"/>
        <v/>
      </c>
      <c r="AV1773" s="37" t="str">
        <f t="shared" si="254"/>
        <v/>
      </c>
      <c r="AW1773" s="37" t="str">
        <f t="shared" si="255"/>
        <v/>
      </c>
    </row>
    <row r="1774" spans="44:49" x14ac:dyDescent="0.25">
      <c r="AR1774" s="37" t="str">
        <f t="shared" si="256"/>
        <v/>
      </c>
      <c r="AS1774" s="37" t="str">
        <f t="shared" si="257"/>
        <v/>
      </c>
      <c r="AT1774" s="37" t="str">
        <f t="shared" si="252"/>
        <v/>
      </c>
      <c r="AU1774" s="37" t="str">
        <f t="shared" si="253"/>
        <v/>
      </c>
      <c r="AV1774" s="37" t="str">
        <f t="shared" si="254"/>
        <v/>
      </c>
      <c r="AW1774" s="37" t="str">
        <f t="shared" si="255"/>
        <v/>
      </c>
    </row>
    <row r="1775" spans="44:49" x14ac:dyDescent="0.25">
      <c r="AR1775" s="37" t="str">
        <f t="shared" si="256"/>
        <v/>
      </c>
      <c r="AS1775" s="37" t="str">
        <f t="shared" si="257"/>
        <v/>
      </c>
      <c r="AT1775" s="37" t="str">
        <f t="shared" si="252"/>
        <v/>
      </c>
      <c r="AU1775" s="37" t="str">
        <f t="shared" si="253"/>
        <v/>
      </c>
      <c r="AV1775" s="37" t="str">
        <f t="shared" si="254"/>
        <v/>
      </c>
      <c r="AW1775" s="37" t="str">
        <f t="shared" si="255"/>
        <v/>
      </c>
    </row>
    <row r="1776" spans="44:49" x14ac:dyDescent="0.25">
      <c r="AR1776" s="37" t="str">
        <f t="shared" si="256"/>
        <v/>
      </c>
      <c r="AS1776" s="37" t="str">
        <f t="shared" si="257"/>
        <v/>
      </c>
      <c r="AT1776" s="37" t="str">
        <f t="shared" si="252"/>
        <v/>
      </c>
      <c r="AU1776" s="37" t="str">
        <f t="shared" si="253"/>
        <v/>
      </c>
      <c r="AV1776" s="37" t="str">
        <f t="shared" si="254"/>
        <v/>
      </c>
      <c r="AW1776" s="37" t="str">
        <f t="shared" si="255"/>
        <v/>
      </c>
    </row>
    <row r="1777" spans="44:49" x14ac:dyDescent="0.25">
      <c r="AR1777" s="37" t="str">
        <f t="shared" si="256"/>
        <v/>
      </c>
      <c r="AS1777" s="37" t="str">
        <f t="shared" si="257"/>
        <v/>
      </c>
      <c r="AT1777" s="37" t="str">
        <f t="shared" si="252"/>
        <v/>
      </c>
      <c r="AU1777" s="37" t="str">
        <f t="shared" si="253"/>
        <v/>
      </c>
      <c r="AV1777" s="37" t="str">
        <f t="shared" si="254"/>
        <v/>
      </c>
      <c r="AW1777" s="37" t="str">
        <f t="shared" si="255"/>
        <v/>
      </c>
    </row>
    <row r="1778" spans="44:49" x14ac:dyDescent="0.25">
      <c r="AR1778" s="37" t="str">
        <f t="shared" si="256"/>
        <v/>
      </c>
      <c r="AS1778" s="37" t="str">
        <f t="shared" si="257"/>
        <v/>
      </c>
      <c r="AT1778" s="37" t="str">
        <f t="shared" si="252"/>
        <v/>
      </c>
      <c r="AU1778" s="37" t="str">
        <f t="shared" si="253"/>
        <v/>
      </c>
      <c r="AV1778" s="37" t="str">
        <f t="shared" si="254"/>
        <v/>
      </c>
      <c r="AW1778" s="37" t="str">
        <f t="shared" si="255"/>
        <v/>
      </c>
    </row>
    <row r="1779" spans="44:49" x14ac:dyDescent="0.25">
      <c r="AR1779" s="37" t="str">
        <f t="shared" si="256"/>
        <v/>
      </c>
      <c r="AS1779" s="37" t="str">
        <f t="shared" si="257"/>
        <v/>
      </c>
      <c r="AT1779" s="37" t="str">
        <f t="shared" si="252"/>
        <v/>
      </c>
      <c r="AU1779" s="37" t="str">
        <f t="shared" si="253"/>
        <v/>
      </c>
      <c r="AV1779" s="37" t="str">
        <f t="shared" si="254"/>
        <v/>
      </c>
      <c r="AW1779" s="37" t="str">
        <f t="shared" si="255"/>
        <v/>
      </c>
    </row>
    <row r="1780" spans="44:49" x14ac:dyDescent="0.25">
      <c r="AR1780" s="37" t="str">
        <f t="shared" si="256"/>
        <v/>
      </c>
      <c r="AS1780" s="37" t="str">
        <f t="shared" si="257"/>
        <v/>
      </c>
      <c r="AT1780" s="37" t="str">
        <f t="shared" si="252"/>
        <v/>
      </c>
      <c r="AU1780" s="37" t="str">
        <f t="shared" si="253"/>
        <v/>
      </c>
      <c r="AV1780" s="37" t="str">
        <f t="shared" si="254"/>
        <v/>
      </c>
      <c r="AW1780" s="37" t="str">
        <f t="shared" si="255"/>
        <v/>
      </c>
    </row>
    <row r="1781" spans="44:49" x14ac:dyDescent="0.25">
      <c r="AR1781" s="37" t="str">
        <f t="shared" si="256"/>
        <v/>
      </c>
      <c r="AS1781" s="37" t="str">
        <f t="shared" si="257"/>
        <v/>
      </c>
      <c r="AT1781" s="37" t="str">
        <f t="shared" si="252"/>
        <v/>
      </c>
      <c r="AU1781" s="37" t="str">
        <f t="shared" si="253"/>
        <v/>
      </c>
      <c r="AV1781" s="37" t="str">
        <f t="shared" si="254"/>
        <v/>
      </c>
      <c r="AW1781" s="37" t="str">
        <f t="shared" si="255"/>
        <v/>
      </c>
    </row>
    <row r="1782" spans="44:49" x14ac:dyDescent="0.25">
      <c r="AR1782" s="37" t="str">
        <f t="shared" si="256"/>
        <v/>
      </c>
      <c r="AS1782" s="37" t="str">
        <f t="shared" si="257"/>
        <v/>
      </c>
      <c r="AT1782" s="37" t="str">
        <f t="shared" si="252"/>
        <v/>
      </c>
      <c r="AU1782" s="37" t="str">
        <f t="shared" si="253"/>
        <v/>
      </c>
      <c r="AV1782" s="37" t="str">
        <f t="shared" si="254"/>
        <v/>
      </c>
      <c r="AW1782" s="37" t="str">
        <f t="shared" si="255"/>
        <v/>
      </c>
    </row>
    <row r="1783" spans="44:49" x14ac:dyDescent="0.25">
      <c r="AR1783" s="37" t="str">
        <f t="shared" si="256"/>
        <v/>
      </c>
      <c r="AS1783" s="37" t="str">
        <f t="shared" si="257"/>
        <v/>
      </c>
      <c r="AT1783" s="37" t="str">
        <f t="shared" si="252"/>
        <v/>
      </c>
      <c r="AU1783" s="37" t="str">
        <f t="shared" si="253"/>
        <v/>
      </c>
      <c r="AV1783" s="37" t="str">
        <f t="shared" si="254"/>
        <v/>
      </c>
      <c r="AW1783" s="37" t="str">
        <f t="shared" si="255"/>
        <v/>
      </c>
    </row>
    <row r="1784" spans="44:49" x14ac:dyDescent="0.25">
      <c r="AR1784" s="37" t="str">
        <f t="shared" si="256"/>
        <v/>
      </c>
      <c r="AS1784" s="37" t="str">
        <f t="shared" si="257"/>
        <v/>
      </c>
      <c r="AT1784" s="37" t="str">
        <f t="shared" si="252"/>
        <v/>
      </c>
      <c r="AU1784" s="37" t="str">
        <f t="shared" si="253"/>
        <v/>
      </c>
      <c r="AV1784" s="37" t="str">
        <f t="shared" si="254"/>
        <v/>
      </c>
      <c r="AW1784" s="37" t="str">
        <f t="shared" si="255"/>
        <v/>
      </c>
    </row>
    <row r="1785" spans="44:49" x14ac:dyDescent="0.25">
      <c r="AR1785" s="37" t="str">
        <f t="shared" si="256"/>
        <v/>
      </c>
      <c r="AS1785" s="37" t="str">
        <f t="shared" si="257"/>
        <v/>
      </c>
      <c r="AT1785" s="37" t="str">
        <f t="shared" si="252"/>
        <v/>
      </c>
      <c r="AU1785" s="37" t="str">
        <f t="shared" si="253"/>
        <v/>
      </c>
      <c r="AV1785" s="37" t="str">
        <f t="shared" si="254"/>
        <v/>
      </c>
      <c r="AW1785" s="37" t="str">
        <f t="shared" si="255"/>
        <v/>
      </c>
    </row>
    <row r="1786" spans="44:49" x14ac:dyDescent="0.25">
      <c r="AR1786" s="37" t="str">
        <f t="shared" si="256"/>
        <v/>
      </c>
      <c r="AS1786" s="37" t="str">
        <f t="shared" si="257"/>
        <v/>
      </c>
      <c r="AT1786" s="37" t="str">
        <f t="shared" si="252"/>
        <v/>
      </c>
      <c r="AU1786" s="37" t="str">
        <f t="shared" si="253"/>
        <v/>
      </c>
      <c r="AV1786" s="37" t="str">
        <f t="shared" si="254"/>
        <v/>
      </c>
      <c r="AW1786" s="37" t="str">
        <f t="shared" si="255"/>
        <v/>
      </c>
    </row>
    <row r="1787" spans="44:49" x14ac:dyDescent="0.25">
      <c r="AR1787" s="37" t="str">
        <f t="shared" si="256"/>
        <v/>
      </c>
      <c r="AS1787" s="37" t="str">
        <f t="shared" si="257"/>
        <v/>
      </c>
      <c r="AT1787" s="37" t="str">
        <f t="shared" si="252"/>
        <v/>
      </c>
      <c r="AU1787" s="37" t="str">
        <f t="shared" si="253"/>
        <v/>
      </c>
      <c r="AV1787" s="37" t="str">
        <f t="shared" si="254"/>
        <v/>
      </c>
      <c r="AW1787" s="37" t="str">
        <f t="shared" si="255"/>
        <v/>
      </c>
    </row>
    <row r="1788" spans="44:49" x14ac:dyDescent="0.25">
      <c r="AR1788" s="37" t="str">
        <f t="shared" si="256"/>
        <v/>
      </c>
      <c r="AS1788" s="37" t="str">
        <f t="shared" si="257"/>
        <v/>
      </c>
      <c r="AT1788" s="37" t="str">
        <f t="shared" si="252"/>
        <v/>
      </c>
      <c r="AU1788" s="37" t="str">
        <f t="shared" si="253"/>
        <v/>
      </c>
      <c r="AV1788" s="37" t="str">
        <f t="shared" si="254"/>
        <v/>
      </c>
      <c r="AW1788" s="37" t="str">
        <f t="shared" si="255"/>
        <v/>
      </c>
    </row>
    <row r="1789" spans="44:49" x14ac:dyDescent="0.25">
      <c r="AR1789" s="37" t="str">
        <f t="shared" si="256"/>
        <v/>
      </c>
      <c r="AS1789" s="37" t="str">
        <f t="shared" si="257"/>
        <v/>
      </c>
      <c r="AT1789" s="37" t="str">
        <f t="shared" si="252"/>
        <v/>
      </c>
      <c r="AU1789" s="37" t="str">
        <f t="shared" si="253"/>
        <v/>
      </c>
      <c r="AV1789" s="37" t="str">
        <f t="shared" si="254"/>
        <v/>
      </c>
      <c r="AW1789" s="37" t="str">
        <f t="shared" si="255"/>
        <v/>
      </c>
    </row>
    <row r="1790" spans="44:49" x14ac:dyDescent="0.25">
      <c r="AR1790" s="37" t="str">
        <f t="shared" si="256"/>
        <v/>
      </c>
      <c r="AS1790" s="37" t="str">
        <f t="shared" si="257"/>
        <v/>
      </c>
      <c r="AT1790" s="37" t="str">
        <f t="shared" ref="AT1790:AT1853" si="258">IF($C$14&lt;=$AY1789,"",IF($C$14&gt;$AY1790,"",$C$14*BB1790))</f>
        <v/>
      </c>
      <c r="AU1790" s="37" t="str">
        <f t="shared" ref="AU1790:AU1853" si="259">IF($C$14&lt;=$AY1789,"",IF($C$14&gt;$AY1790,"",$C$14*BC1790))</f>
        <v/>
      </c>
      <c r="AV1790" s="37" t="str">
        <f t="shared" ref="AV1790:AV1853" si="260">IF($C$14&lt;=$AY1789,"",IF($C$14&gt;$AY1790,"",$C$14*BD1790))</f>
        <v/>
      </c>
      <c r="AW1790" s="37" t="str">
        <f t="shared" ref="AW1790:AW1853" si="261">IF($C$14&lt;=$AY1789,"",IF($C$14&gt;$AY1790,"",$C$14*BE1790))</f>
        <v/>
      </c>
    </row>
    <row r="1791" spans="44:49" x14ac:dyDescent="0.25">
      <c r="AR1791" s="37" t="str">
        <f t="shared" si="256"/>
        <v/>
      </c>
      <c r="AS1791" s="37" t="str">
        <f t="shared" si="257"/>
        <v/>
      </c>
      <c r="AT1791" s="37" t="str">
        <f t="shared" si="258"/>
        <v/>
      </c>
      <c r="AU1791" s="37" t="str">
        <f t="shared" si="259"/>
        <v/>
      </c>
      <c r="AV1791" s="37" t="str">
        <f t="shared" si="260"/>
        <v/>
      </c>
      <c r="AW1791" s="37" t="str">
        <f t="shared" si="261"/>
        <v/>
      </c>
    </row>
    <row r="1792" spans="44:49" x14ac:dyDescent="0.25">
      <c r="AR1792" s="37" t="str">
        <f t="shared" si="256"/>
        <v/>
      </c>
      <c r="AS1792" s="37" t="str">
        <f t="shared" si="257"/>
        <v/>
      </c>
      <c r="AT1792" s="37" t="str">
        <f t="shared" si="258"/>
        <v/>
      </c>
      <c r="AU1792" s="37" t="str">
        <f t="shared" si="259"/>
        <v/>
      </c>
      <c r="AV1792" s="37" t="str">
        <f t="shared" si="260"/>
        <v/>
      </c>
      <c r="AW1792" s="37" t="str">
        <f t="shared" si="261"/>
        <v/>
      </c>
    </row>
    <row r="1793" spans="44:49" x14ac:dyDescent="0.25">
      <c r="AR1793" s="37" t="str">
        <f t="shared" si="256"/>
        <v/>
      </c>
      <c r="AS1793" s="37" t="str">
        <f t="shared" si="257"/>
        <v/>
      </c>
      <c r="AT1793" s="37" t="str">
        <f t="shared" si="258"/>
        <v/>
      </c>
      <c r="AU1793" s="37" t="str">
        <f t="shared" si="259"/>
        <v/>
      </c>
      <c r="AV1793" s="37" t="str">
        <f t="shared" si="260"/>
        <v/>
      </c>
      <c r="AW1793" s="37" t="str">
        <f t="shared" si="261"/>
        <v/>
      </c>
    </row>
    <row r="1794" spans="44:49" x14ac:dyDescent="0.25">
      <c r="AR1794" s="37" t="str">
        <f t="shared" si="256"/>
        <v/>
      </c>
      <c r="AS1794" s="37" t="str">
        <f t="shared" si="257"/>
        <v/>
      </c>
      <c r="AT1794" s="37" t="str">
        <f t="shared" si="258"/>
        <v/>
      </c>
      <c r="AU1794" s="37" t="str">
        <f t="shared" si="259"/>
        <v/>
      </c>
      <c r="AV1794" s="37" t="str">
        <f t="shared" si="260"/>
        <v/>
      </c>
      <c r="AW1794" s="37" t="str">
        <f t="shared" si="261"/>
        <v/>
      </c>
    </row>
    <row r="1795" spans="44:49" x14ac:dyDescent="0.25">
      <c r="AR1795" s="37" t="str">
        <f t="shared" si="256"/>
        <v/>
      </c>
      <c r="AS1795" s="37" t="str">
        <f t="shared" si="257"/>
        <v/>
      </c>
      <c r="AT1795" s="37" t="str">
        <f t="shared" si="258"/>
        <v/>
      </c>
      <c r="AU1795" s="37" t="str">
        <f t="shared" si="259"/>
        <v/>
      </c>
      <c r="AV1795" s="37" t="str">
        <f t="shared" si="260"/>
        <v/>
      </c>
      <c r="AW1795" s="37" t="str">
        <f t="shared" si="261"/>
        <v/>
      </c>
    </row>
    <row r="1796" spans="44:49" x14ac:dyDescent="0.25">
      <c r="AR1796" s="37" t="str">
        <f t="shared" si="256"/>
        <v/>
      </c>
      <c r="AS1796" s="37" t="str">
        <f t="shared" si="257"/>
        <v/>
      </c>
      <c r="AT1796" s="37" t="str">
        <f t="shared" si="258"/>
        <v/>
      </c>
      <c r="AU1796" s="37" t="str">
        <f t="shared" si="259"/>
        <v/>
      </c>
      <c r="AV1796" s="37" t="str">
        <f t="shared" si="260"/>
        <v/>
      </c>
      <c r="AW1796" s="37" t="str">
        <f t="shared" si="261"/>
        <v/>
      </c>
    </row>
    <row r="1797" spans="44:49" x14ac:dyDescent="0.25">
      <c r="AR1797" s="37" t="str">
        <f t="shared" si="256"/>
        <v/>
      </c>
      <c r="AS1797" s="37" t="str">
        <f t="shared" si="257"/>
        <v/>
      </c>
      <c r="AT1797" s="37" t="str">
        <f t="shared" si="258"/>
        <v/>
      </c>
      <c r="AU1797" s="37" t="str">
        <f t="shared" si="259"/>
        <v/>
      </c>
      <c r="AV1797" s="37" t="str">
        <f t="shared" si="260"/>
        <v/>
      </c>
      <c r="AW1797" s="37" t="str">
        <f t="shared" si="261"/>
        <v/>
      </c>
    </row>
    <row r="1798" spans="44:49" x14ac:dyDescent="0.25">
      <c r="AR1798" s="37" t="str">
        <f t="shared" si="256"/>
        <v/>
      </c>
      <c r="AS1798" s="37" t="str">
        <f t="shared" si="257"/>
        <v/>
      </c>
      <c r="AT1798" s="37" t="str">
        <f t="shared" si="258"/>
        <v/>
      </c>
      <c r="AU1798" s="37" t="str">
        <f t="shared" si="259"/>
        <v/>
      </c>
      <c r="AV1798" s="37" t="str">
        <f t="shared" si="260"/>
        <v/>
      </c>
      <c r="AW1798" s="37" t="str">
        <f t="shared" si="261"/>
        <v/>
      </c>
    </row>
    <row r="1799" spans="44:49" x14ac:dyDescent="0.25">
      <c r="AR1799" s="37" t="str">
        <f t="shared" si="256"/>
        <v/>
      </c>
      <c r="AS1799" s="37" t="str">
        <f t="shared" si="257"/>
        <v/>
      </c>
      <c r="AT1799" s="37" t="str">
        <f t="shared" si="258"/>
        <v/>
      </c>
      <c r="AU1799" s="37" t="str">
        <f t="shared" si="259"/>
        <v/>
      </c>
      <c r="AV1799" s="37" t="str">
        <f t="shared" si="260"/>
        <v/>
      </c>
      <c r="AW1799" s="37" t="str">
        <f t="shared" si="261"/>
        <v/>
      </c>
    </row>
    <row r="1800" spans="44:49" x14ac:dyDescent="0.25">
      <c r="AR1800" s="37" t="str">
        <f t="shared" si="256"/>
        <v/>
      </c>
      <c r="AS1800" s="37" t="str">
        <f t="shared" si="257"/>
        <v/>
      </c>
      <c r="AT1800" s="37" t="str">
        <f t="shared" si="258"/>
        <v/>
      </c>
      <c r="AU1800" s="37" t="str">
        <f t="shared" si="259"/>
        <v/>
      </c>
      <c r="AV1800" s="37" t="str">
        <f t="shared" si="260"/>
        <v/>
      </c>
      <c r="AW1800" s="37" t="str">
        <f t="shared" si="261"/>
        <v/>
      </c>
    </row>
    <row r="1801" spans="44:49" x14ac:dyDescent="0.25">
      <c r="AR1801" s="37" t="str">
        <f t="shared" si="256"/>
        <v/>
      </c>
      <c r="AS1801" s="37" t="str">
        <f t="shared" si="257"/>
        <v/>
      </c>
      <c r="AT1801" s="37" t="str">
        <f t="shared" si="258"/>
        <v/>
      </c>
      <c r="AU1801" s="37" t="str">
        <f t="shared" si="259"/>
        <v/>
      </c>
      <c r="AV1801" s="37" t="str">
        <f t="shared" si="260"/>
        <v/>
      </c>
      <c r="AW1801" s="37" t="str">
        <f t="shared" si="261"/>
        <v/>
      </c>
    </row>
    <row r="1802" spans="44:49" x14ac:dyDescent="0.25">
      <c r="AR1802" s="37" t="str">
        <f t="shared" si="256"/>
        <v/>
      </c>
      <c r="AS1802" s="37" t="str">
        <f t="shared" si="257"/>
        <v/>
      </c>
      <c r="AT1802" s="37" t="str">
        <f t="shared" si="258"/>
        <v/>
      </c>
      <c r="AU1802" s="37" t="str">
        <f t="shared" si="259"/>
        <v/>
      </c>
      <c r="AV1802" s="37" t="str">
        <f t="shared" si="260"/>
        <v/>
      </c>
      <c r="AW1802" s="37" t="str">
        <f t="shared" si="261"/>
        <v/>
      </c>
    </row>
    <row r="1803" spans="44:49" x14ac:dyDescent="0.25">
      <c r="AR1803" s="37" t="str">
        <f t="shared" si="256"/>
        <v/>
      </c>
      <c r="AS1803" s="37" t="str">
        <f t="shared" si="257"/>
        <v/>
      </c>
      <c r="AT1803" s="37" t="str">
        <f t="shared" si="258"/>
        <v/>
      </c>
      <c r="AU1803" s="37" t="str">
        <f t="shared" si="259"/>
        <v/>
      </c>
      <c r="AV1803" s="37" t="str">
        <f t="shared" si="260"/>
        <v/>
      </c>
      <c r="AW1803" s="37" t="str">
        <f t="shared" si="261"/>
        <v/>
      </c>
    </row>
    <row r="1804" spans="44:49" x14ac:dyDescent="0.25">
      <c r="AR1804" s="37" t="str">
        <f t="shared" si="256"/>
        <v/>
      </c>
      <c r="AS1804" s="37" t="str">
        <f t="shared" si="257"/>
        <v/>
      </c>
      <c r="AT1804" s="37" t="str">
        <f t="shared" si="258"/>
        <v/>
      </c>
      <c r="AU1804" s="37" t="str">
        <f t="shared" si="259"/>
        <v/>
      </c>
      <c r="AV1804" s="37" t="str">
        <f t="shared" si="260"/>
        <v/>
      </c>
      <c r="AW1804" s="37" t="str">
        <f t="shared" si="261"/>
        <v/>
      </c>
    </row>
    <row r="1805" spans="44:49" x14ac:dyDescent="0.25">
      <c r="AR1805" s="37" t="str">
        <f t="shared" si="256"/>
        <v/>
      </c>
      <c r="AS1805" s="37" t="str">
        <f t="shared" si="257"/>
        <v/>
      </c>
      <c r="AT1805" s="37" t="str">
        <f t="shared" si="258"/>
        <v/>
      </c>
      <c r="AU1805" s="37" t="str">
        <f t="shared" si="259"/>
        <v/>
      </c>
      <c r="AV1805" s="37" t="str">
        <f t="shared" si="260"/>
        <v/>
      </c>
      <c r="AW1805" s="37" t="str">
        <f t="shared" si="261"/>
        <v/>
      </c>
    </row>
    <row r="1806" spans="44:49" x14ac:dyDescent="0.25">
      <c r="AR1806" s="37" t="str">
        <f t="shared" si="256"/>
        <v/>
      </c>
      <c r="AS1806" s="37" t="str">
        <f t="shared" si="257"/>
        <v/>
      </c>
      <c r="AT1806" s="37" t="str">
        <f t="shared" si="258"/>
        <v/>
      </c>
      <c r="AU1806" s="37" t="str">
        <f t="shared" si="259"/>
        <v/>
      </c>
      <c r="AV1806" s="37" t="str">
        <f t="shared" si="260"/>
        <v/>
      </c>
      <c r="AW1806" s="37" t="str">
        <f t="shared" si="261"/>
        <v/>
      </c>
    </row>
    <row r="1807" spans="44:49" x14ac:dyDescent="0.25">
      <c r="AR1807" s="37" t="str">
        <f t="shared" si="256"/>
        <v/>
      </c>
      <c r="AS1807" s="37" t="str">
        <f t="shared" si="257"/>
        <v/>
      </c>
      <c r="AT1807" s="37" t="str">
        <f t="shared" si="258"/>
        <v/>
      </c>
      <c r="AU1807" s="37" t="str">
        <f t="shared" si="259"/>
        <v/>
      </c>
      <c r="AV1807" s="37" t="str">
        <f t="shared" si="260"/>
        <v/>
      </c>
      <c r="AW1807" s="37" t="str">
        <f t="shared" si="261"/>
        <v/>
      </c>
    </row>
    <row r="1808" spans="44:49" x14ac:dyDescent="0.25">
      <c r="AR1808" s="37" t="str">
        <f t="shared" si="256"/>
        <v/>
      </c>
      <c r="AS1808" s="37" t="str">
        <f t="shared" si="257"/>
        <v/>
      </c>
      <c r="AT1808" s="37" t="str">
        <f t="shared" si="258"/>
        <v/>
      </c>
      <c r="AU1808" s="37" t="str">
        <f t="shared" si="259"/>
        <v/>
      </c>
      <c r="AV1808" s="37" t="str">
        <f t="shared" si="260"/>
        <v/>
      </c>
      <c r="AW1808" s="37" t="str">
        <f t="shared" si="261"/>
        <v/>
      </c>
    </row>
    <row r="1809" spans="44:49" x14ac:dyDescent="0.25">
      <c r="AR1809" s="37" t="str">
        <f t="shared" si="256"/>
        <v/>
      </c>
      <c r="AS1809" s="37" t="str">
        <f t="shared" si="257"/>
        <v/>
      </c>
      <c r="AT1809" s="37" t="str">
        <f t="shared" si="258"/>
        <v/>
      </c>
      <c r="AU1809" s="37" t="str">
        <f t="shared" si="259"/>
        <v/>
      </c>
      <c r="AV1809" s="37" t="str">
        <f t="shared" si="260"/>
        <v/>
      </c>
      <c r="AW1809" s="37" t="str">
        <f t="shared" si="261"/>
        <v/>
      </c>
    </row>
    <row r="1810" spans="44:49" x14ac:dyDescent="0.25">
      <c r="AR1810" s="37" t="str">
        <f t="shared" ref="AR1810:AR1873" si="262">IF($C$14&lt;=$AY1809,"",IF($C$14&gt;$AY1810,"",$C$14*AZ1810))</f>
        <v/>
      </c>
      <c r="AS1810" s="37" t="str">
        <f t="shared" ref="AS1810:AS1873" si="263">IF($C$14&lt;=$AY1809,"",IF($C$14&gt;$AY1810,"",$C$14*BA1810))</f>
        <v/>
      </c>
      <c r="AT1810" s="37" t="str">
        <f t="shared" si="258"/>
        <v/>
      </c>
      <c r="AU1810" s="37" t="str">
        <f t="shared" si="259"/>
        <v/>
      </c>
      <c r="AV1810" s="37" t="str">
        <f t="shared" si="260"/>
        <v/>
      </c>
      <c r="AW1810" s="37" t="str">
        <f t="shared" si="261"/>
        <v/>
      </c>
    </row>
    <row r="1811" spans="44:49" x14ac:dyDescent="0.25">
      <c r="AR1811" s="37" t="str">
        <f t="shared" si="262"/>
        <v/>
      </c>
      <c r="AS1811" s="37" t="str">
        <f t="shared" si="263"/>
        <v/>
      </c>
      <c r="AT1811" s="37" t="str">
        <f t="shared" si="258"/>
        <v/>
      </c>
      <c r="AU1811" s="37" t="str">
        <f t="shared" si="259"/>
        <v/>
      </c>
      <c r="AV1811" s="37" t="str">
        <f t="shared" si="260"/>
        <v/>
      </c>
      <c r="AW1811" s="37" t="str">
        <f t="shared" si="261"/>
        <v/>
      </c>
    </row>
    <row r="1812" spans="44:49" x14ac:dyDescent="0.25">
      <c r="AR1812" s="37" t="str">
        <f t="shared" si="262"/>
        <v/>
      </c>
      <c r="AS1812" s="37" t="str">
        <f t="shared" si="263"/>
        <v/>
      </c>
      <c r="AT1812" s="37" t="str">
        <f t="shared" si="258"/>
        <v/>
      </c>
      <c r="AU1812" s="37" t="str">
        <f t="shared" si="259"/>
        <v/>
      </c>
      <c r="AV1812" s="37" t="str">
        <f t="shared" si="260"/>
        <v/>
      </c>
      <c r="AW1812" s="37" t="str">
        <f t="shared" si="261"/>
        <v/>
      </c>
    </row>
    <row r="1813" spans="44:49" x14ac:dyDescent="0.25">
      <c r="AR1813" s="37" t="str">
        <f t="shared" si="262"/>
        <v/>
      </c>
      <c r="AS1813" s="37" t="str">
        <f t="shared" si="263"/>
        <v/>
      </c>
      <c r="AT1813" s="37" t="str">
        <f t="shared" si="258"/>
        <v/>
      </c>
      <c r="AU1813" s="37" t="str">
        <f t="shared" si="259"/>
        <v/>
      </c>
      <c r="AV1813" s="37" t="str">
        <f t="shared" si="260"/>
        <v/>
      </c>
      <c r="AW1813" s="37" t="str">
        <f t="shared" si="261"/>
        <v/>
      </c>
    </row>
    <row r="1814" spans="44:49" x14ac:dyDescent="0.25">
      <c r="AR1814" s="37" t="str">
        <f t="shared" si="262"/>
        <v/>
      </c>
      <c r="AS1814" s="37" t="str">
        <f t="shared" si="263"/>
        <v/>
      </c>
      <c r="AT1814" s="37" t="str">
        <f t="shared" si="258"/>
        <v/>
      </c>
      <c r="AU1814" s="37" t="str">
        <f t="shared" si="259"/>
        <v/>
      </c>
      <c r="AV1814" s="37" t="str">
        <f t="shared" si="260"/>
        <v/>
      </c>
      <c r="AW1814" s="37" t="str">
        <f t="shared" si="261"/>
        <v/>
      </c>
    </row>
    <row r="1815" spans="44:49" x14ac:dyDescent="0.25">
      <c r="AR1815" s="37" t="str">
        <f t="shared" si="262"/>
        <v/>
      </c>
      <c r="AS1815" s="37" t="str">
        <f t="shared" si="263"/>
        <v/>
      </c>
      <c r="AT1815" s="37" t="str">
        <f t="shared" si="258"/>
        <v/>
      </c>
      <c r="AU1815" s="37" t="str">
        <f t="shared" si="259"/>
        <v/>
      </c>
      <c r="AV1815" s="37" t="str">
        <f t="shared" si="260"/>
        <v/>
      </c>
      <c r="AW1815" s="37" t="str">
        <f t="shared" si="261"/>
        <v/>
      </c>
    </row>
    <row r="1816" spans="44:49" x14ac:dyDescent="0.25">
      <c r="AR1816" s="37" t="str">
        <f t="shared" si="262"/>
        <v/>
      </c>
      <c r="AS1816" s="37" t="str">
        <f t="shared" si="263"/>
        <v/>
      </c>
      <c r="AT1816" s="37" t="str">
        <f t="shared" si="258"/>
        <v/>
      </c>
      <c r="AU1816" s="37" t="str">
        <f t="shared" si="259"/>
        <v/>
      </c>
      <c r="AV1816" s="37" t="str">
        <f t="shared" si="260"/>
        <v/>
      </c>
      <c r="AW1816" s="37" t="str">
        <f t="shared" si="261"/>
        <v/>
      </c>
    </row>
    <row r="1817" spans="44:49" x14ac:dyDescent="0.25">
      <c r="AR1817" s="37" t="str">
        <f t="shared" si="262"/>
        <v/>
      </c>
      <c r="AS1817" s="37" t="str">
        <f t="shared" si="263"/>
        <v/>
      </c>
      <c r="AT1817" s="37" t="str">
        <f t="shared" si="258"/>
        <v/>
      </c>
      <c r="AU1817" s="37" t="str">
        <f t="shared" si="259"/>
        <v/>
      </c>
      <c r="AV1817" s="37" t="str">
        <f t="shared" si="260"/>
        <v/>
      </c>
      <c r="AW1817" s="37" t="str">
        <f t="shared" si="261"/>
        <v/>
      </c>
    </row>
    <row r="1818" spans="44:49" x14ac:dyDescent="0.25">
      <c r="AR1818" s="37" t="str">
        <f t="shared" si="262"/>
        <v/>
      </c>
      <c r="AS1818" s="37" t="str">
        <f t="shared" si="263"/>
        <v/>
      </c>
      <c r="AT1818" s="37" t="str">
        <f t="shared" si="258"/>
        <v/>
      </c>
      <c r="AU1818" s="37" t="str">
        <f t="shared" si="259"/>
        <v/>
      </c>
      <c r="AV1818" s="37" t="str">
        <f t="shared" si="260"/>
        <v/>
      </c>
      <c r="AW1818" s="37" t="str">
        <f t="shared" si="261"/>
        <v/>
      </c>
    </row>
    <row r="1819" spans="44:49" x14ac:dyDescent="0.25">
      <c r="AR1819" s="37" t="str">
        <f t="shared" si="262"/>
        <v/>
      </c>
      <c r="AS1819" s="37" t="str">
        <f t="shared" si="263"/>
        <v/>
      </c>
      <c r="AT1819" s="37" t="str">
        <f t="shared" si="258"/>
        <v/>
      </c>
      <c r="AU1819" s="37" t="str">
        <f t="shared" si="259"/>
        <v/>
      </c>
      <c r="AV1819" s="37" t="str">
        <f t="shared" si="260"/>
        <v/>
      </c>
      <c r="AW1819" s="37" t="str">
        <f t="shared" si="261"/>
        <v/>
      </c>
    </row>
    <row r="1820" spans="44:49" x14ac:dyDescent="0.25">
      <c r="AR1820" s="37" t="str">
        <f t="shared" si="262"/>
        <v/>
      </c>
      <c r="AS1820" s="37" t="str">
        <f t="shared" si="263"/>
        <v/>
      </c>
      <c r="AT1820" s="37" t="str">
        <f t="shared" si="258"/>
        <v/>
      </c>
      <c r="AU1820" s="37" t="str">
        <f t="shared" si="259"/>
        <v/>
      </c>
      <c r="AV1820" s="37" t="str">
        <f t="shared" si="260"/>
        <v/>
      </c>
      <c r="AW1820" s="37" t="str">
        <f t="shared" si="261"/>
        <v/>
      </c>
    </row>
    <row r="1821" spans="44:49" x14ac:dyDescent="0.25">
      <c r="AR1821" s="37" t="str">
        <f t="shared" si="262"/>
        <v/>
      </c>
      <c r="AS1821" s="37" t="str">
        <f t="shared" si="263"/>
        <v/>
      </c>
      <c r="AT1821" s="37" t="str">
        <f t="shared" si="258"/>
        <v/>
      </c>
      <c r="AU1821" s="37" t="str">
        <f t="shared" si="259"/>
        <v/>
      </c>
      <c r="AV1821" s="37" t="str">
        <f t="shared" si="260"/>
        <v/>
      </c>
      <c r="AW1821" s="37" t="str">
        <f t="shared" si="261"/>
        <v/>
      </c>
    </row>
    <row r="1822" spans="44:49" x14ac:dyDescent="0.25">
      <c r="AR1822" s="37" t="str">
        <f t="shared" si="262"/>
        <v/>
      </c>
      <c r="AS1822" s="37" t="str">
        <f t="shared" si="263"/>
        <v/>
      </c>
      <c r="AT1822" s="37" t="str">
        <f t="shared" si="258"/>
        <v/>
      </c>
      <c r="AU1822" s="37" t="str">
        <f t="shared" si="259"/>
        <v/>
      </c>
      <c r="AV1822" s="37" t="str">
        <f t="shared" si="260"/>
        <v/>
      </c>
      <c r="AW1822" s="37" t="str">
        <f t="shared" si="261"/>
        <v/>
      </c>
    </row>
    <row r="1823" spans="44:49" x14ac:dyDescent="0.25">
      <c r="AR1823" s="37" t="str">
        <f t="shared" si="262"/>
        <v/>
      </c>
      <c r="AS1823" s="37" t="str">
        <f t="shared" si="263"/>
        <v/>
      </c>
      <c r="AT1823" s="37" t="str">
        <f t="shared" si="258"/>
        <v/>
      </c>
      <c r="AU1823" s="37" t="str">
        <f t="shared" si="259"/>
        <v/>
      </c>
      <c r="AV1823" s="37" t="str">
        <f t="shared" si="260"/>
        <v/>
      </c>
      <c r="AW1823" s="37" t="str">
        <f t="shared" si="261"/>
        <v/>
      </c>
    </row>
    <row r="1824" spans="44:49" x14ac:dyDescent="0.25">
      <c r="AR1824" s="37" t="str">
        <f t="shared" si="262"/>
        <v/>
      </c>
      <c r="AS1824" s="37" t="str">
        <f t="shared" si="263"/>
        <v/>
      </c>
      <c r="AT1824" s="37" t="str">
        <f t="shared" si="258"/>
        <v/>
      </c>
      <c r="AU1824" s="37" t="str">
        <f t="shared" si="259"/>
        <v/>
      </c>
      <c r="AV1824" s="37" t="str">
        <f t="shared" si="260"/>
        <v/>
      </c>
      <c r="AW1824" s="37" t="str">
        <f t="shared" si="261"/>
        <v/>
      </c>
    </row>
    <row r="1825" spans="44:49" x14ac:dyDescent="0.25">
      <c r="AR1825" s="37" t="str">
        <f t="shared" si="262"/>
        <v/>
      </c>
      <c r="AS1825" s="37" t="str">
        <f t="shared" si="263"/>
        <v/>
      </c>
      <c r="AT1825" s="37" t="str">
        <f t="shared" si="258"/>
        <v/>
      </c>
      <c r="AU1825" s="37" t="str">
        <f t="shared" si="259"/>
        <v/>
      </c>
      <c r="AV1825" s="37" t="str">
        <f t="shared" si="260"/>
        <v/>
      </c>
      <c r="AW1825" s="37" t="str">
        <f t="shared" si="261"/>
        <v/>
      </c>
    </row>
    <row r="1826" spans="44:49" x14ac:dyDescent="0.25">
      <c r="AR1826" s="37" t="str">
        <f t="shared" si="262"/>
        <v/>
      </c>
      <c r="AS1826" s="37" t="str">
        <f t="shared" si="263"/>
        <v/>
      </c>
      <c r="AT1826" s="37" t="str">
        <f t="shared" si="258"/>
        <v/>
      </c>
      <c r="AU1826" s="37" t="str">
        <f t="shared" si="259"/>
        <v/>
      </c>
      <c r="AV1826" s="37" t="str">
        <f t="shared" si="260"/>
        <v/>
      </c>
      <c r="AW1826" s="37" t="str">
        <f t="shared" si="261"/>
        <v/>
      </c>
    </row>
    <row r="1827" spans="44:49" x14ac:dyDescent="0.25">
      <c r="AR1827" s="37" t="str">
        <f t="shared" si="262"/>
        <v/>
      </c>
      <c r="AS1827" s="37" t="str">
        <f t="shared" si="263"/>
        <v/>
      </c>
      <c r="AT1827" s="37" t="str">
        <f t="shared" si="258"/>
        <v/>
      </c>
      <c r="AU1827" s="37" t="str">
        <f t="shared" si="259"/>
        <v/>
      </c>
      <c r="AV1827" s="37" t="str">
        <f t="shared" si="260"/>
        <v/>
      </c>
      <c r="AW1827" s="37" t="str">
        <f t="shared" si="261"/>
        <v/>
      </c>
    </row>
    <row r="1828" spans="44:49" x14ac:dyDescent="0.25">
      <c r="AR1828" s="37" t="str">
        <f t="shared" si="262"/>
        <v/>
      </c>
      <c r="AS1828" s="37" t="str">
        <f t="shared" si="263"/>
        <v/>
      </c>
      <c r="AT1828" s="37" t="str">
        <f t="shared" si="258"/>
        <v/>
      </c>
      <c r="AU1828" s="37" t="str">
        <f t="shared" si="259"/>
        <v/>
      </c>
      <c r="AV1828" s="37" t="str">
        <f t="shared" si="260"/>
        <v/>
      </c>
      <c r="AW1828" s="37" t="str">
        <f t="shared" si="261"/>
        <v/>
      </c>
    </row>
    <row r="1829" spans="44:49" x14ac:dyDescent="0.25">
      <c r="AR1829" s="37" t="str">
        <f t="shared" si="262"/>
        <v/>
      </c>
      <c r="AS1829" s="37" t="str">
        <f t="shared" si="263"/>
        <v/>
      </c>
      <c r="AT1829" s="37" t="str">
        <f t="shared" si="258"/>
        <v/>
      </c>
      <c r="AU1829" s="37" t="str">
        <f t="shared" si="259"/>
        <v/>
      </c>
      <c r="AV1829" s="37" t="str">
        <f t="shared" si="260"/>
        <v/>
      </c>
      <c r="AW1829" s="37" t="str">
        <f t="shared" si="261"/>
        <v/>
      </c>
    </row>
    <row r="1830" spans="44:49" x14ac:dyDescent="0.25">
      <c r="AR1830" s="37" t="str">
        <f t="shared" si="262"/>
        <v/>
      </c>
      <c r="AS1830" s="37" t="str">
        <f t="shared" si="263"/>
        <v/>
      </c>
      <c r="AT1830" s="37" t="str">
        <f t="shared" si="258"/>
        <v/>
      </c>
      <c r="AU1830" s="37" t="str">
        <f t="shared" si="259"/>
        <v/>
      </c>
      <c r="AV1830" s="37" t="str">
        <f t="shared" si="260"/>
        <v/>
      </c>
      <c r="AW1830" s="37" t="str">
        <f t="shared" si="261"/>
        <v/>
      </c>
    </row>
    <row r="1831" spans="44:49" x14ac:dyDescent="0.25">
      <c r="AR1831" s="37" t="str">
        <f t="shared" si="262"/>
        <v/>
      </c>
      <c r="AS1831" s="37" t="str">
        <f t="shared" si="263"/>
        <v/>
      </c>
      <c r="AT1831" s="37" t="str">
        <f t="shared" si="258"/>
        <v/>
      </c>
      <c r="AU1831" s="37" t="str">
        <f t="shared" si="259"/>
        <v/>
      </c>
      <c r="AV1831" s="37" t="str">
        <f t="shared" si="260"/>
        <v/>
      </c>
      <c r="AW1831" s="37" t="str">
        <f t="shared" si="261"/>
        <v/>
      </c>
    </row>
    <row r="1832" spans="44:49" x14ac:dyDescent="0.25">
      <c r="AR1832" s="37" t="str">
        <f t="shared" si="262"/>
        <v/>
      </c>
      <c r="AS1832" s="37" t="str">
        <f t="shared" si="263"/>
        <v/>
      </c>
      <c r="AT1832" s="37" t="str">
        <f t="shared" si="258"/>
        <v/>
      </c>
      <c r="AU1832" s="37" t="str">
        <f t="shared" si="259"/>
        <v/>
      </c>
      <c r="AV1832" s="37" t="str">
        <f t="shared" si="260"/>
        <v/>
      </c>
      <c r="AW1832" s="37" t="str">
        <f t="shared" si="261"/>
        <v/>
      </c>
    </row>
    <row r="1833" spans="44:49" x14ac:dyDescent="0.25">
      <c r="AR1833" s="37" t="str">
        <f t="shared" si="262"/>
        <v/>
      </c>
      <c r="AS1833" s="37" t="str">
        <f t="shared" si="263"/>
        <v/>
      </c>
      <c r="AT1833" s="37" t="str">
        <f t="shared" si="258"/>
        <v/>
      </c>
      <c r="AU1833" s="37" t="str">
        <f t="shared" si="259"/>
        <v/>
      </c>
      <c r="AV1833" s="37" t="str">
        <f t="shared" si="260"/>
        <v/>
      </c>
      <c r="AW1833" s="37" t="str">
        <f t="shared" si="261"/>
        <v/>
      </c>
    </row>
    <row r="1834" spans="44:49" x14ac:dyDescent="0.25">
      <c r="AR1834" s="37" t="str">
        <f t="shared" si="262"/>
        <v/>
      </c>
      <c r="AS1834" s="37" t="str">
        <f t="shared" si="263"/>
        <v/>
      </c>
      <c r="AT1834" s="37" t="str">
        <f t="shared" si="258"/>
        <v/>
      </c>
      <c r="AU1834" s="37" t="str">
        <f t="shared" si="259"/>
        <v/>
      </c>
      <c r="AV1834" s="37" t="str">
        <f t="shared" si="260"/>
        <v/>
      </c>
      <c r="AW1834" s="37" t="str">
        <f t="shared" si="261"/>
        <v/>
      </c>
    </row>
    <row r="1835" spans="44:49" x14ac:dyDescent="0.25">
      <c r="AR1835" s="37" t="str">
        <f t="shared" si="262"/>
        <v/>
      </c>
      <c r="AS1835" s="37" t="str">
        <f t="shared" si="263"/>
        <v/>
      </c>
      <c r="AT1835" s="37" t="str">
        <f t="shared" si="258"/>
        <v/>
      </c>
      <c r="AU1835" s="37" t="str">
        <f t="shared" si="259"/>
        <v/>
      </c>
      <c r="AV1835" s="37" t="str">
        <f t="shared" si="260"/>
        <v/>
      </c>
      <c r="AW1835" s="37" t="str">
        <f t="shared" si="261"/>
        <v/>
      </c>
    </row>
    <row r="1836" spans="44:49" x14ac:dyDescent="0.25">
      <c r="AR1836" s="37" t="str">
        <f t="shared" si="262"/>
        <v/>
      </c>
      <c r="AS1836" s="37" t="str">
        <f t="shared" si="263"/>
        <v/>
      </c>
      <c r="AT1836" s="37" t="str">
        <f t="shared" si="258"/>
        <v/>
      </c>
      <c r="AU1836" s="37" t="str">
        <f t="shared" si="259"/>
        <v/>
      </c>
      <c r="AV1836" s="37" t="str">
        <f t="shared" si="260"/>
        <v/>
      </c>
      <c r="AW1836" s="37" t="str">
        <f t="shared" si="261"/>
        <v/>
      </c>
    </row>
    <row r="1837" spans="44:49" x14ac:dyDescent="0.25">
      <c r="AR1837" s="37" t="str">
        <f t="shared" si="262"/>
        <v/>
      </c>
      <c r="AS1837" s="37" t="str">
        <f t="shared" si="263"/>
        <v/>
      </c>
      <c r="AT1837" s="37" t="str">
        <f t="shared" si="258"/>
        <v/>
      </c>
      <c r="AU1837" s="37" t="str">
        <f t="shared" si="259"/>
        <v/>
      </c>
      <c r="AV1837" s="37" t="str">
        <f t="shared" si="260"/>
        <v/>
      </c>
      <c r="AW1837" s="37" t="str">
        <f t="shared" si="261"/>
        <v/>
      </c>
    </row>
    <row r="1838" spans="44:49" x14ac:dyDescent="0.25">
      <c r="AR1838" s="37" t="str">
        <f t="shared" si="262"/>
        <v/>
      </c>
      <c r="AS1838" s="37" t="str">
        <f t="shared" si="263"/>
        <v/>
      </c>
      <c r="AT1838" s="37" t="str">
        <f t="shared" si="258"/>
        <v/>
      </c>
      <c r="AU1838" s="37" t="str">
        <f t="shared" si="259"/>
        <v/>
      </c>
      <c r="AV1838" s="37" t="str">
        <f t="shared" si="260"/>
        <v/>
      </c>
      <c r="AW1838" s="37" t="str">
        <f t="shared" si="261"/>
        <v/>
      </c>
    </row>
    <row r="1839" spans="44:49" x14ac:dyDescent="0.25">
      <c r="AR1839" s="37" t="str">
        <f t="shared" si="262"/>
        <v/>
      </c>
      <c r="AS1839" s="37" t="str">
        <f t="shared" si="263"/>
        <v/>
      </c>
      <c r="AT1839" s="37" t="str">
        <f t="shared" si="258"/>
        <v/>
      </c>
      <c r="AU1839" s="37" t="str">
        <f t="shared" si="259"/>
        <v/>
      </c>
      <c r="AV1839" s="37" t="str">
        <f t="shared" si="260"/>
        <v/>
      </c>
      <c r="AW1839" s="37" t="str">
        <f t="shared" si="261"/>
        <v/>
      </c>
    </row>
    <row r="1840" spans="44:49" x14ac:dyDescent="0.25">
      <c r="AR1840" s="37" t="str">
        <f t="shared" si="262"/>
        <v/>
      </c>
      <c r="AS1840" s="37" t="str">
        <f t="shared" si="263"/>
        <v/>
      </c>
      <c r="AT1840" s="37" t="str">
        <f t="shared" si="258"/>
        <v/>
      </c>
      <c r="AU1840" s="37" t="str">
        <f t="shared" si="259"/>
        <v/>
      </c>
      <c r="AV1840" s="37" t="str">
        <f t="shared" si="260"/>
        <v/>
      </c>
      <c r="AW1840" s="37" t="str">
        <f t="shared" si="261"/>
        <v/>
      </c>
    </row>
    <row r="1841" spans="44:49" x14ac:dyDescent="0.25">
      <c r="AR1841" s="37" t="str">
        <f t="shared" si="262"/>
        <v/>
      </c>
      <c r="AS1841" s="37" t="str">
        <f t="shared" si="263"/>
        <v/>
      </c>
      <c r="AT1841" s="37" t="str">
        <f t="shared" si="258"/>
        <v/>
      </c>
      <c r="AU1841" s="37" t="str">
        <f t="shared" si="259"/>
        <v/>
      </c>
      <c r="AV1841" s="37" t="str">
        <f t="shared" si="260"/>
        <v/>
      </c>
      <c r="AW1841" s="37" t="str">
        <f t="shared" si="261"/>
        <v/>
      </c>
    </row>
    <row r="1842" spans="44:49" x14ac:dyDescent="0.25">
      <c r="AR1842" s="37" t="str">
        <f t="shared" si="262"/>
        <v/>
      </c>
      <c r="AS1842" s="37" t="str">
        <f t="shared" si="263"/>
        <v/>
      </c>
      <c r="AT1842" s="37" t="str">
        <f t="shared" si="258"/>
        <v/>
      </c>
      <c r="AU1842" s="37" t="str">
        <f t="shared" si="259"/>
        <v/>
      </c>
      <c r="AV1842" s="37" t="str">
        <f t="shared" si="260"/>
        <v/>
      </c>
      <c r="AW1842" s="37" t="str">
        <f t="shared" si="261"/>
        <v/>
      </c>
    </row>
    <row r="1843" spans="44:49" x14ac:dyDescent="0.25">
      <c r="AR1843" s="37" t="str">
        <f t="shared" si="262"/>
        <v/>
      </c>
      <c r="AS1843" s="37" t="str">
        <f t="shared" si="263"/>
        <v/>
      </c>
      <c r="AT1843" s="37" t="str">
        <f t="shared" si="258"/>
        <v/>
      </c>
      <c r="AU1843" s="37" t="str">
        <f t="shared" si="259"/>
        <v/>
      </c>
      <c r="AV1843" s="37" t="str">
        <f t="shared" si="260"/>
        <v/>
      </c>
      <c r="AW1843" s="37" t="str">
        <f t="shared" si="261"/>
        <v/>
      </c>
    </row>
    <row r="1844" spans="44:49" x14ac:dyDescent="0.25">
      <c r="AR1844" s="37" t="str">
        <f t="shared" si="262"/>
        <v/>
      </c>
      <c r="AS1844" s="37" t="str">
        <f t="shared" si="263"/>
        <v/>
      </c>
      <c r="AT1844" s="37" t="str">
        <f t="shared" si="258"/>
        <v/>
      </c>
      <c r="AU1844" s="37" t="str">
        <f t="shared" si="259"/>
        <v/>
      </c>
      <c r="AV1844" s="37" t="str">
        <f t="shared" si="260"/>
        <v/>
      </c>
      <c r="AW1844" s="37" t="str">
        <f t="shared" si="261"/>
        <v/>
      </c>
    </row>
    <row r="1845" spans="44:49" x14ac:dyDescent="0.25">
      <c r="AR1845" s="37" t="str">
        <f t="shared" si="262"/>
        <v/>
      </c>
      <c r="AS1845" s="37" t="str">
        <f t="shared" si="263"/>
        <v/>
      </c>
      <c r="AT1845" s="37" t="str">
        <f t="shared" si="258"/>
        <v/>
      </c>
      <c r="AU1845" s="37" t="str">
        <f t="shared" si="259"/>
        <v/>
      </c>
      <c r="AV1845" s="37" t="str">
        <f t="shared" si="260"/>
        <v/>
      </c>
      <c r="AW1845" s="37" t="str">
        <f t="shared" si="261"/>
        <v/>
      </c>
    </row>
    <row r="1846" spans="44:49" x14ac:dyDescent="0.25">
      <c r="AR1846" s="37" t="str">
        <f t="shared" si="262"/>
        <v/>
      </c>
      <c r="AS1846" s="37" t="str">
        <f t="shared" si="263"/>
        <v/>
      </c>
      <c r="AT1846" s="37" t="str">
        <f t="shared" si="258"/>
        <v/>
      </c>
      <c r="AU1846" s="37" t="str">
        <f t="shared" si="259"/>
        <v/>
      </c>
      <c r="AV1846" s="37" t="str">
        <f t="shared" si="260"/>
        <v/>
      </c>
      <c r="AW1846" s="37" t="str">
        <f t="shared" si="261"/>
        <v/>
      </c>
    </row>
    <row r="1847" spans="44:49" x14ac:dyDescent="0.25">
      <c r="AR1847" s="37" t="str">
        <f t="shared" si="262"/>
        <v/>
      </c>
      <c r="AS1847" s="37" t="str">
        <f t="shared" si="263"/>
        <v/>
      </c>
      <c r="AT1847" s="37" t="str">
        <f t="shared" si="258"/>
        <v/>
      </c>
      <c r="AU1847" s="37" t="str">
        <f t="shared" si="259"/>
        <v/>
      </c>
      <c r="AV1847" s="37" t="str">
        <f t="shared" si="260"/>
        <v/>
      </c>
      <c r="AW1847" s="37" t="str">
        <f t="shared" si="261"/>
        <v/>
      </c>
    </row>
    <row r="1848" spans="44:49" x14ac:dyDescent="0.25">
      <c r="AR1848" s="37" t="str">
        <f t="shared" si="262"/>
        <v/>
      </c>
      <c r="AS1848" s="37" t="str">
        <f t="shared" si="263"/>
        <v/>
      </c>
      <c r="AT1848" s="37" t="str">
        <f t="shared" si="258"/>
        <v/>
      </c>
      <c r="AU1848" s="37" t="str">
        <f t="shared" si="259"/>
        <v/>
      </c>
      <c r="AV1848" s="37" t="str">
        <f t="shared" si="260"/>
        <v/>
      </c>
      <c r="AW1848" s="37" t="str">
        <f t="shared" si="261"/>
        <v/>
      </c>
    </row>
    <row r="1849" spans="44:49" x14ac:dyDescent="0.25">
      <c r="AR1849" s="37" t="str">
        <f t="shared" si="262"/>
        <v/>
      </c>
      <c r="AS1849" s="37" t="str">
        <f t="shared" si="263"/>
        <v/>
      </c>
      <c r="AT1849" s="37" t="str">
        <f t="shared" si="258"/>
        <v/>
      </c>
      <c r="AU1849" s="37" t="str">
        <f t="shared" si="259"/>
        <v/>
      </c>
      <c r="AV1849" s="37" t="str">
        <f t="shared" si="260"/>
        <v/>
      </c>
      <c r="AW1849" s="37" t="str">
        <f t="shared" si="261"/>
        <v/>
      </c>
    </row>
    <row r="1850" spans="44:49" x14ac:dyDescent="0.25">
      <c r="AR1850" s="37" t="str">
        <f t="shared" si="262"/>
        <v/>
      </c>
      <c r="AS1850" s="37" t="str">
        <f t="shared" si="263"/>
        <v/>
      </c>
      <c r="AT1850" s="37" t="str">
        <f t="shared" si="258"/>
        <v/>
      </c>
      <c r="AU1850" s="37" t="str">
        <f t="shared" si="259"/>
        <v/>
      </c>
      <c r="AV1850" s="37" t="str">
        <f t="shared" si="260"/>
        <v/>
      </c>
      <c r="AW1850" s="37" t="str">
        <f t="shared" si="261"/>
        <v/>
      </c>
    </row>
    <row r="1851" spans="44:49" x14ac:dyDescent="0.25">
      <c r="AR1851" s="37" t="str">
        <f t="shared" si="262"/>
        <v/>
      </c>
      <c r="AS1851" s="37" t="str">
        <f t="shared" si="263"/>
        <v/>
      </c>
      <c r="AT1851" s="37" t="str">
        <f t="shared" si="258"/>
        <v/>
      </c>
      <c r="AU1851" s="37" t="str">
        <f t="shared" si="259"/>
        <v/>
      </c>
      <c r="AV1851" s="37" t="str">
        <f t="shared" si="260"/>
        <v/>
      </c>
      <c r="AW1851" s="37" t="str">
        <f t="shared" si="261"/>
        <v/>
      </c>
    </row>
    <row r="1852" spans="44:49" x14ac:dyDescent="0.25">
      <c r="AR1852" s="37" t="str">
        <f t="shared" si="262"/>
        <v/>
      </c>
      <c r="AS1852" s="37" t="str">
        <f t="shared" si="263"/>
        <v/>
      </c>
      <c r="AT1852" s="37" t="str">
        <f t="shared" si="258"/>
        <v/>
      </c>
      <c r="AU1852" s="37" t="str">
        <f t="shared" si="259"/>
        <v/>
      </c>
      <c r="AV1852" s="37" t="str">
        <f t="shared" si="260"/>
        <v/>
      </c>
      <c r="AW1852" s="37" t="str">
        <f t="shared" si="261"/>
        <v/>
      </c>
    </row>
    <row r="1853" spans="44:49" x14ac:dyDescent="0.25">
      <c r="AR1853" s="37" t="str">
        <f t="shared" si="262"/>
        <v/>
      </c>
      <c r="AS1853" s="37" t="str">
        <f t="shared" si="263"/>
        <v/>
      </c>
      <c r="AT1853" s="37" t="str">
        <f t="shared" si="258"/>
        <v/>
      </c>
      <c r="AU1853" s="37" t="str">
        <f t="shared" si="259"/>
        <v/>
      </c>
      <c r="AV1853" s="37" t="str">
        <f t="shared" si="260"/>
        <v/>
      </c>
      <c r="AW1853" s="37" t="str">
        <f t="shared" si="261"/>
        <v/>
      </c>
    </row>
    <row r="1854" spans="44:49" x14ac:dyDescent="0.25">
      <c r="AR1854" s="37" t="str">
        <f t="shared" si="262"/>
        <v/>
      </c>
      <c r="AS1854" s="37" t="str">
        <f t="shared" si="263"/>
        <v/>
      </c>
      <c r="AT1854" s="37" t="str">
        <f t="shared" ref="AT1854:AT1917" si="264">IF($C$14&lt;=$AY1853,"",IF($C$14&gt;$AY1854,"",$C$14*BB1854))</f>
        <v/>
      </c>
      <c r="AU1854" s="37" t="str">
        <f t="shared" ref="AU1854:AU1917" si="265">IF($C$14&lt;=$AY1853,"",IF($C$14&gt;$AY1854,"",$C$14*BC1854))</f>
        <v/>
      </c>
      <c r="AV1854" s="37" t="str">
        <f t="shared" ref="AV1854:AV1917" si="266">IF($C$14&lt;=$AY1853,"",IF($C$14&gt;$AY1854,"",$C$14*BD1854))</f>
        <v/>
      </c>
      <c r="AW1854" s="37" t="str">
        <f t="shared" ref="AW1854:AW1917" si="267">IF($C$14&lt;=$AY1853,"",IF($C$14&gt;$AY1854,"",$C$14*BE1854))</f>
        <v/>
      </c>
    </row>
    <row r="1855" spans="44:49" x14ac:dyDescent="0.25">
      <c r="AR1855" s="37" t="str">
        <f t="shared" si="262"/>
        <v/>
      </c>
      <c r="AS1855" s="37" t="str">
        <f t="shared" si="263"/>
        <v/>
      </c>
      <c r="AT1855" s="37" t="str">
        <f t="shared" si="264"/>
        <v/>
      </c>
      <c r="AU1855" s="37" t="str">
        <f t="shared" si="265"/>
        <v/>
      </c>
      <c r="AV1855" s="37" t="str">
        <f t="shared" si="266"/>
        <v/>
      </c>
      <c r="AW1855" s="37" t="str">
        <f t="shared" si="267"/>
        <v/>
      </c>
    </row>
    <row r="1856" spans="44:49" x14ac:dyDescent="0.25">
      <c r="AR1856" s="37" t="str">
        <f t="shared" si="262"/>
        <v/>
      </c>
      <c r="AS1856" s="37" t="str">
        <f t="shared" si="263"/>
        <v/>
      </c>
      <c r="AT1856" s="37" t="str">
        <f t="shared" si="264"/>
        <v/>
      </c>
      <c r="AU1856" s="37" t="str">
        <f t="shared" si="265"/>
        <v/>
      </c>
      <c r="AV1856" s="37" t="str">
        <f t="shared" si="266"/>
        <v/>
      </c>
      <c r="AW1856" s="37" t="str">
        <f t="shared" si="267"/>
        <v/>
      </c>
    </row>
    <row r="1857" spans="44:49" x14ac:dyDescent="0.25">
      <c r="AR1857" s="37" t="str">
        <f t="shared" si="262"/>
        <v/>
      </c>
      <c r="AS1857" s="37" t="str">
        <f t="shared" si="263"/>
        <v/>
      </c>
      <c r="AT1857" s="37" t="str">
        <f t="shared" si="264"/>
        <v/>
      </c>
      <c r="AU1857" s="37" t="str">
        <f t="shared" si="265"/>
        <v/>
      </c>
      <c r="AV1857" s="37" t="str">
        <f t="shared" si="266"/>
        <v/>
      </c>
      <c r="AW1857" s="37" t="str">
        <f t="shared" si="267"/>
        <v/>
      </c>
    </row>
    <row r="1858" spans="44:49" x14ac:dyDescent="0.25">
      <c r="AR1858" s="37" t="str">
        <f t="shared" si="262"/>
        <v/>
      </c>
      <c r="AS1858" s="37" t="str">
        <f t="shared" si="263"/>
        <v/>
      </c>
      <c r="AT1858" s="37" t="str">
        <f t="shared" si="264"/>
        <v/>
      </c>
      <c r="AU1858" s="37" t="str">
        <f t="shared" si="265"/>
        <v/>
      </c>
      <c r="AV1858" s="37" t="str">
        <f t="shared" si="266"/>
        <v/>
      </c>
      <c r="AW1858" s="37" t="str">
        <f t="shared" si="267"/>
        <v/>
      </c>
    </row>
    <row r="1859" spans="44:49" x14ac:dyDescent="0.25">
      <c r="AR1859" s="37" t="str">
        <f t="shared" si="262"/>
        <v/>
      </c>
      <c r="AS1859" s="37" t="str">
        <f t="shared" si="263"/>
        <v/>
      </c>
      <c r="AT1859" s="37" t="str">
        <f t="shared" si="264"/>
        <v/>
      </c>
      <c r="AU1859" s="37" t="str">
        <f t="shared" si="265"/>
        <v/>
      </c>
      <c r="AV1859" s="37" t="str">
        <f t="shared" si="266"/>
        <v/>
      </c>
      <c r="AW1859" s="37" t="str">
        <f t="shared" si="267"/>
        <v/>
      </c>
    </row>
    <row r="1860" spans="44:49" x14ac:dyDescent="0.25">
      <c r="AR1860" s="37" t="str">
        <f t="shared" si="262"/>
        <v/>
      </c>
      <c r="AS1860" s="37" t="str">
        <f t="shared" si="263"/>
        <v/>
      </c>
      <c r="AT1860" s="37" t="str">
        <f t="shared" si="264"/>
        <v/>
      </c>
      <c r="AU1860" s="37" t="str">
        <f t="shared" si="265"/>
        <v/>
      </c>
      <c r="AV1860" s="37" t="str">
        <f t="shared" si="266"/>
        <v/>
      </c>
      <c r="AW1860" s="37" t="str">
        <f t="shared" si="267"/>
        <v/>
      </c>
    </row>
    <row r="1861" spans="44:49" x14ac:dyDescent="0.25">
      <c r="AR1861" s="37" t="str">
        <f t="shared" si="262"/>
        <v/>
      </c>
      <c r="AS1861" s="37" t="str">
        <f t="shared" si="263"/>
        <v/>
      </c>
      <c r="AT1861" s="37" t="str">
        <f t="shared" si="264"/>
        <v/>
      </c>
      <c r="AU1861" s="37" t="str">
        <f t="shared" si="265"/>
        <v/>
      </c>
      <c r="AV1861" s="37" t="str">
        <f t="shared" si="266"/>
        <v/>
      </c>
      <c r="AW1861" s="37" t="str">
        <f t="shared" si="267"/>
        <v/>
      </c>
    </row>
    <row r="1862" spans="44:49" x14ac:dyDescent="0.25">
      <c r="AR1862" s="37" t="str">
        <f t="shared" si="262"/>
        <v/>
      </c>
      <c r="AS1862" s="37" t="str">
        <f t="shared" si="263"/>
        <v/>
      </c>
      <c r="AT1862" s="37" t="str">
        <f t="shared" si="264"/>
        <v/>
      </c>
      <c r="AU1862" s="37" t="str">
        <f t="shared" si="265"/>
        <v/>
      </c>
      <c r="AV1862" s="37" t="str">
        <f t="shared" si="266"/>
        <v/>
      </c>
      <c r="AW1862" s="37" t="str">
        <f t="shared" si="267"/>
        <v/>
      </c>
    </row>
    <row r="1863" spans="44:49" x14ac:dyDescent="0.25">
      <c r="AR1863" s="37" t="str">
        <f t="shared" si="262"/>
        <v/>
      </c>
      <c r="AS1863" s="37" t="str">
        <f t="shared" si="263"/>
        <v/>
      </c>
      <c r="AT1863" s="37" t="str">
        <f t="shared" si="264"/>
        <v/>
      </c>
      <c r="AU1863" s="37" t="str">
        <f t="shared" si="265"/>
        <v/>
      </c>
      <c r="AV1863" s="37" t="str">
        <f t="shared" si="266"/>
        <v/>
      </c>
      <c r="AW1863" s="37" t="str">
        <f t="shared" si="267"/>
        <v/>
      </c>
    </row>
    <row r="1864" spans="44:49" x14ac:dyDescent="0.25">
      <c r="AR1864" s="37" t="str">
        <f t="shared" si="262"/>
        <v/>
      </c>
      <c r="AS1864" s="37" t="str">
        <f t="shared" si="263"/>
        <v/>
      </c>
      <c r="AT1864" s="37" t="str">
        <f t="shared" si="264"/>
        <v/>
      </c>
      <c r="AU1864" s="37" t="str">
        <f t="shared" si="265"/>
        <v/>
      </c>
      <c r="AV1864" s="37" t="str">
        <f t="shared" si="266"/>
        <v/>
      </c>
      <c r="AW1864" s="37" t="str">
        <f t="shared" si="267"/>
        <v/>
      </c>
    </row>
    <row r="1865" spans="44:49" x14ac:dyDescent="0.25">
      <c r="AR1865" s="37" t="str">
        <f t="shared" si="262"/>
        <v/>
      </c>
      <c r="AS1865" s="37" t="str">
        <f t="shared" si="263"/>
        <v/>
      </c>
      <c r="AT1865" s="37" t="str">
        <f t="shared" si="264"/>
        <v/>
      </c>
      <c r="AU1865" s="37" t="str">
        <f t="shared" si="265"/>
        <v/>
      </c>
      <c r="AV1865" s="37" t="str">
        <f t="shared" si="266"/>
        <v/>
      </c>
      <c r="AW1865" s="37" t="str">
        <f t="shared" si="267"/>
        <v/>
      </c>
    </row>
    <row r="1866" spans="44:49" x14ac:dyDescent="0.25">
      <c r="AR1866" s="37" t="str">
        <f t="shared" si="262"/>
        <v/>
      </c>
      <c r="AS1866" s="37" t="str">
        <f t="shared" si="263"/>
        <v/>
      </c>
      <c r="AT1866" s="37" t="str">
        <f t="shared" si="264"/>
        <v/>
      </c>
      <c r="AU1866" s="37" t="str">
        <f t="shared" si="265"/>
        <v/>
      </c>
      <c r="AV1866" s="37" t="str">
        <f t="shared" si="266"/>
        <v/>
      </c>
      <c r="AW1866" s="37" t="str">
        <f t="shared" si="267"/>
        <v/>
      </c>
    </row>
    <row r="1867" spans="44:49" x14ac:dyDescent="0.25">
      <c r="AR1867" s="37" t="str">
        <f t="shared" si="262"/>
        <v/>
      </c>
      <c r="AS1867" s="37" t="str">
        <f t="shared" si="263"/>
        <v/>
      </c>
      <c r="AT1867" s="37" t="str">
        <f t="shared" si="264"/>
        <v/>
      </c>
      <c r="AU1867" s="37" t="str">
        <f t="shared" si="265"/>
        <v/>
      </c>
      <c r="AV1867" s="37" t="str">
        <f t="shared" si="266"/>
        <v/>
      </c>
      <c r="AW1867" s="37" t="str">
        <f t="shared" si="267"/>
        <v/>
      </c>
    </row>
    <row r="1868" spans="44:49" x14ac:dyDescent="0.25">
      <c r="AR1868" s="37" t="str">
        <f t="shared" si="262"/>
        <v/>
      </c>
      <c r="AS1868" s="37" t="str">
        <f t="shared" si="263"/>
        <v/>
      </c>
      <c r="AT1868" s="37" t="str">
        <f t="shared" si="264"/>
        <v/>
      </c>
      <c r="AU1868" s="37" t="str">
        <f t="shared" si="265"/>
        <v/>
      </c>
      <c r="AV1868" s="37" t="str">
        <f t="shared" si="266"/>
        <v/>
      </c>
      <c r="AW1868" s="37" t="str">
        <f t="shared" si="267"/>
        <v/>
      </c>
    </row>
    <row r="1869" spans="44:49" x14ac:dyDescent="0.25">
      <c r="AR1869" s="37" t="str">
        <f t="shared" si="262"/>
        <v/>
      </c>
      <c r="AS1869" s="37" t="str">
        <f t="shared" si="263"/>
        <v/>
      </c>
      <c r="AT1869" s="37" t="str">
        <f t="shared" si="264"/>
        <v/>
      </c>
      <c r="AU1869" s="37" t="str">
        <f t="shared" si="265"/>
        <v/>
      </c>
      <c r="AV1869" s="37" t="str">
        <f t="shared" si="266"/>
        <v/>
      </c>
      <c r="AW1869" s="37" t="str">
        <f t="shared" si="267"/>
        <v/>
      </c>
    </row>
    <row r="1870" spans="44:49" x14ac:dyDescent="0.25">
      <c r="AR1870" s="37" t="str">
        <f t="shared" si="262"/>
        <v/>
      </c>
      <c r="AS1870" s="37" t="str">
        <f t="shared" si="263"/>
        <v/>
      </c>
      <c r="AT1870" s="37" t="str">
        <f t="shared" si="264"/>
        <v/>
      </c>
      <c r="AU1870" s="37" t="str">
        <f t="shared" si="265"/>
        <v/>
      </c>
      <c r="AV1870" s="37" t="str">
        <f t="shared" si="266"/>
        <v/>
      </c>
      <c r="AW1870" s="37" t="str">
        <f t="shared" si="267"/>
        <v/>
      </c>
    </row>
    <row r="1871" spans="44:49" x14ac:dyDescent="0.25">
      <c r="AR1871" s="37" t="str">
        <f t="shared" si="262"/>
        <v/>
      </c>
      <c r="AS1871" s="37" t="str">
        <f t="shared" si="263"/>
        <v/>
      </c>
      <c r="AT1871" s="37" t="str">
        <f t="shared" si="264"/>
        <v/>
      </c>
      <c r="AU1871" s="37" t="str">
        <f t="shared" si="265"/>
        <v/>
      </c>
      <c r="AV1871" s="37" t="str">
        <f t="shared" si="266"/>
        <v/>
      </c>
      <c r="AW1871" s="37" t="str">
        <f t="shared" si="267"/>
        <v/>
      </c>
    </row>
    <row r="1872" spans="44:49" x14ac:dyDescent="0.25">
      <c r="AR1872" s="37" t="str">
        <f t="shared" si="262"/>
        <v/>
      </c>
      <c r="AS1872" s="37" t="str">
        <f t="shared" si="263"/>
        <v/>
      </c>
      <c r="AT1872" s="37" t="str">
        <f t="shared" si="264"/>
        <v/>
      </c>
      <c r="AU1872" s="37" t="str">
        <f t="shared" si="265"/>
        <v/>
      </c>
      <c r="AV1872" s="37" t="str">
        <f t="shared" si="266"/>
        <v/>
      </c>
      <c r="AW1872" s="37" t="str">
        <f t="shared" si="267"/>
        <v/>
      </c>
    </row>
    <row r="1873" spans="44:49" x14ac:dyDescent="0.25">
      <c r="AR1873" s="37" t="str">
        <f t="shared" si="262"/>
        <v/>
      </c>
      <c r="AS1873" s="37" t="str">
        <f t="shared" si="263"/>
        <v/>
      </c>
      <c r="AT1873" s="37" t="str">
        <f t="shared" si="264"/>
        <v/>
      </c>
      <c r="AU1873" s="37" t="str">
        <f t="shared" si="265"/>
        <v/>
      </c>
      <c r="AV1873" s="37" t="str">
        <f t="shared" si="266"/>
        <v/>
      </c>
      <c r="AW1873" s="37" t="str">
        <f t="shared" si="267"/>
        <v/>
      </c>
    </row>
    <row r="1874" spans="44:49" x14ac:dyDescent="0.25">
      <c r="AR1874" s="37" t="str">
        <f t="shared" ref="AR1874:AR1937" si="268">IF($C$14&lt;=$AY1873,"",IF($C$14&gt;$AY1874,"",$C$14*AZ1874))</f>
        <v/>
      </c>
      <c r="AS1874" s="37" t="str">
        <f t="shared" ref="AS1874:AS1937" si="269">IF($C$14&lt;=$AY1873,"",IF($C$14&gt;$AY1874,"",$C$14*BA1874))</f>
        <v/>
      </c>
      <c r="AT1874" s="37" t="str">
        <f t="shared" si="264"/>
        <v/>
      </c>
      <c r="AU1874" s="37" t="str">
        <f t="shared" si="265"/>
        <v/>
      </c>
      <c r="AV1874" s="37" t="str">
        <f t="shared" si="266"/>
        <v/>
      </c>
      <c r="AW1874" s="37" t="str">
        <f t="shared" si="267"/>
        <v/>
      </c>
    </row>
    <row r="1875" spans="44:49" x14ac:dyDescent="0.25">
      <c r="AR1875" s="37" t="str">
        <f t="shared" si="268"/>
        <v/>
      </c>
      <c r="AS1875" s="37" t="str">
        <f t="shared" si="269"/>
        <v/>
      </c>
      <c r="AT1875" s="37" t="str">
        <f t="shared" si="264"/>
        <v/>
      </c>
      <c r="AU1875" s="37" t="str">
        <f t="shared" si="265"/>
        <v/>
      </c>
      <c r="AV1875" s="37" t="str">
        <f t="shared" si="266"/>
        <v/>
      </c>
      <c r="AW1875" s="37" t="str">
        <f t="shared" si="267"/>
        <v/>
      </c>
    </row>
    <row r="1876" spans="44:49" x14ac:dyDescent="0.25">
      <c r="AR1876" s="37" t="str">
        <f t="shared" si="268"/>
        <v/>
      </c>
      <c r="AS1876" s="37" t="str">
        <f t="shared" si="269"/>
        <v/>
      </c>
      <c r="AT1876" s="37" t="str">
        <f t="shared" si="264"/>
        <v/>
      </c>
      <c r="AU1876" s="37" t="str">
        <f t="shared" si="265"/>
        <v/>
      </c>
      <c r="AV1876" s="37" t="str">
        <f t="shared" si="266"/>
        <v/>
      </c>
      <c r="AW1876" s="37" t="str">
        <f t="shared" si="267"/>
        <v/>
      </c>
    </row>
    <row r="1877" spans="44:49" x14ac:dyDescent="0.25">
      <c r="AR1877" s="37" t="str">
        <f t="shared" si="268"/>
        <v/>
      </c>
      <c r="AS1877" s="37" t="str">
        <f t="shared" si="269"/>
        <v/>
      </c>
      <c r="AT1877" s="37" t="str">
        <f t="shared" si="264"/>
        <v/>
      </c>
      <c r="AU1877" s="37" t="str">
        <f t="shared" si="265"/>
        <v/>
      </c>
      <c r="AV1877" s="37" t="str">
        <f t="shared" si="266"/>
        <v/>
      </c>
      <c r="AW1877" s="37" t="str">
        <f t="shared" si="267"/>
        <v/>
      </c>
    </row>
    <row r="1878" spans="44:49" x14ac:dyDescent="0.25">
      <c r="AR1878" s="37" t="str">
        <f t="shared" si="268"/>
        <v/>
      </c>
      <c r="AS1878" s="37" t="str">
        <f t="shared" si="269"/>
        <v/>
      </c>
      <c r="AT1878" s="37" t="str">
        <f t="shared" si="264"/>
        <v/>
      </c>
      <c r="AU1878" s="37" t="str">
        <f t="shared" si="265"/>
        <v/>
      </c>
      <c r="AV1878" s="37" t="str">
        <f t="shared" si="266"/>
        <v/>
      </c>
      <c r="AW1878" s="37" t="str">
        <f t="shared" si="267"/>
        <v/>
      </c>
    </row>
    <row r="1879" spans="44:49" x14ac:dyDescent="0.25">
      <c r="AR1879" s="37" t="str">
        <f t="shared" si="268"/>
        <v/>
      </c>
      <c r="AS1879" s="37" t="str">
        <f t="shared" si="269"/>
        <v/>
      </c>
      <c r="AT1879" s="37" t="str">
        <f t="shared" si="264"/>
        <v/>
      </c>
      <c r="AU1879" s="37" t="str">
        <f t="shared" si="265"/>
        <v/>
      </c>
      <c r="AV1879" s="37" t="str">
        <f t="shared" si="266"/>
        <v/>
      </c>
      <c r="AW1879" s="37" t="str">
        <f t="shared" si="267"/>
        <v/>
      </c>
    </row>
    <row r="1880" spans="44:49" x14ac:dyDescent="0.25">
      <c r="AR1880" s="37" t="str">
        <f t="shared" si="268"/>
        <v/>
      </c>
      <c r="AS1880" s="37" t="str">
        <f t="shared" si="269"/>
        <v/>
      </c>
      <c r="AT1880" s="37" t="str">
        <f t="shared" si="264"/>
        <v/>
      </c>
      <c r="AU1880" s="37" t="str">
        <f t="shared" si="265"/>
        <v/>
      </c>
      <c r="AV1880" s="37" t="str">
        <f t="shared" si="266"/>
        <v/>
      </c>
      <c r="AW1880" s="37" t="str">
        <f t="shared" si="267"/>
        <v/>
      </c>
    </row>
    <row r="1881" spans="44:49" x14ac:dyDescent="0.25">
      <c r="AR1881" s="37" t="str">
        <f t="shared" si="268"/>
        <v/>
      </c>
      <c r="AS1881" s="37" t="str">
        <f t="shared" si="269"/>
        <v/>
      </c>
      <c r="AT1881" s="37" t="str">
        <f t="shared" si="264"/>
        <v/>
      </c>
      <c r="AU1881" s="37" t="str">
        <f t="shared" si="265"/>
        <v/>
      </c>
      <c r="AV1881" s="37" t="str">
        <f t="shared" si="266"/>
        <v/>
      </c>
      <c r="AW1881" s="37" t="str">
        <f t="shared" si="267"/>
        <v/>
      </c>
    </row>
    <row r="1882" spans="44:49" x14ac:dyDescent="0.25">
      <c r="AR1882" s="37" t="str">
        <f t="shared" si="268"/>
        <v/>
      </c>
      <c r="AS1882" s="37" t="str">
        <f t="shared" si="269"/>
        <v/>
      </c>
      <c r="AT1882" s="37" t="str">
        <f t="shared" si="264"/>
        <v/>
      </c>
      <c r="AU1882" s="37" t="str">
        <f t="shared" si="265"/>
        <v/>
      </c>
      <c r="AV1882" s="37" t="str">
        <f t="shared" si="266"/>
        <v/>
      </c>
      <c r="AW1882" s="37" t="str">
        <f t="shared" si="267"/>
        <v/>
      </c>
    </row>
    <row r="1883" spans="44:49" x14ac:dyDescent="0.25">
      <c r="AR1883" s="37" t="str">
        <f t="shared" si="268"/>
        <v/>
      </c>
      <c r="AS1883" s="37" t="str">
        <f t="shared" si="269"/>
        <v/>
      </c>
      <c r="AT1883" s="37" t="str">
        <f t="shared" si="264"/>
        <v/>
      </c>
      <c r="AU1883" s="37" t="str">
        <f t="shared" si="265"/>
        <v/>
      </c>
      <c r="AV1883" s="37" t="str">
        <f t="shared" si="266"/>
        <v/>
      </c>
      <c r="AW1883" s="37" t="str">
        <f t="shared" si="267"/>
        <v/>
      </c>
    </row>
    <row r="1884" spans="44:49" x14ac:dyDescent="0.25">
      <c r="AR1884" s="37" t="str">
        <f t="shared" si="268"/>
        <v/>
      </c>
      <c r="AS1884" s="37" t="str">
        <f t="shared" si="269"/>
        <v/>
      </c>
      <c r="AT1884" s="37" t="str">
        <f t="shared" si="264"/>
        <v/>
      </c>
      <c r="AU1884" s="37" t="str">
        <f t="shared" si="265"/>
        <v/>
      </c>
      <c r="AV1884" s="37" t="str">
        <f t="shared" si="266"/>
        <v/>
      </c>
      <c r="AW1884" s="37" t="str">
        <f t="shared" si="267"/>
        <v/>
      </c>
    </row>
    <row r="1885" spans="44:49" x14ac:dyDescent="0.25">
      <c r="AR1885" s="37" t="str">
        <f t="shared" si="268"/>
        <v/>
      </c>
      <c r="AS1885" s="37" t="str">
        <f t="shared" si="269"/>
        <v/>
      </c>
      <c r="AT1885" s="37" t="str">
        <f t="shared" si="264"/>
        <v/>
      </c>
      <c r="AU1885" s="37" t="str">
        <f t="shared" si="265"/>
        <v/>
      </c>
      <c r="AV1885" s="37" t="str">
        <f t="shared" si="266"/>
        <v/>
      </c>
      <c r="AW1885" s="37" t="str">
        <f t="shared" si="267"/>
        <v/>
      </c>
    </row>
    <row r="1886" spans="44:49" x14ac:dyDescent="0.25">
      <c r="AR1886" s="37" t="str">
        <f t="shared" si="268"/>
        <v/>
      </c>
      <c r="AS1886" s="37" t="str">
        <f t="shared" si="269"/>
        <v/>
      </c>
      <c r="AT1886" s="37" t="str">
        <f t="shared" si="264"/>
        <v/>
      </c>
      <c r="AU1886" s="37" t="str">
        <f t="shared" si="265"/>
        <v/>
      </c>
      <c r="AV1886" s="37" t="str">
        <f t="shared" si="266"/>
        <v/>
      </c>
      <c r="AW1886" s="37" t="str">
        <f t="shared" si="267"/>
        <v/>
      </c>
    </row>
    <row r="1887" spans="44:49" x14ac:dyDescent="0.25">
      <c r="AR1887" s="37" t="str">
        <f t="shared" si="268"/>
        <v/>
      </c>
      <c r="AS1887" s="37" t="str">
        <f t="shared" si="269"/>
        <v/>
      </c>
      <c r="AT1887" s="37" t="str">
        <f t="shared" si="264"/>
        <v/>
      </c>
      <c r="AU1887" s="37" t="str">
        <f t="shared" si="265"/>
        <v/>
      </c>
      <c r="AV1887" s="37" t="str">
        <f t="shared" si="266"/>
        <v/>
      </c>
      <c r="AW1887" s="37" t="str">
        <f t="shared" si="267"/>
        <v/>
      </c>
    </row>
    <row r="1888" spans="44:49" x14ac:dyDescent="0.25">
      <c r="AR1888" s="37" t="str">
        <f t="shared" si="268"/>
        <v/>
      </c>
      <c r="AS1888" s="37" t="str">
        <f t="shared" si="269"/>
        <v/>
      </c>
      <c r="AT1888" s="37" t="str">
        <f t="shared" si="264"/>
        <v/>
      </c>
      <c r="AU1888" s="37" t="str">
        <f t="shared" si="265"/>
        <v/>
      </c>
      <c r="AV1888" s="37" t="str">
        <f t="shared" si="266"/>
        <v/>
      </c>
      <c r="AW1888" s="37" t="str">
        <f t="shared" si="267"/>
        <v/>
      </c>
    </row>
    <row r="1889" spans="44:49" x14ac:dyDescent="0.25">
      <c r="AR1889" s="37" t="str">
        <f t="shared" si="268"/>
        <v/>
      </c>
      <c r="AS1889" s="37" t="str">
        <f t="shared" si="269"/>
        <v/>
      </c>
      <c r="AT1889" s="37" t="str">
        <f t="shared" si="264"/>
        <v/>
      </c>
      <c r="AU1889" s="37" t="str">
        <f t="shared" si="265"/>
        <v/>
      </c>
      <c r="AV1889" s="37" t="str">
        <f t="shared" si="266"/>
        <v/>
      </c>
      <c r="AW1889" s="37" t="str">
        <f t="shared" si="267"/>
        <v/>
      </c>
    </row>
    <row r="1890" spans="44:49" x14ac:dyDescent="0.25">
      <c r="AR1890" s="37" t="str">
        <f t="shared" si="268"/>
        <v/>
      </c>
      <c r="AS1890" s="37" t="str">
        <f t="shared" si="269"/>
        <v/>
      </c>
      <c r="AT1890" s="37" t="str">
        <f t="shared" si="264"/>
        <v/>
      </c>
      <c r="AU1890" s="37" t="str">
        <f t="shared" si="265"/>
        <v/>
      </c>
      <c r="AV1890" s="37" t="str">
        <f t="shared" si="266"/>
        <v/>
      </c>
      <c r="AW1890" s="37" t="str">
        <f t="shared" si="267"/>
        <v/>
      </c>
    </row>
    <row r="1891" spans="44:49" x14ac:dyDescent="0.25">
      <c r="AR1891" s="37" t="str">
        <f t="shared" si="268"/>
        <v/>
      </c>
      <c r="AS1891" s="37" t="str">
        <f t="shared" si="269"/>
        <v/>
      </c>
      <c r="AT1891" s="37" t="str">
        <f t="shared" si="264"/>
        <v/>
      </c>
      <c r="AU1891" s="37" t="str">
        <f t="shared" si="265"/>
        <v/>
      </c>
      <c r="AV1891" s="37" t="str">
        <f t="shared" si="266"/>
        <v/>
      </c>
      <c r="AW1891" s="37" t="str">
        <f t="shared" si="267"/>
        <v/>
      </c>
    </row>
    <row r="1892" spans="44:49" x14ac:dyDescent="0.25">
      <c r="AR1892" s="37" t="str">
        <f t="shared" si="268"/>
        <v/>
      </c>
      <c r="AS1892" s="37" t="str">
        <f t="shared" si="269"/>
        <v/>
      </c>
      <c r="AT1892" s="37" t="str">
        <f t="shared" si="264"/>
        <v/>
      </c>
      <c r="AU1892" s="37" t="str">
        <f t="shared" si="265"/>
        <v/>
      </c>
      <c r="AV1892" s="37" t="str">
        <f t="shared" si="266"/>
        <v/>
      </c>
      <c r="AW1892" s="37" t="str">
        <f t="shared" si="267"/>
        <v/>
      </c>
    </row>
    <row r="1893" spans="44:49" x14ac:dyDescent="0.25">
      <c r="AR1893" s="37" t="str">
        <f t="shared" si="268"/>
        <v/>
      </c>
      <c r="AS1893" s="37" t="str">
        <f t="shared" si="269"/>
        <v/>
      </c>
      <c r="AT1893" s="37" t="str">
        <f t="shared" si="264"/>
        <v/>
      </c>
      <c r="AU1893" s="37" t="str">
        <f t="shared" si="265"/>
        <v/>
      </c>
      <c r="AV1893" s="37" t="str">
        <f t="shared" si="266"/>
        <v/>
      </c>
      <c r="AW1893" s="37" t="str">
        <f t="shared" si="267"/>
        <v/>
      </c>
    </row>
    <row r="1894" spans="44:49" x14ac:dyDescent="0.25">
      <c r="AR1894" s="37" t="str">
        <f t="shared" si="268"/>
        <v/>
      </c>
      <c r="AS1894" s="37" t="str">
        <f t="shared" si="269"/>
        <v/>
      </c>
      <c r="AT1894" s="37" t="str">
        <f t="shared" si="264"/>
        <v/>
      </c>
      <c r="AU1894" s="37" t="str">
        <f t="shared" si="265"/>
        <v/>
      </c>
      <c r="AV1894" s="37" t="str">
        <f t="shared" si="266"/>
        <v/>
      </c>
      <c r="AW1894" s="37" t="str">
        <f t="shared" si="267"/>
        <v/>
      </c>
    </row>
    <row r="1895" spans="44:49" x14ac:dyDescent="0.25">
      <c r="AR1895" s="37" t="str">
        <f t="shared" si="268"/>
        <v/>
      </c>
      <c r="AS1895" s="37" t="str">
        <f t="shared" si="269"/>
        <v/>
      </c>
      <c r="AT1895" s="37" t="str">
        <f t="shared" si="264"/>
        <v/>
      </c>
      <c r="AU1895" s="37" t="str">
        <f t="shared" si="265"/>
        <v/>
      </c>
      <c r="AV1895" s="37" t="str">
        <f t="shared" si="266"/>
        <v/>
      </c>
      <c r="AW1895" s="37" t="str">
        <f t="shared" si="267"/>
        <v/>
      </c>
    </row>
    <row r="1896" spans="44:49" x14ac:dyDescent="0.25">
      <c r="AR1896" s="37" t="str">
        <f t="shared" si="268"/>
        <v/>
      </c>
      <c r="AS1896" s="37" t="str">
        <f t="shared" si="269"/>
        <v/>
      </c>
      <c r="AT1896" s="37" t="str">
        <f t="shared" si="264"/>
        <v/>
      </c>
      <c r="AU1896" s="37" t="str">
        <f t="shared" si="265"/>
        <v/>
      </c>
      <c r="AV1896" s="37" t="str">
        <f t="shared" si="266"/>
        <v/>
      </c>
      <c r="AW1896" s="37" t="str">
        <f t="shared" si="267"/>
        <v/>
      </c>
    </row>
    <row r="1897" spans="44:49" x14ac:dyDescent="0.25">
      <c r="AR1897" s="37" t="str">
        <f t="shared" si="268"/>
        <v/>
      </c>
      <c r="AS1897" s="37" t="str">
        <f t="shared" si="269"/>
        <v/>
      </c>
      <c r="AT1897" s="37" t="str">
        <f t="shared" si="264"/>
        <v/>
      </c>
      <c r="AU1897" s="37" t="str">
        <f t="shared" si="265"/>
        <v/>
      </c>
      <c r="AV1897" s="37" t="str">
        <f t="shared" si="266"/>
        <v/>
      </c>
      <c r="AW1897" s="37" t="str">
        <f t="shared" si="267"/>
        <v/>
      </c>
    </row>
    <row r="1898" spans="44:49" x14ac:dyDescent="0.25">
      <c r="AR1898" s="37" t="str">
        <f t="shared" si="268"/>
        <v/>
      </c>
      <c r="AS1898" s="37" t="str">
        <f t="shared" si="269"/>
        <v/>
      </c>
      <c r="AT1898" s="37" t="str">
        <f t="shared" si="264"/>
        <v/>
      </c>
      <c r="AU1898" s="37" t="str">
        <f t="shared" si="265"/>
        <v/>
      </c>
      <c r="AV1898" s="37" t="str">
        <f t="shared" si="266"/>
        <v/>
      </c>
      <c r="AW1898" s="37" t="str">
        <f t="shared" si="267"/>
        <v/>
      </c>
    </row>
    <row r="1899" spans="44:49" x14ac:dyDescent="0.25">
      <c r="AR1899" s="37" t="str">
        <f t="shared" si="268"/>
        <v/>
      </c>
      <c r="AS1899" s="37" t="str">
        <f t="shared" si="269"/>
        <v/>
      </c>
      <c r="AT1899" s="37" t="str">
        <f t="shared" si="264"/>
        <v/>
      </c>
      <c r="AU1899" s="37" t="str">
        <f t="shared" si="265"/>
        <v/>
      </c>
      <c r="AV1899" s="37" t="str">
        <f t="shared" si="266"/>
        <v/>
      </c>
      <c r="AW1899" s="37" t="str">
        <f t="shared" si="267"/>
        <v/>
      </c>
    </row>
    <row r="1900" spans="44:49" x14ac:dyDescent="0.25">
      <c r="AR1900" s="37" t="str">
        <f t="shared" si="268"/>
        <v/>
      </c>
      <c r="AS1900" s="37" t="str">
        <f t="shared" si="269"/>
        <v/>
      </c>
      <c r="AT1900" s="37" t="str">
        <f t="shared" si="264"/>
        <v/>
      </c>
      <c r="AU1900" s="37" t="str">
        <f t="shared" si="265"/>
        <v/>
      </c>
      <c r="AV1900" s="37" t="str">
        <f t="shared" si="266"/>
        <v/>
      </c>
      <c r="AW1900" s="37" t="str">
        <f t="shared" si="267"/>
        <v/>
      </c>
    </row>
    <row r="1901" spans="44:49" x14ac:dyDescent="0.25">
      <c r="AR1901" s="37" t="str">
        <f t="shared" si="268"/>
        <v/>
      </c>
      <c r="AS1901" s="37" t="str">
        <f t="shared" si="269"/>
        <v/>
      </c>
      <c r="AT1901" s="37" t="str">
        <f t="shared" si="264"/>
        <v/>
      </c>
      <c r="AU1901" s="37" t="str">
        <f t="shared" si="265"/>
        <v/>
      </c>
      <c r="AV1901" s="37" t="str">
        <f t="shared" si="266"/>
        <v/>
      </c>
      <c r="AW1901" s="37" t="str">
        <f t="shared" si="267"/>
        <v/>
      </c>
    </row>
    <row r="1902" spans="44:49" x14ac:dyDescent="0.25">
      <c r="AR1902" s="37" t="str">
        <f t="shared" si="268"/>
        <v/>
      </c>
      <c r="AS1902" s="37" t="str">
        <f t="shared" si="269"/>
        <v/>
      </c>
      <c r="AT1902" s="37" t="str">
        <f t="shared" si="264"/>
        <v/>
      </c>
      <c r="AU1902" s="37" t="str">
        <f t="shared" si="265"/>
        <v/>
      </c>
      <c r="AV1902" s="37" t="str">
        <f t="shared" si="266"/>
        <v/>
      </c>
      <c r="AW1902" s="37" t="str">
        <f t="shared" si="267"/>
        <v/>
      </c>
    </row>
    <row r="1903" spans="44:49" x14ac:dyDescent="0.25">
      <c r="AR1903" s="37" t="str">
        <f t="shared" si="268"/>
        <v/>
      </c>
      <c r="AS1903" s="37" t="str">
        <f t="shared" si="269"/>
        <v/>
      </c>
      <c r="AT1903" s="37" t="str">
        <f t="shared" si="264"/>
        <v/>
      </c>
      <c r="AU1903" s="37" t="str">
        <f t="shared" si="265"/>
        <v/>
      </c>
      <c r="AV1903" s="37" t="str">
        <f t="shared" si="266"/>
        <v/>
      </c>
      <c r="AW1903" s="37" t="str">
        <f t="shared" si="267"/>
        <v/>
      </c>
    </row>
    <row r="1904" spans="44:49" x14ac:dyDescent="0.25">
      <c r="AR1904" s="37" t="str">
        <f t="shared" si="268"/>
        <v/>
      </c>
      <c r="AS1904" s="37" t="str">
        <f t="shared" si="269"/>
        <v/>
      </c>
      <c r="AT1904" s="37" t="str">
        <f t="shared" si="264"/>
        <v/>
      </c>
      <c r="AU1904" s="37" t="str">
        <f t="shared" si="265"/>
        <v/>
      </c>
      <c r="AV1904" s="37" t="str">
        <f t="shared" si="266"/>
        <v/>
      </c>
      <c r="AW1904" s="37" t="str">
        <f t="shared" si="267"/>
        <v/>
      </c>
    </row>
    <row r="1905" spans="44:49" x14ac:dyDescent="0.25">
      <c r="AR1905" s="37" t="str">
        <f t="shared" si="268"/>
        <v/>
      </c>
      <c r="AS1905" s="37" t="str">
        <f t="shared" si="269"/>
        <v/>
      </c>
      <c r="AT1905" s="37" t="str">
        <f t="shared" si="264"/>
        <v/>
      </c>
      <c r="AU1905" s="37" t="str">
        <f t="shared" si="265"/>
        <v/>
      </c>
      <c r="AV1905" s="37" t="str">
        <f t="shared" si="266"/>
        <v/>
      </c>
      <c r="AW1905" s="37" t="str">
        <f t="shared" si="267"/>
        <v/>
      </c>
    </row>
    <row r="1906" spans="44:49" x14ac:dyDescent="0.25">
      <c r="AR1906" s="37" t="str">
        <f t="shared" si="268"/>
        <v/>
      </c>
      <c r="AS1906" s="37" t="str">
        <f t="shared" si="269"/>
        <v/>
      </c>
      <c r="AT1906" s="37" t="str">
        <f t="shared" si="264"/>
        <v/>
      </c>
      <c r="AU1906" s="37" t="str">
        <f t="shared" si="265"/>
        <v/>
      </c>
      <c r="AV1906" s="37" t="str">
        <f t="shared" si="266"/>
        <v/>
      </c>
      <c r="AW1906" s="37" t="str">
        <f t="shared" si="267"/>
        <v/>
      </c>
    </row>
    <row r="1907" spans="44:49" x14ac:dyDescent="0.25">
      <c r="AR1907" s="37" t="str">
        <f t="shared" si="268"/>
        <v/>
      </c>
      <c r="AS1907" s="37" t="str">
        <f t="shared" si="269"/>
        <v/>
      </c>
      <c r="AT1907" s="37" t="str">
        <f t="shared" si="264"/>
        <v/>
      </c>
      <c r="AU1907" s="37" t="str">
        <f t="shared" si="265"/>
        <v/>
      </c>
      <c r="AV1907" s="37" t="str">
        <f t="shared" si="266"/>
        <v/>
      </c>
      <c r="AW1907" s="37" t="str">
        <f t="shared" si="267"/>
        <v/>
      </c>
    </row>
    <row r="1908" spans="44:49" x14ac:dyDescent="0.25">
      <c r="AR1908" s="37" t="str">
        <f t="shared" si="268"/>
        <v/>
      </c>
      <c r="AS1908" s="37" t="str">
        <f t="shared" si="269"/>
        <v/>
      </c>
      <c r="AT1908" s="37" t="str">
        <f t="shared" si="264"/>
        <v/>
      </c>
      <c r="AU1908" s="37" t="str">
        <f t="shared" si="265"/>
        <v/>
      </c>
      <c r="AV1908" s="37" t="str">
        <f t="shared" si="266"/>
        <v/>
      </c>
      <c r="AW1908" s="37" t="str">
        <f t="shared" si="267"/>
        <v/>
      </c>
    </row>
    <row r="1909" spans="44:49" x14ac:dyDescent="0.25">
      <c r="AR1909" s="37" t="str">
        <f t="shared" si="268"/>
        <v/>
      </c>
      <c r="AS1909" s="37" t="str">
        <f t="shared" si="269"/>
        <v/>
      </c>
      <c r="AT1909" s="37" t="str">
        <f t="shared" si="264"/>
        <v/>
      </c>
      <c r="AU1909" s="37" t="str">
        <f t="shared" si="265"/>
        <v/>
      </c>
      <c r="AV1909" s="37" t="str">
        <f t="shared" si="266"/>
        <v/>
      </c>
      <c r="AW1909" s="37" t="str">
        <f t="shared" si="267"/>
        <v/>
      </c>
    </row>
    <row r="1910" spans="44:49" x14ac:dyDescent="0.25">
      <c r="AR1910" s="37" t="str">
        <f t="shared" si="268"/>
        <v/>
      </c>
      <c r="AS1910" s="37" t="str">
        <f t="shared" si="269"/>
        <v/>
      </c>
      <c r="AT1910" s="37" t="str">
        <f t="shared" si="264"/>
        <v/>
      </c>
      <c r="AU1910" s="37" t="str">
        <f t="shared" si="265"/>
        <v/>
      </c>
      <c r="AV1910" s="37" t="str">
        <f t="shared" si="266"/>
        <v/>
      </c>
      <c r="AW1910" s="37" t="str">
        <f t="shared" si="267"/>
        <v/>
      </c>
    </row>
    <row r="1911" spans="44:49" x14ac:dyDescent="0.25">
      <c r="AR1911" s="37" t="str">
        <f t="shared" si="268"/>
        <v/>
      </c>
      <c r="AS1911" s="37" t="str">
        <f t="shared" si="269"/>
        <v/>
      </c>
      <c r="AT1911" s="37" t="str">
        <f t="shared" si="264"/>
        <v/>
      </c>
      <c r="AU1911" s="37" t="str">
        <f t="shared" si="265"/>
        <v/>
      </c>
      <c r="AV1911" s="37" t="str">
        <f t="shared" si="266"/>
        <v/>
      </c>
      <c r="AW1911" s="37" t="str">
        <f t="shared" si="267"/>
        <v/>
      </c>
    </row>
    <row r="1912" spans="44:49" x14ac:dyDescent="0.25">
      <c r="AR1912" s="37" t="str">
        <f t="shared" si="268"/>
        <v/>
      </c>
      <c r="AS1912" s="37" t="str">
        <f t="shared" si="269"/>
        <v/>
      </c>
      <c r="AT1912" s="37" t="str">
        <f t="shared" si="264"/>
        <v/>
      </c>
      <c r="AU1912" s="37" t="str">
        <f t="shared" si="265"/>
        <v/>
      </c>
      <c r="AV1912" s="37" t="str">
        <f t="shared" si="266"/>
        <v/>
      </c>
      <c r="AW1912" s="37" t="str">
        <f t="shared" si="267"/>
        <v/>
      </c>
    </row>
    <row r="1913" spans="44:49" x14ac:dyDescent="0.25">
      <c r="AR1913" s="37" t="str">
        <f t="shared" si="268"/>
        <v/>
      </c>
      <c r="AS1913" s="37" t="str">
        <f t="shared" si="269"/>
        <v/>
      </c>
      <c r="AT1913" s="37" t="str">
        <f t="shared" si="264"/>
        <v/>
      </c>
      <c r="AU1913" s="37" t="str">
        <f t="shared" si="265"/>
        <v/>
      </c>
      <c r="AV1913" s="37" t="str">
        <f t="shared" si="266"/>
        <v/>
      </c>
      <c r="AW1913" s="37" t="str">
        <f t="shared" si="267"/>
        <v/>
      </c>
    </row>
    <row r="1914" spans="44:49" x14ac:dyDescent="0.25">
      <c r="AR1914" s="37" t="str">
        <f t="shared" si="268"/>
        <v/>
      </c>
      <c r="AS1914" s="37" t="str">
        <f t="shared" si="269"/>
        <v/>
      </c>
      <c r="AT1914" s="37" t="str">
        <f t="shared" si="264"/>
        <v/>
      </c>
      <c r="AU1914" s="37" t="str">
        <f t="shared" si="265"/>
        <v/>
      </c>
      <c r="AV1914" s="37" t="str">
        <f t="shared" si="266"/>
        <v/>
      </c>
      <c r="AW1914" s="37" t="str">
        <f t="shared" si="267"/>
        <v/>
      </c>
    </row>
    <row r="1915" spans="44:49" x14ac:dyDescent="0.25">
      <c r="AR1915" s="37" t="str">
        <f t="shared" si="268"/>
        <v/>
      </c>
      <c r="AS1915" s="37" t="str">
        <f t="shared" si="269"/>
        <v/>
      </c>
      <c r="AT1915" s="37" t="str">
        <f t="shared" si="264"/>
        <v/>
      </c>
      <c r="AU1915" s="37" t="str">
        <f t="shared" si="265"/>
        <v/>
      </c>
      <c r="AV1915" s="37" t="str">
        <f t="shared" si="266"/>
        <v/>
      </c>
      <c r="AW1915" s="37" t="str">
        <f t="shared" si="267"/>
        <v/>
      </c>
    </row>
    <row r="1916" spans="44:49" x14ac:dyDescent="0.25">
      <c r="AR1916" s="37" t="str">
        <f t="shared" si="268"/>
        <v/>
      </c>
      <c r="AS1916" s="37" t="str">
        <f t="shared" si="269"/>
        <v/>
      </c>
      <c r="AT1916" s="37" t="str">
        <f t="shared" si="264"/>
        <v/>
      </c>
      <c r="AU1916" s="37" t="str">
        <f t="shared" si="265"/>
        <v/>
      </c>
      <c r="AV1916" s="37" t="str">
        <f t="shared" si="266"/>
        <v/>
      </c>
      <c r="AW1916" s="37" t="str">
        <f t="shared" si="267"/>
        <v/>
      </c>
    </row>
    <row r="1917" spans="44:49" x14ac:dyDescent="0.25">
      <c r="AR1917" s="37" t="str">
        <f t="shared" si="268"/>
        <v/>
      </c>
      <c r="AS1917" s="37" t="str">
        <f t="shared" si="269"/>
        <v/>
      </c>
      <c r="AT1917" s="37" t="str">
        <f t="shared" si="264"/>
        <v/>
      </c>
      <c r="AU1917" s="37" t="str">
        <f t="shared" si="265"/>
        <v/>
      </c>
      <c r="AV1917" s="37" t="str">
        <f t="shared" si="266"/>
        <v/>
      </c>
      <c r="AW1917" s="37" t="str">
        <f t="shared" si="267"/>
        <v/>
      </c>
    </row>
    <row r="1918" spans="44:49" x14ac:dyDescent="0.25">
      <c r="AR1918" s="37" t="str">
        <f t="shared" si="268"/>
        <v/>
      </c>
      <c r="AS1918" s="37" t="str">
        <f t="shared" si="269"/>
        <v/>
      </c>
      <c r="AT1918" s="37" t="str">
        <f t="shared" ref="AT1918:AT1981" si="270">IF($C$14&lt;=$AY1917,"",IF($C$14&gt;$AY1918,"",$C$14*BB1918))</f>
        <v/>
      </c>
      <c r="AU1918" s="37" t="str">
        <f t="shared" ref="AU1918:AU1981" si="271">IF($C$14&lt;=$AY1917,"",IF($C$14&gt;$AY1918,"",$C$14*BC1918))</f>
        <v/>
      </c>
      <c r="AV1918" s="37" t="str">
        <f t="shared" ref="AV1918:AV1981" si="272">IF($C$14&lt;=$AY1917,"",IF($C$14&gt;$AY1918,"",$C$14*BD1918))</f>
        <v/>
      </c>
      <c r="AW1918" s="37" t="str">
        <f t="shared" ref="AW1918:AW1981" si="273">IF($C$14&lt;=$AY1917,"",IF($C$14&gt;$AY1918,"",$C$14*BE1918))</f>
        <v/>
      </c>
    </row>
    <row r="1919" spans="44:49" x14ac:dyDescent="0.25">
      <c r="AR1919" s="37" t="str">
        <f t="shared" si="268"/>
        <v/>
      </c>
      <c r="AS1919" s="37" t="str">
        <f t="shared" si="269"/>
        <v/>
      </c>
      <c r="AT1919" s="37" t="str">
        <f t="shared" si="270"/>
        <v/>
      </c>
      <c r="AU1919" s="37" t="str">
        <f t="shared" si="271"/>
        <v/>
      </c>
      <c r="AV1919" s="37" t="str">
        <f t="shared" si="272"/>
        <v/>
      </c>
      <c r="AW1919" s="37" t="str">
        <f t="shared" si="273"/>
        <v/>
      </c>
    </row>
    <row r="1920" spans="44:49" x14ac:dyDescent="0.25">
      <c r="AR1920" s="37" t="str">
        <f t="shared" si="268"/>
        <v/>
      </c>
      <c r="AS1920" s="37" t="str">
        <f t="shared" si="269"/>
        <v/>
      </c>
      <c r="AT1920" s="37" t="str">
        <f t="shared" si="270"/>
        <v/>
      </c>
      <c r="AU1920" s="37" t="str">
        <f t="shared" si="271"/>
        <v/>
      </c>
      <c r="AV1920" s="37" t="str">
        <f t="shared" si="272"/>
        <v/>
      </c>
      <c r="AW1920" s="37" t="str">
        <f t="shared" si="273"/>
        <v/>
      </c>
    </row>
    <row r="1921" spans="44:49" x14ac:dyDescent="0.25">
      <c r="AR1921" s="37" t="str">
        <f t="shared" si="268"/>
        <v/>
      </c>
      <c r="AS1921" s="37" t="str">
        <f t="shared" si="269"/>
        <v/>
      </c>
      <c r="AT1921" s="37" t="str">
        <f t="shared" si="270"/>
        <v/>
      </c>
      <c r="AU1921" s="37" t="str">
        <f t="shared" si="271"/>
        <v/>
      </c>
      <c r="AV1921" s="37" t="str">
        <f t="shared" si="272"/>
        <v/>
      </c>
      <c r="AW1921" s="37" t="str">
        <f t="shared" si="273"/>
        <v/>
      </c>
    </row>
    <row r="1922" spans="44:49" x14ac:dyDescent="0.25">
      <c r="AR1922" s="37" t="str">
        <f t="shared" si="268"/>
        <v/>
      </c>
      <c r="AS1922" s="37" t="str">
        <f t="shared" si="269"/>
        <v/>
      </c>
      <c r="AT1922" s="37" t="str">
        <f t="shared" si="270"/>
        <v/>
      </c>
      <c r="AU1922" s="37" t="str">
        <f t="shared" si="271"/>
        <v/>
      </c>
      <c r="AV1922" s="37" t="str">
        <f t="shared" si="272"/>
        <v/>
      </c>
      <c r="AW1922" s="37" t="str">
        <f t="shared" si="273"/>
        <v/>
      </c>
    </row>
    <row r="1923" spans="44:49" x14ac:dyDescent="0.25">
      <c r="AR1923" s="37" t="str">
        <f t="shared" si="268"/>
        <v/>
      </c>
      <c r="AS1923" s="37" t="str">
        <f t="shared" si="269"/>
        <v/>
      </c>
      <c r="AT1923" s="37" t="str">
        <f t="shared" si="270"/>
        <v/>
      </c>
      <c r="AU1923" s="37" t="str">
        <f t="shared" si="271"/>
        <v/>
      </c>
      <c r="AV1923" s="37" t="str">
        <f t="shared" si="272"/>
        <v/>
      </c>
      <c r="AW1923" s="37" t="str">
        <f t="shared" si="273"/>
        <v/>
      </c>
    </row>
    <row r="1924" spans="44:49" x14ac:dyDescent="0.25">
      <c r="AR1924" s="37" t="str">
        <f t="shared" si="268"/>
        <v/>
      </c>
      <c r="AS1924" s="37" t="str">
        <f t="shared" si="269"/>
        <v/>
      </c>
      <c r="AT1924" s="37" t="str">
        <f t="shared" si="270"/>
        <v/>
      </c>
      <c r="AU1924" s="37" t="str">
        <f t="shared" si="271"/>
        <v/>
      </c>
      <c r="AV1924" s="37" t="str">
        <f t="shared" si="272"/>
        <v/>
      </c>
      <c r="AW1924" s="37" t="str">
        <f t="shared" si="273"/>
        <v/>
      </c>
    </row>
    <row r="1925" spans="44:49" x14ac:dyDescent="0.25">
      <c r="AR1925" s="37" t="str">
        <f t="shared" si="268"/>
        <v/>
      </c>
      <c r="AS1925" s="37" t="str">
        <f t="shared" si="269"/>
        <v/>
      </c>
      <c r="AT1925" s="37" t="str">
        <f t="shared" si="270"/>
        <v/>
      </c>
      <c r="AU1925" s="37" t="str">
        <f t="shared" si="271"/>
        <v/>
      </c>
      <c r="AV1925" s="37" t="str">
        <f t="shared" si="272"/>
        <v/>
      </c>
      <c r="AW1925" s="37" t="str">
        <f t="shared" si="273"/>
        <v/>
      </c>
    </row>
    <row r="1926" spans="44:49" x14ac:dyDescent="0.25">
      <c r="AR1926" s="37" t="str">
        <f t="shared" si="268"/>
        <v/>
      </c>
      <c r="AS1926" s="37" t="str">
        <f t="shared" si="269"/>
        <v/>
      </c>
      <c r="AT1926" s="37" t="str">
        <f t="shared" si="270"/>
        <v/>
      </c>
      <c r="AU1926" s="37" t="str">
        <f t="shared" si="271"/>
        <v/>
      </c>
      <c r="AV1926" s="37" t="str">
        <f t="shared" si="272"/>
        <v/>
      </c>
      <c r="AW1926" s="37" t="str">
        <f t="shared" si="273"/>
        <v/>
      </c>
    </row>
    <row r="1927" spans="44:49" x14ac:dyDescent="0.25">
      <c r="AR1927" s="37" t="str">
        <f t="shared" si="268"/>
        <v/>
      </c>
      <c r="AS1927" s="37" t="str">
        <f t="shared" si="269"/>
        <v/>
      </c>
      <c r="AT1927" s="37" t="str">
        <f t="shared" si="270"/>
        <v/>
      </c>
      <c r="AU1927" s="37" t="str">
        <f t="shared" si="271"/>
        <v/>
      </c>
      <c r="AV1927" s="37" t="str">
        <f t="shared" si="272"/>
        <v/>
      </c>
      <c r="AW1927" s="37" t="str">
        <f t="shared" si="273"/>
        <v/>
      </c>
    </row>
    <row r="1928" spans="44:49" x14ac:dyDescent="0.25">
      <c r="AR1928" s="37" t="str">
        <f t="shared" si="268"/>
        <v/>
      </c>
      <c r="AS1928" s="37" t="str">
        <f t="shared" si="269"/>
        <v/>
      </c>
      <c r="AT1928" s="37" t="str">
        <f t="shared" si="270"/>
        <v/>
      </c>
      <c r="AU1928" s="37" t="str">
        <f t="shared" si="271"/>
        <v/>
      </c>
      <c r="AV1928" s="37" t="str">
        <f t="shared" si="272"/>
        <v/>
      </c>
      <c r="AW1928" s="37" t="str">
        <f t="shared" si="273"/>
        <v/>
      </c>
    </row>
    <row r="1929" spans="44:49" x14ac:dyDescent="0.25">
      <c r="AR1929" s="37" t="str">
        <f t="shared" si="268"/>
        <v/>
      </c>
      <c r="AS1929" s="37" t="str">
        <f t="shared" si="269"/>
        <v/>
      </c>
      <c r="AT1929" s="37" t="str">
        <f t="shared" si="270"/>
        <v/>
      </c>
      <c r="AU1929" s="37" t="str">
        <f t="shared" si="271"/>
        <v/>
      </c>
      <c r="AV1929" s="37" t="str">
        <f t="shared" si="272"/>
        <v/>
      </c>
      <c r="AW1929" s="37" t="str">
        <f t="shared" si="273"/>
        <v/>
      </c>
    </row>
    <row r="1930" spans="44:49" x14ac:dyDescent="0.25">
      <c r="AR1930" s="37" t="str">
        <f t="shared" si="268"/>
        <v/>
      </c>
      <c r="AS1930" s="37" t="str">
        <f t="shared" si="269"/>
        <v/>
      </c>
      <c r="AT1930" s="37" t="str">
        <f t="shared" si="270"/>
        <v/>
      </c>
      <c r="AU1930" s="37" t="str">
        <f t="shared" si="271"/>
        <v/>
      </c>
      <c r="AV1930" s="37" t="str">
        <f t="shared" si="272"/>
        <v/>
      </c>
      <c r="AW1930" s="37" t="str">
        <f t="shared" si="273"/>
        <v/>
      </c>
    </row>
    <row r="1931" spans="44:49" x14ac:dyDescent="0.25">
      <c r="AR1931" s="37" t="str">
        <f t="shared" si="268"/>
        <v/>
      </c>
      <c r="AS1931" s="37" t="str">
        <f t="shared" si="269"/>
        <v/>
      </c>
      <c r="AT1931" s="37" t="str">
        <f t="shared" si="270"/>
        <v/>
      </c>
      <c r="AU1931" s="37" t="str">
        <f t="shared" si="271"/>
        <v/>
      </c>
      <c r="AV1931" s="37" t="str">
        <f t="shared" si="272"/>
        <v/>
      </c>
      <c r="AW1931" s="37" t="str">
        <f t="shared" si="273"/>
        <v/>
      </c>
    </row>
    <row r="1932" spans="44:49" x14ac:dyDescent="0.25">
      <c r="AR1932" s="37" t="str">
        <f t="shared" si="268"/>
        <v/>
      </c>
      <c r="AS1932" s="37" t="str">
        <f t="shared" si="269"/>
        <v/>
      </c>
      <c r="AT1932" s="37" t="str">
        <f t="shared" si="270"/>
        <v/>
      </c>
      <c r="AU1932" s="37" t="str">
        <f t="shared" si="271"/>
        <v/>
      </c>
      <c r="AV1932" s="37" t="str">
        <f t="shared" si="272"/>
        <v/>
      </c>
      <c r="AW1932" s="37" t="str">
        <f t="shared" si="273"/>
        <v/>
      </c>
    </row>
    <row r="1933" spans="44:49" x14ac:dyDescent="0.25">
      <c r="AR1933" s="37" t="str">
        <f t="shared" si="268"/>
        <v/>
      </c>
      <c r="AS1933" s="37" t="str">
        <f t="shared" si="269"/>
        <v/>
      </c>
      <c r="AT1933" s="37" t="str">
        <f t="shared" si="270"/>
        <v/>
      </c>
      <c r="AU1933" s="37" t="str">
        <f t="shared" si="271"/>
        <v/>
      </c>
      <c r="AV1933" s="37" t="str">
        <f t="shared" si="272"/>
        <v/>
      </c>
      <c r="AW1933" s="37" t="str">
        <f t="shared" si="273"/>
        <v/>
      </c>
    </row>
    <row r="1934" spans="44:49" x14ac:dyDescent="0.25">
      <c r="AR1934" s="37" t="str">
        <f t="shared" si="268"/>
        <v/>
      </c>
      <c r="AS1934" s="37" t="str">
        <f t="shared" si="269"/>
        <v/>
      </c>
      <c r="AT1934" s="37" t="str">
        <f t="shared" si="270"/>
        <v/>
      </c>
      <c r="AU1934" s="37" t="str">
        <f t="shared" si="271"/>
        <v/>
      </c>
      <c r="AV1934" s="37" t="str">
        <f t="shared" si="272"/>
        <v/>
      </c>
      <c r="AW1934" s="37" t="str">
        <f t="shared" si="273"/>
        <v/>
      </c>
    </row>
    <row r="1935" spans="44:49" x14ac:dyDescent="0.25">
      <c r="AR1935" s="37" t="str">
        <f t="shared" si="268"/>
        <v/>
      </c>
      <c r="AS1935" s="37" t="str">
        <f t="shared" si="269"/>
        <v/>
      </c>
      <c r="AT1935" s="37" t="str">
        <f t="shared" si="270"/>
        <v/>
      </c>
      <c r="AU1935" s="37" t="str">
        <f t="shared" si="271"/>
        <v/>
      </c>
      <c r="AV1935" s="37" t="str">
        <f t="shared" si="272"/>
        <v/>
      </c>
      <c r="AW1935" s="37" t="str">
        <f t="shared" si="273"/>
        <v/>
      </c>
    </row>
    <row r="1936" spans="44:49" x14ac:dyDescent="0.25">
      <c r="AR1936" s="37" t="str">
        <f t="shared" si="268"/>
        <v/>
      </c>
      <c r="AS1936" s="37" t="str">
        <f t="shared" si="269"/>
        <v/>
      </c>
      <c r="AT1936" s="37" t="str">
        <f t="shared" si="270"/>
        <v/>
      </c>
      <c r="AU1936" s="37" t="str">
        <f t="shared" si="271"/>
        <v/>
      </c>
      <c r="AV1936" s="37" t="str">
        <f t="shared" si="272"/>
        <v/>
      </c>
      <c r="AW1936" s="37" t="str">
        <f t="shared" si="273"/>
        <v/>
      </c>
    </row>
    <row r="1937" spans="44:49" x14ac:dyDescent="0.25">
      <c r="AR1937" s="37" t="str">
        <f t="shared" si="268"/>
        <v/>
      </c>
      <c r="AS1937" s="37" t="str">
        <f t="shared" si="269"/>
        <v/>
      </c>
      <c r="AT1937" s="37" t="str">
        <f t="shared" si="270"/>
        <v/>
      </c>
      <c r="AU1937" s="37" t="str">
        <f t="shared" si="271"/>
        <v/>
      </c>
      <c r="AV1937" s="37" t="str">
        <f t="shared" si="272"/>
        <v/>
      </c>
      <c r="AW1937" s="37" t="str">
        <f t="shared" si="273"/>
        <v/>
      </c>
    </row>
    <row r="1938" spans="44:49" x14ac:dyDescent="0.25">
      <c r="AR1938" s="37" t="str">
        <f t="shared" ref="AR1938:AR2001" si="274">IF($C$14&lt;=$AY1937,"",IF($C$14&gt;$AY1938,"",$C$14*AZ1938))</f>
        <v/>
      </c>
      <c r="AS1938" s="37" t="str">
        <f t="shared" ref="AS1938:AS2001" si="275">IF($C$14&lt;=$AY1937,"",IF($C$14&gt;$AY1938,"",$C$14*BA1938))</f>
        <v/>
      </c>
      <c r="AT1938" s="37" t="str">
        <f t="shared" si="270"/>
        <v/>
      </c>
      <c r="AU1938" s="37" t="str">
        <f t="shared" si="271"/>
        <v/>
      </c>
      <c r="AV1938" s="37" t="str">
        <f t="shared" si="272"/>
        <v/>
      </c>
      <c r="AW1938" s="37" t="str">
        <f t="shared" si="273"/>
        <v/>
      </c>
    </row>
    <row r="1939" spans="44:49" x14ac:dyDescent="0.25">
      <c r="AR1939" s="37" t="str">
        <f t="shared" si="274"/>
        <v/>
      </c>
      <c r="AS1939" s="37" t="str">
        <f t="shared" si="275"/>
        <v/>
      </c>
      <c r="AT1939" s="37" t="str">
        <f t="shared" si="270"/>
        <v/>
      </c>
      <c r="AU1939" s="37" t="str">
        <f t="shared" si="271"/>
        <v/>
      </c>
      <c r="AV1939" s="37" t="str">
        <f t="shared" si="272"/>
        <v/>
      </c>
      <c r="AW1939" s="37" t="str">
        <f t="shared" si="273"/>
        <v/>
      </c>
    </row>
    <row r="1940" spans="44:49" x14ac:dyDescent="0.25">
      <c r="AR1940" s="37" t="str">
        <f t="shared" si="274"/>
        <v/>
      </c>
      <c r="AS1940" s="37" t="str">
        <f t="shared" si="275"/>
        <v/>
      </c>
      <c r="AT1940" s="37" t="str">
        <f t="shared" si="270"/>
        <v/>
      </c>
      <c r="AU1940" s="37" t="str">
        <f t="shared" si="271"/>
        <v/>
      </c>
      <c r="AV1940" s="37" t="str">
        <f t="shared" si="272"/>
        <v/>
      </c>
      <c r="AW1940" s="37" t="str">
        <f t="shared" si="273"/>
        <v/>
      </c>
    </row>
    <row r="1941" spans="44:49" x14ac:dyDescent="0.25">
      <c r="AR1941" s="37" t="str">
        <f t="shared" si="274"/>
        <v/>
      </c>
      <c r="AS1941" s="37" t="str">
        <f t="shared" si="275"/>
        <v/>
      </c>
      <c r="AT1941" s="37" t="str">
        <f t="shared" si="270"/>
        <v/>
      </c>
      <c r="AU1941" s="37" t="str">
        <f t="shared" si="271"/>
        <v/>
      </c>
      <c r="AV1941" s="37" t="str">
        <f t="shared" si="272"/>
        <v/>
      </c>
      <c r="AW1941" s="37" t="str">
        <f t="shared" si="273"/>
        <v/>
      </c>
    </row>
    <row r="1942" spans="44:49" x14ac:dyDescent="0.25">
      <c r="AR1942" s="37" t="str">
        <f t="shared" si="274"/>
        <v/>
      </c>
      <c r="AS1942" s="37" t="str">
        <f t="shared" si="275"/>
        <v/>
      </c>
      <c r="AT1942" s="37" t="str">
        <f t="shared" si="270"/>
        <v/>
      </c>
      <c r="AU1942" s="37" t="str">
        <f t="shared" si="271"/>
        <v/>
      </c>
      <c r="AV1942" s="37" t="str">
        <f t="shared" si="272"/>
        <v/>
      </c>
      <c r="AW1942" s="37" t="str">
        <f t="shared" si="273"/>
        <v/>
      </c>
    </row>
    <row r="1943" spans="44:49" x14ac:dyDescent="0.25">
      <c r="AR1943" s="37" t="str">
        <f t="shared" si="274"/>
        <v/>
      </c>
      <c r="AS1943" s="37" t="str">
        <f t="shared" si="275"/>
        <v/>
      </c>
      <c r="AT1943" s="37" t="str">
        <f t="shared" si="270"/>
        <v/>
      </c>
      <c r="AU1943" s="37" t="str">
        <f t="shared" si="271"/>
        <v/>
      </c>
      <c r="AV1943" s="37" t="str">
        <f t="shared" si="272"/>
        <v/>
      </c>
      <c r="AW1943" s="37" t="str">
        <f t="shared" si="273"/>
        <v/>
      </c>
    </row>
    <row r="1944" spans="44:49" x14ac:dyDescent="0.25">
      <c r="AR1944" s="37" t="str">
        <f t="shared" si="274"/>
        <v/>
      </c>
      <c r="AS1944" s="37" t="str">
        <f t="shared" si="275"/>
        <v/>
      </c>
      <c r="AT1944" s="37" t="str">
        <f t="shared" si="270"/>
        <v/>
      </c>
      <c r="AU1944" s="37" t="str">
        <f t="shared" si="271"/>
        <v/>
      </c>
      <c r="AV1944" s="37" t="str">
        <f t="shared" si="272"/>
        <v/>
      </c>
      <c r="AW1944" s="37" t="str">
        <f t="shared" si="273"/>
        <v/>
      </c>
    </row>
    <row r="1945" spans="44:49" x14ac:dyDescent="0.25">
      <c r="AR1945" s="37" t="str">
        <f t="shared" si="274"/>
        <v/>
      </c>
      <c r="AS1945" s="37" t="str">
        <f t="shared" si="275"/>
        <v/>
      </c>
      <c r="AT1945" s="37" t="str">
        <f t="shared" si="270"/>
        <v/>
      </c>
      <c r="AU1945" s="37" t="str">
        <f t="shared" si="271"/>
        <v/>
      </c>
      <c r="AV1945" s="37" t="str">
        <f t="shared" si="272"/>
        <v/>
      </c>
      <c r="AW1945" s="37" t="str">
        <f t="shared" si="273"/>
        <v/>
      </c>
    </row>
    <row r="1946" spans="44:49" x14ac:dyDescent="0.25">
      <c r="AR1946" s="37" t="str">
        <f t="shared" si="274"/>
        <v/>
      </c>
      <c r="AS1946" s="37" t="str">
        <f t="shared" si="275"/>
        <v/>
      </c>
      <c r="AT1946" s="37" t="str">
        <f t="shared" si="270"/>
        <v/>
      </c>
      <c r="AU1946" s="37" t="str">
        <f t="shared" si="271"/>
        <v/>
      </c>
      <c r="AV1946" s="37" t="str">
        <f t="shared" si="272"/>
        <v/>
      </c>
      <c r="AW1946" s="37" t="str">
        <f t="shared" si="273"/>
        <v/>
      </c>
    </row>
    <row r="1947" spans="44:49" x14ac:dyDescent="0.25">
      <c r="AR1947" s="37" t="str">
        <f t="shared" si="274"/>
        <v/>
      </c>
      <c r="AS1947" s="37" t="str">
        <f t="shared" si="275"/>
        <v/>
      </c>
      <c r="AT1947" s="37" t="str">
        <f t="shared" si="270"/>
        <v/>
      </c>
      <c r="AU1947" s="37" t="str">
        <f t="shared" si="271"/>
        <v/>
      </c>
      <c r="AV1947" s="37" t="str">
        <f t="shared" si="272"/>
        <v/>
      </c>
      <c r="AW1947" s="37" t="str">
        <f t="shared" si="273"/>
        <v/>
      </c>
    </row>
    <row r="1948" spans="44:49" x14ac:dyDescent="0.25">
      <c r="AR1948" s="37" t="str">
        <f t="shared" si="274"/>
        <v/>
      </c>
      <c r="AS1948" s="37" t="str">
        <f t="shared" si="275"/>
        <v/>
      </c>
      <c r="AT1948" s="37" t="str">
        <f t="shared" si="270"/>
        <v/>
      </c>
      <c r="AU1948" s="37" t="str">
        <f t="shared" si="271"/>
        <v/>
      </c>
      <c r="AV1948" s="37" t="str">
        <f t="shared" si="272"/>
        <v/>
      </c>
      <c r="AW1948" s="37" t="str">
        <f t="shared" si="273"/>
        <v/>
      </c>
    </row>
    <row r="1949" spans="44:49" x14ac:dyDescent="0.25">
      <c r="AR1949" s="37" t="str">
        <f t="shared" si="274"/>
        <v/>
      </c>
      <c r="AS1949" s="37" t="str">
        <f t="shared" si="275"/>
        <v/>
      </c>
      <c r="AT1949" s="37" t="str">
        <f t="shared" si="270"/>
        <v/>
      </c>
      <c r="AU1949" s="37" t="str">
        <f t="shared" si="271"/>
        <v/>
      </c>
      <c r="AV1949" s="37" t="str">
        <f t="shared" si="272"/>
        <v/>
      </c>
      <c r="AW1949" s="37" t="str">
        <f t="shared" si="273"/>
        <v/>
      </c>
    </row>
    <row r="1950" spans="44:49" x14ac:dyDescent="0.25">
      <c r="AR1950" s="37" t="str">
        <f t="shared" si="274"/>
        <v/>
      </c>
      <c r="AS1950" s="37" t="str">
        <f t="shared" si="275"/>
        <v/>
      </c>
      <c r="AT1950" s="37" t="str">
        <f t="shared" si="270"/>
        <v/>
      </c>
      <c r="AU1950" s="37" t="str">
        <f t="shared" si="271"/>
        <v/>
      </c>
      <c r="AV1950" s="37" t="str">
        <f t="shared" si="272"/>
        <v/>
      </c>
      <c r="AW1950" s="37" t="str">
        <f t="shared" si="273"/>
        <v/>
      </c>
    </row>
    <row r="1951" spans="44:49" x14ac:dyDescent="0.25">
      <c r="AR1951" s="37" t="str">
        <f t="shared" si="274"/>
        <v/>
      </c>
      <c r="AS1951" s="37" t="str">
        <f t="shared" si="275"/>
        <v/>
      </c>
      <c r="AT1951" s="37" t="str">
        <f t="shared" si="270"/>
        <v/>
      </c>
      <c r="AU1951" s="37" t="str">
        <f t="shared" si="271"/>
        <v/>
      </c>
      <c r="AV1951" s="37" t="str">
        <f t="shared" si="272"/>
        <v/>
      </c>
      <c r="AW1951" s="37" t="str">
        <f t="shared" si="273"/>
        <v/>
      </c>
    </row>
    <row r="1952" spans="44:49" x14ac:dyDescent="0.25">
      <c r="AR1952" s="37" t="str">
        <f t="shared" si="274"/>
        <v/>
      </c>
      <c r="AS1952" s="37" t="str">
        <f t="shared" si="275"/>
        <v/>
      </c>
      <c r="AT1952" s="37" t="str">
        <f t="shared" si="270"/>
        <v/>
      </c>
      <c r="AU1952" s="37" t="str">
        <f t="shared" si="271"/>
        <v/>
      </c>
      <c r="AV1952" s="37" t="str">
        <f t="shared" si="272"/>
        <v/>
      </c>
      <c r="AW1952" s="37" t="str">
        <f t="shared" si="273"/>
        <v/>
      </c>
    </row>
    <row r="1953" spans="44:49" x14ac:dyDescent="0.25">
      <c r="AR1953" s="37" t="str">
        <f t="shared" si="274"/>
        <v/>
      </c>
      <c r="AS1953" s="37" t="str">
        <f t="shared" si="275"/>
        <v/>
      </c>
      <c r="AT1953" s="37" t="str">
        <f t="shared" si="270"/>
        <v/>
      </c>
      <c r="AU1953" s="37" t="str">
        <f t="shared" si="271"/>
        <v/>
      </c>
      <c r="AV1953" s="37" t="str">
        <f t="shared" si="272"/>
        <v/>
      </c>
      <c r="AW1953" s="37" t="str">
        <f t="shared" si="273"/>
        <v/>
      </c>
    </row>
    <row r="1954" spans="44:49" x14ac:dyDescent="0.25">
      <c r="AR1954" s="37" t="str">
        <f t="shared" si="274"/>
        <v/>
      </c>
      <c r="AS1954" s="37" t="str">
        <f t="shared" si="275"/>
        <v/>
      </c>
      <c r="AT1954" s="37" t="str">
        <f t="shared" si="270"/>
        <v/>
      </c>
      <c r="AU1954" s="37" t="str">
        <f t="shared" si="271"/>
        <v/>
      </c>
      <c r="AV1954" s="37" t="str">
        <f t="shared" si="272"/>
        <v/>
      </c>
      <c r="AW1954" s="37" t="str">
        <f t="shared" si="273"/>
        <v/>
      </c>
    </row>
    <row r="1955" spans="44:49" x14ac:dyDescent="0.25">
      <c r="AR1955" s="37" t="str">
        <f t="shared" si="274"/>
        <v/>
      </c>
      <c r="AS1955" s="37" t="str">
        <f t="shared" si="275"/>
        <v/>
      </c>
      <c r="AT1955" s="37" t="str">
        <f t="shared" si="270"/>
        <v/>
      </c>
      <c r="AU1955" s="37" t="str">
        <f t="shared" si="271"/>
        <v/>
      </c>
      <c r="AV1955" s="37" t="str">
        <f t="shared" si="272"/>
        <v/>
      </c>
      <c r="AW1955" s="37" t="str">
        <f t="shared" si="273"/>
        <v/>
      </c>
    </row>
    <row r="1956" spans="44:49" x14ac:dyDescent="0.25">
      <c r="AR1956" s="37" t="str">
        <f t="shared" si="274"/>
        <v/>
      </c>
      <c r="AS1956" s="37" t="str">
        <f t="shared" si="275"/>
        <v/>
      </c>
      <c r="AT1956" s="37" t="str">
        <f t="shared" si="270"/>
        <v/>
      </c>
      <c r="AU1956" s="37" t="str">
        <f t="shared" si="271"/>
        <v/>
      </c>
      <c r="AV1956" s="37" t="str">
        <f t="shared" si="272"/>
        <v/>
      </c>
      <c r="AW1956" s="37" t="str">
        <f t="shared" si="273"/>
        <v/>
      </c>
    </row>
    <row r="1957" spans="44:49" x14ac:dyDescent="0.25">
      <c r="AR1957" s="37" t="str">
        <f t="shared" si="274"/>
        <v/>
      </c>
      <c r="AS1957" s="37" t="str">
        <f t="shared" si="275"/>
        <v/>
      </c>
      <c r="AT1957" s="37" t="str">
        <f t="shared" si="270"/>
        <v/>
      </c>
      <c r="AU1957" s="37" t="str">
        <f t="shared" si="271"/>
        <v/>
      </c>
      <c r="AV1957" s="37" t="str">
        <f t="shared" si="272"/>
        <v/>
      </c>
      <c r="AW1957" s="37" t="str">
        <f t="shared" si="273"/>
        <v/>
      </c>
    </row>
    <row r="1958" spans="44:49" x14ac:dyDescent="0.25">
      <c r="AR1958" s="37" t="str">
        <f t="shared" si="274"/>
        <v/>
      </c>
      <c r="AS1958" s="37" t="str">
        <f t="shared" si="275"/>
        <v/>
      </c>
      <c r="AT1958" s="37" t="str">
        <f t="shared" si="270"/>
        <v/>
      </c>
      <c r="AU1958" s="37" t="str">
        <f t="shared" si="271"/>
        <v/>
      </c>
      <c r="AV1958" s="37" t="str">
        <f t="shared" si="272"/>
        <v/>
      </c>
      <c r="AW1958" s="37" t="str">
        <f t="shared" si="273"/>
        <v/>
      </c>
    </row>
    <row r="1959" spans="44:49" x14ac:dyDescent="0.25">
      <c r="AR1959" s="37" t="str">
        <f t="shared" si="274"/>
        <v/>
      </c>
      <c r="AS1959" s="37" t="str">
        <f t="shared" si="275"/>
        <v/>
      </c>
      <c r="AT1959" s="37" t="str">
        <f t="shared" si="270"/>
        <v/>
      </c>
      <c r="AU1959" s="37" t="str">
        <f t="shared" si="271"/>
        <v/>
      </c>
      <c r="AV1959" s="37" t="str">
        <f t="shared" si="272"/>
        <v/>
      </c>
      <c r="AW1959" s="37" t="str">
        <f t="shared" si="273"/>
        <v/>
      </c>
    </row>
    <row r="1960" spans="44:49" x14ac:dyDescent="0.25">
      <c r="AR1960" s="37" t="str">
        <f t="shared" si="274"/>
        <v/>
      </c>
      <c r="AS1960" s="37" t="str">
        <f t="shared" si="275"/>
        <v/>
      </c>
      <c r="AT1960" s="37" t="str">
        <f t="shared" si="270"/>
        <v/>
      </c>
      <c r="AU1960" s="37" t="str">
        <f t="shared" si="271"/>
        <v/>
      </c>
      <c r="AV1960" s="37" t="str">
        <f t="shared" si="272"/>
        <v/>
      </c>
      <c r="AW1960" s="37" t="str">
        <f t="shared" si="273"/>
        <v/>
      </c>
    </row>
    <row r="1961" spans="44:49" x14ac:dyDescent="0.25">
      <c r="AR1961" s="37" t="str">
        <f t="shared" si="274"/>
        <v/>
      </c>
      <c r="AS1961" s="37" t="str">
        <f t="shared" si="275"/>
        <v/>
      </c>
      <c r="AT1961" s="37" t="str">
        <f t="shared" si="270"/>
        <v/>
      </c>
      <c r="AU1961" s="37" t="str">
        <f t="shared" si="271"/>
        <v/>
      </c>
      <c r="AV1961" s="37" t="str">
        <f t="shared" si="272"/>
        <v/>
      </c>
      <c r="AW1961" s="37" t="str">
        <f t="shared" si="273"/>
        <v/>
      </c>
    </row>
    <row r="1962" spans="44:49" x14ac:dyDescent="0.25">
      <c r="AR1962" s="37" t="str">
        <f t="shared" si="274"/>
        <v/>
      </c>
      <c r="AS1962" s="37" t="str">
        <f t="shared" si="275"/>
        <v/>
      </c>
      <c r="AT1962" s="37" t="str">
        <f t="shared" si="270"/>
        <v/>
      </c>
      <c r="AU1962" s="37" t="str">
        <f t="shared" si="271"/>
        <v/>
      </c>
      <c r="AV1962" s="37" t="str">
        <f t="shared" si="272"/>
        <v/>
      </c>
      <c r="AW1962" s="37" t="str">
        <f t="shared" si="273"/>
        <v/>
      </c>
    </row>
    <row r="1963" spans="44:49" x14ac:dyDescent="0.25">
      <c r="AR1963" s="37" t="str">
        <f t="shared" si="274"/>
        <v/>
      </c>
      <c r="AS1963" s="37" t="str">
        <f t="shared" si="275"/>
        <v/>
      </c>
      <c r="AT1963" s="37" t="str">
        <f t="shared" si="270"/>
        <v/>
      </c>
      <c r="AU1963" s="37" t="str">
        <f t="shared" si="271"/>
        <v/>
      </c>
      <c r="AV1963" s="37" t="str">
        <f t="shared" si="272"/>
        <v/>
      </c>
      <c r="AW1963" s="37" t="str">
        <f t="shared" si="273"/>
        <v/>
      </c>
    </row>
    <row r="1964" spans="44:49" x14ac:dyDescent="0.25">
      <c r="AR1964" s="37" t="str">
        <f t="shared" si="274"/>
        <v/>
      </c>
      <c r="AS1964" s="37" t="str">
        <f t="shared" si="275"/>
        <v/>
      </c>
      <c r="AT1964" s="37" t="str">
        <f t="shared" si="270"/>
        <v/>
      </c>
      <c r="AU1964" s="37" t="str">
        <f t="shared" si="271"/>
        <v/>
      </c>
      <c r="AV1964" s="37" t="str">
        <f t="shared" si="272"/>
        <v/>
      </c>
      <c r="AW1964" s="37" t="str">
        <f t="shared" si="273"/>
        <v/>
      </c>
    </row>
    <row r="1965" spans="44:49" x14ac:dyDescent="0.25">
      <c r="AR1965" s="37" t="str">
        <f t="shared" si="274"/>
        <v/>
      </c>
      <c r="AS1965" s="37" t="str">
        <f t="shared" si="275"/>
        <v/>
      </c>
      <c r="AT1965" s="37" t="str">
        <f t="shared" si="270"/>
        <v/>
      </c>
      <c r="AU1965" s="37" t="str">
        <f t="shared" si="271"/>
        <v/>
      </c>
      <c r="AV1965" s="37" t="str">
        <f t="shared" si="272"/>
        <v/>
      </c>
      <c r="AW1965" s="37" t="str">
        <f t="shared" si="273"/>
        <v/>
      </c>
    </row>
    <row r="1966" spans="44:49" x14ac:dyDescent="0.25">
      <c r="AR1966" s="37" t="str">
        <f t="shared" si="274"/>
        <v/>
      </c>
      <c r="AS1966" s="37" t="str">
        <f t="shared" si="275"/>
        <v/>
      </c>
      <c r="AT1966" s="37" t="str">
        <f t="shared" si="270"/>
        <v/>
      </c>
      <c r="AU1966" s="37" t="str">
        <f t="shared" si="271"/>
        <v/>
      </c>
      <c r="AV1966" s="37" t="str">
        <f t="shared" si="272"/>
        <v/>
      </c>
      <c r="AW1966" s="37" t="str">
        <f t="shared" si="273"/>
        <v/>
      </c>
    </row>
    <row r="1967" spans="44:49" x14ac:dyDescent="0.25">
      <c r="AR1967" s="37" t="str">
        <f t="shared" si="274"/>
        <v/>
      </c>
      <c r="AS1967" s="37" t="str">
        <f t="shared" si="275"/>
        <v/>
      </c>
      <c r="AT1967" s="37" t="str">
        <f t="shared" si="270"/>
        <v/>
      </c>
      <c r="AU1967" s="37" t="str">
        <f t="shared" si="271"/>
        <v/>
      </c>
      <c r="AV1967" s="37" t="str">
        <f t="shared" si="272"/>
        <v/>
      </c>
      <c r="AW1967" s="37" t="str">
        <f t="shared" si="273"/>
        <v/>
      </c>
    </row>
    <row r="1968" spans="44:49" x14ac:dyDescent="0.25">
      <c r="AR1968" s="37" t="str">
        <f t="shared" si="274"/>
        <v/>
      </c>
      <c r="AS1968" s="37" t="str">
        <f t="shared" si="275"/>
        <v/>
      </c>
      <c r="AT1968" s="37" t="str">
        <f t="shared" si="270"/>
        <v/>
      </c>
      <c r="AU1968" s="37" t="str">
        <f t="shared" si="271"/>
        <v/>
      </c>
      <c r="AV1968" s="37" t="str">
        <f t="shared" si="272"/>
        <v/>
      </c>
      <c r="AW1968" s="37" t="str">
        <f t="shared" si="273"/>
        <v/>
      </c>
    </row>
    <row r="1969" spans="44:49" x14ac:dyDescent="0.25">
      <c r="AR1969" s="37" t="str">
        <f t="shared" si="274"/>
        <v/>
      </c>
      <c r="AS1969" s="37" t="str">
        <f t="shared" si="275"/>
        <v/>
      </c>
      <c r="AT1969" s="37" t="str">
        <f t="shared" si="270"/>
        <v/>
      </c>
      <c r="AU1969" s="37" t="str">
        <f t="shared" si="271"/>
        <v/>
      </c>
      <c r="AV1969" s="37" t="str">
        <f t="shared" si="272"/>
        <v/>
      </c>
      <c r="AW1969" s="37" t="str">
        <f t="shared" si="273"/>
        <v/>
      </c>
    </row>
    <row r="1970" spans="44:49" x14ac:dyDescent="0.25">
      <c r="AR1970" s="37" t="str">
        <f t="shared" si="274"/>
        <v/>
      </c>
      <c r="AS1970" s="37" t="str">
        <f t="shared" si="275"/>
        <v/>
      </c>
      <c r="AT1970" s="37" t="str">
        <f t="shared" si="270"/>
        <v/>
      </c>
      <c r="AU1970" s="37" t="str">
        <f t="shared" si="271"/>
        <v/>
      </c>
      <c r="AV1970" s="37" t="str">
        <f t="shared" si="272"/>
        <v/>
      </c>
      <c r="AW1970" s="37" t="str">
        <f t="shared" si="273"/>
        <v/>
      </c>
    </row>
    <row r="1971" spans="44:49" x14ac:dyDescent="0.25">
      <c r="AR1971" s="37" t="str">
        <f t="shared" si="274"/>
        <v/>
      </c>
      <c r="AS1971" s="37" t="str">
        <f t="shared" si="275"/>
        <v/>
      </c>
      <c r="AT1971" s="37" t="str">
        <f t="shared" si="270"/>
        <v/>
      </c>
      <c r="AU1971" s="37" t="str">
        <f t="shared" si="271"/>
        <v/>
      </c>
      <c r="AV1971" s="37" t="str">
        <f t="shared" si="272"/>
        <v/>
      </c>
      <c r="AW1971" s="37" t="str">
        <f t="shared" si="273"/>
        <v/>
      </c>
    </row>
    <row r="1972" spans="44:49" x14ac:dyDescent="0.25">
      <c r="AR1972" s="37" t="str">
        <f t="shared" si="274"/>
        <v/>
      </c>
      <c r="AS1972" s="37" t="str">
        <f t="shared" si="275"/>
        <v/>
      </c>
      <c r="AT1972" s="37" t="str">
        <f t="shared" si="270"/>
        <v/>
      </c>
      <c r="AU1972" s="37" t="str">
        <f t="shared" si="271"/>
        <v/>
      </c>
      <c r="AV1972" s="37" t="str">
        <f t="shared" si="272"/>
        <v/>
      </c>
      <c r="AW1972" s="37" t="str">
        <f t="shared" si="273"/>
        <v/>
      </c>
    </row>
    <row r="1973" spans="44:49" x14ac:dyDescent="0.25">
      <c r="AR1973" s="37" t="str">
        <f t="shared" si="274"/>
        <v/>
      </c>
      <c r="AS1973" s="37" t="str">
        <f t="shared" si="275"/>
        <v/>
      </c>
      <c r="AT1973" s="37" t="str">
        <f t="shared" si="270"/>
        <v/>
      </c>
      <c r="AU1973" s="37" t="str">
        <f t="shared" si="271"/>
        <v/>
      </c>
      <c r="AV1973" s="37" t="str">
        <f t="shared" si="272"/>
        <v/>
      </c>
      <c r="AW1973" s="37" t="str">
        <f t="shared" si="273"/>
        <v/>
      </c>
    </row>
    <row r="1974" spans="44:49" x14ac:dyDescent="0.25">
      <c r="AR1974" s="37" t="str">
        <f t="shared" si="274"/>
        <v/>
      </c>
      <c r="AS1974" s="37" t="str">
        <f t="shared" si="275"/>
        <v/>
      </c>
      <c r="AT1974" s="37" t="str">
        <f t="shared" si="270"/>
        <v/>
      </c>
      <c r="AU1974" s="37" t="str">
        <f t="shared" si="271"/>
        <v/>
      </c>
      <c r="AV1974" s="37" t="str">
        <f t="shared" si="272"/>
        <v/>
      </c>
      <c r="AW1974" s="37" t="str">
        <f t="shared" si="273"/>
        <v/>
      </c>
    </row>
    <row r="1975" spans="44:49" x14ac:dyDescent="0.25">
      <c r="AR1975" s="37" t="str">
        <f t="shared" si="274"/>
        <v/>
      </c>
      <c r="AS1975" s="37" t="str">
        <f t="shared" si="275"/>
        <v/>
      </c>
      <c r="AT1975" s="37" t="str">
        <f t="shared" si="270"/>
        <v/>
      </c>
      <c r="AU1975" s="37" t="str">
        <f t="shared" si="271"/>
        <v/>
      </c>
      <c r="AV1975" s="37" t="str">
        <f t="shared" si="272"/>
        <v/>
      </c>
      <c r="AW1975" s="37" t="str">
        <f t="shared" si="273"/>
        <v/>
      </c>
    </row>
    <row r="1976" spans="44:49" x14ac:dyDescent="0.25">
      <c r="AR1976" s="37" t="str">
        <f t="shared" si="274"/>
        <v/>
      </c>
      <c r="AS1976" s="37" t="str">
        <f t="shared" si="275"/>
        <v/>
      </c>
      <c r="AT1976" s="37" t="str">
        <f t="shared" si="270"/>
        <v/>
      </c>
      <c r="AU1976" s="37" t="str">
        <f t="shared" si="271"/>
        <v/>
      </c>
      <c r="AV1976" s="37" t="str">
        <f t="shared" si="272"/>
        <v/>
      </c>
      <c r="AW1976" s="37" t="str">
        <f t="shared" si="273"/>
        <v/>
      </c>
    </row>
    <row r="1977" spans="44:49" x14ac:dyDescent="0.25">
      <c r="AR1977" s="37" t="str">
        <f t="shared" si="274"/>
        <v/>
      </c>
      <c r="AS1977" s="37" t="str">
        <f t="shared" si="275"/>
        <v/>
      </c>
      <c r="AT1977" s="37" t="str">
        <f t="shared" si="270"/>
        <v/>
      </c>
      <c r="AU1977" s="37" t="str">
        <f t="shared" si="271"/>
        <v/>
      </c>
      <c r="AV1977" s="37" t="str">
        <f t="shared" si="272"/>
        <v/>
      </c>
      <c r="AW1977" s="37" t="str">
        <f t="shared" si="273"/>
        <v/>
      </c>
    </row>
    <row r="1978" spans="44:49" x14ac:dyDescent="0.25">
      <c r="AR1978" s="37" t="str">
        <f t="shared" si="274"/>
        <v/>
      </c>
      <c r="AS1978" s="37" t="str">
        <f t="shared" si="275"/>
        <v/>
      </c>
      <c r="AT1978" s="37" t="str">
        <f t="shared" si="270"/>
        <v/>
      </c>
      <c r="AU1978" s="37" t="str">
        <f t="shared" si="271"/>
        <v/>
      </c>
      <c r="AV1978" s="37" t="str">
        <f t="shared" si="272"/>
        <v/>
      </c>
      <c r="AW1978" s="37" t="str">
        <f t="shared" si="273"/>
        <v/>
      </c>
    </row>
    <row r="1979" spans="44:49" x14ac:dyDescent="0.25">
      <c r="AR1979" s="37" t="str">
        <f t="shared" si="274"/>
        <v/>
      </c>
      <c r="AS1979" s="37" t="str">
        <f t="shared" si="275"/>
        <v/>
      </c>
      <c r="AT1979" s="37" t="str">
        <f t="shared" si="270"/>
        <v/>
      </c>
      <c r="AU1979" s="37" t="str">
        <f t="shared" si="271"/>
        <v/>
      </c>
      <c r="AV1979" s="37" t="str">
        <f t="shared" si="272"/>
        <v/>
      </c>
      <c r="AW1979" s="37" t="str">
        <f t="shared" si="273"/>
        <v/>
      </c>
    </row>
    <row r="1980" spans="44:49" x14ac:dyDescent="0.25">
      <c r="AR1980" s="37" t="str">
        <f t="shared" si="274"/>
        <v/>
      </c>
      <c r="AS1980" s="37" t="str">
        <f t="shared" si="275"/>
        <v/>
      </c>
      <c r="AT1980" s="37" t="str">
        <f t="shared" si="270"/>
        <v/>
      </c>
      <c r="AU1980" s="37" t="str">
        <f t="shared" si="271"/>
        <v/>
      </c>
      <c r="AV1980" s="37" t="str">
        <f t="shared" si="272"/>
        <v/>
      </c>
      <c r="AW1980" s="37" t="str">
        <f t="shared" si="273"/>
        <v/>
      </c>
    </row>
    <row r="1981" spans="44:49" x14ac:dyDescent="0.25">
      <c r="AR1981" s="37" t="str">
        <f t="shared" si="274"/>
        <v/>
      </c>
      <c r="AS1981" s="37" t="str">
        <f t="shared" si="275"/>
        <v/>
      </c>
      <c r="AT1981" s="37" t="str">
        <f t="shared" si="270"/>
        <v/>
      </c>
      <c r="AU1981" s="37" t="str">
        <f t="shared" si="271"/>
        <v/>
      </c>
      <c r="AV1981" s="37" t="str">
        <f t="shared" si="272"/>
        <v/>
      </c>
      <c r="AW1981" s="37" t="str">
        <f t="shared" si="273"/>
        <v/>
      </c>
    </row>
    <row r="1982" spans="44:49" x14ac:dyDescent="0.25">
      <c r="AR1982" s="37" t="str">
        <f t="shared" si="274"/>
        <v/>
      </c>
      <c r="AS1982" s="37" t="str">
        <f t="shared" si="275"/>
        <v/>
      </c>
      <c r="AT1982" s="37" t="str">
        <f t="shared" ref="AT1982:AT2045" si="276">IF($C$14&lt;=$AY1981,"",IF($C$14&gt;$AY1982,"",$C$14*BB1982))</f>
        <v/>
      </c>
      <c r="AU1982" s="37" t="str">
        <f t="shared" ref="AU1982:AU2045" si="277">IF($C$14&lt;=$AY1981,"",IF($C$14&gt;$AY1982,"",$C$14*BC1982))</f>
        <v/>
      </c>
      <c r="AV1982" s="37" t="str">
        <f t="shared" ref="AV1982:AV2045" si="278">IF($C$14&lt;=$AY1981,"",IF($C$14&gt;$AY1982,"",$C$14*BD1982))</f>
        <v/>
      </c>
      <c r="AW1982" s="37" t="str">
        <f t="shared" ref="AW1982:AW2045" si="279">IF($C$14&lt;=$AY1981,"",IF($C$14&gt;$AY1982,"",$C$14*BE1982))</f>
        <v/>
      </c>
    </row>
    <row r="1983" spans="44:49" x14ac:dyDescent="0.25">
      <c r="AR1983" s="37" t="str">
        <f t="shared" si="274"/>
        <v/>
      </c>
      <c r="AS1983" s="37" t="str">
        <f t="shared" si="275"/>
        <v/>
      </c>
      <c r="AT1983" s="37" t="str">
        <f t="shared" si="276"/>
        <v/>
      </c>
      <c r="AU1983" s="37" t="str">
        <f t="shared" si="277"/>
        <v/>
      </c>
      <c r="AV1983" s="37" t="str">
        <f t="shared" si="278"/>
        <v/>
      </c>
      <c r="AW1983" s="37" t="str">
        <f t="shared" si="279"/>
        <v/>
      </c>
    </row>
    <row r="1984" spans="44:49" x14ac:dyDescent="0.25">
      <c r="AR1984" s="37" t="str">
        <f t="shared" si="274"/>
        <v/>
      </c>
      <c r="AS1984" s="37" t="str">
        <f t="shared" si="275"/>
        <v/>
      </c>
      <c r="AT1984" s="37" t="str">
        <f t="shared" si="276"/>
        <v/>
      </c>
      <c r="AU1984" s="37" t="str">
        <f t="shared" si="277"/>
        <v/>
      </c>
      <c r="AV1984" s="37" t="str">
        <f t="shared" si="278"/>
        <v/>
      </c>
      <c r="AW1984" s="37" t="str">
        <f t="shared" si="279"/>
        <v/>
      </c>
    </row>
    <row r="1985" spans="44:49" x14ac:dyDescent="0.25">
      <c r="AR1985" s="37" t="str">
        <f t="shared" si="274"/>
        <v/>
      </c>
      <c r="AS1985" s="37" t="str">
        <f t="shared" si="275"/>
        <v/>
      </c>
      <c r="AT1985" s="37" t="str">
        <f t="shared" si="276"/>
        <v/>
      </c>
      <c r="AU1985" s="37" t="str">
        <f t="shared" si="277"/>
        <v/>
      </c>
      <c r="AV1985" s="37" t="str">
        <f t="shared" si="278"/>
        <v/>
      </c>
      <c r="AW1985" s="37" t="str">
        <f t="shared" si="279"/>
        <v/>
      </c>
    </row>
    <row r="1986" spans="44:49" x14ac:dyDescent="0.25">
      <c r="AR1986" s="37" t="str">
        <f t="shared" si="274"/>
        <v/>
      </c>
      <c r="AS1986" s="37" t="str">
        <f t="shared" si="275"/>
        <v/>
      </c>
      <c r="AT1986" s="37" t="str">
        <f t="shared" si="276"/>
        <v/>
      </c>
      <c r="AU1986" s="37" t="str">
        <f t="shared" si="277"/>
        <v/>
      </c>
      <c r="AV1986" s="37" t="str">
        <f t="shared" si="278"/>
        <v/>
      </c>
      <c r="AW1986" s="37" t="str">
        <f t="shared" si="279"/>
        <v/>
      </c>
    </row>
    <row r="1987" spans="44:49" x14ac:dyDescent="0.25">
      <c r="AR1987" s="37" t="str">
        <f t="shared" si="274"/>
        <v/>
      </c>
      <c r="AS1987" s="37" t="str">
        <f t="shared" si="275"/>
        <v/>
      </c>
      <c r="AT1987" s="37" t="str">
        <f t="shared" si="276"/>
        <v/>
      </c>
      <c r="AU1987" s="37" t="str">
        <f t="shared" si="277"/>
        <v/>
      </c>
      <c r="AV1987" s="37" t="str">
        <f t="shared" si="278"/>
        <v/>
      </c>
      <c r="AW1987" s="37" t="str">
        <f t="shared" si="279"/>
        <v/>
      </c>
    </row>
    <row r="1988" spans="44:49" x14ac:dyDescent="0.25">
      <c r="AR1988" s="37" t="str">
        <f t="shared" si="274"/>
        <v/>
      </c>
      <c r="AS1988" s="37" t="str">
        <f t="shared" si="275"/>
        <v/>
      </c>
      <c r="AT1988" s="37" t="str">
        <f t="shared" si="276"/>
        <v/>
      </c>
      <c r="AU1988" s="37" t="str">
        <f t="shared" si="277"/>
        <v/>
      </c>
      <c r="AV1988" s="37" t="str">
        <f t="shared" si="278"/>
        <v/>
      </c>
      <c r="AW1988" s="37" t="str">
        <f t="shared" si="279"/>
        <v/>
      </c>
    </row>
    <row r="1989" spans="44:49" x14ac:dyDescent="0.25">
      <c r="AR1989" s="37" t="str">
        <f t="shared" si="274"/>
        <v/>
      </c>
      <c r="AS1989" s="37" t="str">
        <f t="shared" si="275"/>
        <v/>
      </c>
      <c r="AT1989" s="37" t="str">
        <f t="shared" si="276"/>
        <v/>
      </c>
      <c r="AU1989" s="37" t="str">
        <f t="shared" si="277"/>
        <v/>
      </c>
      <c r="AV1989" s="37" t="str">
        <f t="shared" si="278"/>
        <v/>
      </c>
      <c r="AW1989" s="37" t="str">
        <f t="shared" si="279"/>
        <v/>
      </c>
    </row>
    <row r="1990" spans="44:49" x14ac:dyDescent="0.25">
      <c r="AR1990" s="37" t="str">
        <f t="shared" si="274"/>
        <v/>
      </c>
      <c r="AS1990" s="37" t="str">
        <f t="shared" si="275"/>
        <v/>
      </c>
      <c r="AT1990" s="37" t="str">
        <f t="shared" si="276"/>
        <v/>
      </c>
      <c r="AU1990" s="37" t="str">
        <f t="shared" si="277"/>
        <v/>
      </c>
      <c r="AV1990" s="37" t="str">
        <f t="shared" si="278"/>
        <v/>
      </c>
      <c r="AW1990" s="37" t="str">
        <f t="shared" si="279"/>
        <v/>
      </c>
    </row>
    <row r="1991" spans="44:49" x14ac:dyDescent="0.25">
      <c r="AR1991" s="37" t="str">
        <f t="shared" si="274"/>
        <v/>
      </c>
      <c r="AS1991" s="37" t="str">
        <f t="shared" si="275"/>
        <v/>
      </c>
      <c r="AT1991" s="37" t="str">
        <f t="shared" si="276"/>
        <v/>
      </c>
      <c r="AU1991" s="37" t="str">
        <f t="shared" si="277"/>
        <v/>
      </c>
      <c r="AV1991" s="37" t="str">
        <f t="shared" si="278"/>
        <v/>
      </c>
      <c r="AW1991" s="37" t="str">
        <f t="shared" si="279"/>
        <v/>
      </c>
    </row>
    <row r="1992" spans="44:49" x14ac:dyDescent="0.25">
      <c r="AR1992" s="37" t="str">
        <f t="shared" si="274"/>
        <v/>
      </c>
      <c r="AS1992" s="37" t="str">
        <f t="shared" si="275"/>
        <v/>
      </c>
      <c r="AT1992" s="37" t="str">
        <f t="shared" si="276"/>
        <v/>
      </c>
      <c r="AU1992" s="37" t="str">
        <f t="shared" si="277"/>
        <v/>
      </c>
      <c r="AV1992" s="37" t="str">
        <f t="shared" si="278"/>
        <v/>
      </c>
      <c r="AW1992" s="37" t="str">
        <f t="shared" si="279"/>
        <v/>
      </c>
    </row>
    <row r="1993" spans="44:49" x14ac:dyDescent="0.25">
      <c r="AR1993" s="37" t="str">
        <f t="shared" si="274"/>
        <v/>
      </c>
      <c r="AS1993" s="37" t="str">
        <f t="shared" si="275"/>
        <v/>
      </c>
      <c r="AT1993" s="37" t="str">
        <f t="shared" si="276"/>
        <v/>
      </c>
      <c r="AU1993" s="37" t="str">
        <f t="shared" si="277"/>
        <v/>
      </c>
      <c r="AV1993" s="37" t="str">
        <f t="shared" si="278"/>
        <v/>
      </c>
      <c r="AW1993" s="37" t="str">
        <f t="shared" si="279"/>
        <v/>
      </c>
    </row>
    <row r="1994" spans="44:49" x14ac:dyDescent="0.25">
      <c r="AR1994" s="37" t="str">
        <f t="shared" si="274"/>
        <v/>
      </c>
      <c r="AS1994" s="37" t="str">
        <f t="shared" si="275"/>
        <v/>
      </c>
      <c r="AT1994" s="37" t="str">
        <f t="shared" si="276"/>
        <v/>
      </c>
      <c r="AU1994" s="37" t="str">
        <f t="shared" si="277"/>
        <v/>
      </c>
      <c r="AV1994" s="37" t="str">
        <f t="shared" si="278"/>
        <v/>
      </c>
      <c r="AW1994" s="37" t="str">
        <f t="shared" si="279"/>
        <v/>
      </c>
    </row>
    <row r="1995" spans="44:49" x14ac:dyDescent="0.25">
      <c r="AR1995" s="37" t="str">
        <f t="shared" si="274"/>
        <v/>
      </c>
      <c r="AS1995" s="37" t="str">
        <f t="shared" si="275"/>
        <v/>
      </c>
      <c r="AT1995" s="37" t="str">
        <f t="shared" si="276"/>
        <v/>
      </c>
      <c r="AU1995" s="37" t="str">
        <f t="shared" si="277"/>
        <v/>
      </c>
      <c r="AV1995" s="37" t="str">
        <f t="shared" si="278"/>
        <v/>
      </c>
      <c r="AW1995" s="37" t="str">
        <f t="shared" si="279"/>
        <v/>
      </c>
    </row>
    <row r="1996" spans="44:49" x14ac:dyDescent="0.25">
      <c r="AR1996" s="37" t="str">
        <f t="shared" si="274"/>
        <v/>
      </c>
      <c r="AS1996" s="37" t="str">
        <f t="shared" si="275"/>
        <v/>
      </c>
      <c r="AT1996" s="37" t="str">
        <f t="shared" si="276"/>
        <v/>
      </c>
      <c r="AU1996" s="37" t="str">
        <f t="shared" si="277"/>
        <v/>
      </c>
      <c r="AV1996" s="37" t="str">
        <f t="shared" si="278"/>
        <v/>
      </c>
      <c r="AW1996" s="37" t="str">
        <f t="shared" si="279"/>
        <v/>
      </c>
    </row>
    <row r="1997" spans="44:49" x14ac:dyDescent="0.25">
      <c r="AR1997" s="37" t="str">
        <f t="shared" si="274"/>
        <v/>
      </c>
      <c r="AS1997" s="37" t="str">
        <f t="shared" si="275"/>
        <v/>
      </c>
      <c r="AT1997" s="37" t="str">
        <f t="shared" si="276"/>
        <v/>
      </c>
      <c r="AU1997" s="37" t="str">
        <f t="shared" si="277"/>
        <v/>
      </c>
      <c r="AV1997" s="37" t="str">
        <f t="shared" si="278"/>
        <v/>
      </c>
      <c r="AW1997" s="37" t="str">
        <f t="shared" si="279"/>
        <v/>
      </c>
    </row>
    <row r="1998" spans="44:49" x14ac:dyDescent="0.25">
      <c r="AR1998" s="37" t="str">
        <f t="shared" si="274"/>
        <v/>
      </c>
      <c r="AS1998" s="37" t="str">
        <f t="shared" si="275"/>
        <v/>
      </c>
      <c r="AT1998" s="37" t="str">
        <f t="shared" si="276"/>
        <v/>
      </c>
      <c r="AU1998" s="37" t="str">
        <f t="shared" si="277"/>
        <v/>
      </c>
      <c r="AV1998" s="37" t="str">
        <f t="shared" si="278"/>
        <v/>
      </c>
      <c r="AW1998" s="37" t="str">
        <f t="shared" si="279"/>
        <v/>
      </c>
    </row>
    <row r="1999" spans="44:49" x14ac:dyDescent="0.25">
      <c r="AR1999" s="37" t="str">
        <f t="shared" si="274"/>
        <v/>
      </c>
      <c r="AS1999" s="37" t="str">
        <f t="shared" si="275"/>
        <v/>
      </c>
      <c r="AT1999" s="37" t="str">
        <f t="shared" si="276"/>
        <v/>
      </c>
      <c r="AU1999" s="37" t="str">
        <f t="shared" si="277"/>
        <v/>
      </c>
      <c r="AV1999" s="37" t="str">
        <f t="shared" si="278"/>
        <v/>
      </c>
      <c r="AW1999" s="37" t="str">
        <f t="shared" si="279"/>
        <v/>
      </c>
    </row>
    <row r="2000" spans="44:49" x14ac:dyDescent="0.25">
      <c r="AR2000" s="37" t="str">
        <f t="shared" si="274"/>
        <v/>
      </c>
      <c r="AS2000" s="37" t="str">
        <f t="shared" si="275"/>
        <v/>
      </c>
      <c r="AT2000" s="37" t="str">
        <f t="shared" si="276"/>
        <v/>
      </c>
      <c r="AU2000" s="37" t="str">
        <f t="shared" si="277"/>
        <v/>
      </c>
      <c r="AV2000" s="37" t="str">
        <f t="shared" si="278"/>
        <v/>
      </c>
      <c r="AW2000" s="37" t="str">
        <f t="shared" si="279"/>
        <v/>
      </c>
    </row>
    <row r="2001" spans="44:49" x14ac:dyDescent="0.25">
      <c r="AR2001" s="37" t="str">
        <f t="shared" si="274"/>
        <v/>
      </c>
      <c r="AS2001" s="37" t="str">
        <f t="shared" si="275"/>
        <v/>
      </c>
      <c r="AT2001" s="37" t="str">
        <f t="shared" si="276"/>
        <v/>
      </c>
      <c r="AU2001" s="37" t="str">
        <f t="shared" si="277"/>
        <v/>
      </c>
      <c r="AV2001" s="37" t="str">
        <f t="shared" si="278"/>
        <v/>
      </c>
      <c r="AW2001" s="37" t="str">
        <f t="shared" si="279"/>
        <v/>
      </c>
    </row>
    <row r="2002" spans="44:49" x14ac:dyDescent="0.25">
      <c r="AR2002" s="37" t="str">
        <f t="shared" ref="AR2002:AR2065" si="280">IF($C$14&lt;=$AY2001,"",IF($C$14&gt;$AY2002,"",$C$14*AZ2002))</f>
        <v/>
      </c>
      <c r="AS2002" s="37" t="str">
        <f t="shared" ref="AS2002:AS2065" si="281">IF($C$14&lt;=$AY2001,"",IF($C$14&gt;$AY2002,"",$C$14*BA2002))</f>
        <v/>
      </c>
      <c r="AT2002" s="37" t="str">
        <f t="shared" si="276"/>
        <v/>
      </c>
      <c r="AU2002" s="37" t="str">
        <f t="shared" si="277"/>
        <v/>
      </c>
      <c r="AV2002" s="37" t="str">
        <f t="shared" si="278"/>
        <v/>
      </c>
      <c r="AW2002" s="37" t="str">
        <f t="shared" si="279"/>
        <v/>
      </c>
    </row>
    <row r="2003" spans="44:49" x14ac:dyDescent="0.25">
      <c r="AR2003" s="37" t="str">
        <f t="shared" si="280"/>
        <v/>
      </c>
      <c r="AS2003" s="37" t="str">
        <f t="shared" si="281"/>
        <v/>
      </c>
      <c r="AT2003" s="37" t="str">
        <f t="shared" si="276"/>
        <v/>
      </c>
      <c r="AU2003" s="37" t="str">
        <f t="shared" si="277"/>
        <v/>
      </c>
      <c r="AV2003" s="37" t="str">
        <f t="shared" si="278"/>
        <v/>
      </c>
      <c r="AW2003" s="37" t="str">
        <f t="shared" si="279"/>
        <v/>
      </c>
    </row>
    <row r="2004" spans="44:49" x14ac:dyDescent="0.25">
      <c r="AR2004" s="37" t="str">
        <f t="shared" si="280"/>
        <v/>
      </c>
      <c r="AS2004" s="37" t="str">
        <f t="shared" si="281"/>
        <v/>
      </c>
      <c r="AT2004" s="37" t="str">
        <f t="shared" si="276"/>
        <v/>
      </c>
      <c r="AU2004" s="37" t="str">
        <f t="shared" si="277"/>
        <v/>
      </c>
      <c r="AV2004" s="37" t="str">
        <f t="shared" si="278"/>
        <v/>
      </c>
      <c r="AW2004" s="37" t="str">
        <f t="shared" si="279"/>
        <v/>
      </c>
    </row>
    <row r="2005" spans="44:49" x14ac:dyDescent="0.25">
      <c r="AR2005" s="37" t="str">
        <f t="shared" si="280"/>
        <v/>
      </c>
      <c r="AS2005" s="37" t="str">
        <f t="shared" si="281"/>
        <v/>
      </c>
      <c r="AT2005" s="37" t="str">
        <f t="shared" si="276"/>
        <v/>
      </c>
      <c r="AU2005" s="37" t="str">
        <f t="shared" si="277"/>
        <v/>
      </c>
      <c r="AV2005" s="37" t="str">
        <f t="shared" si="278"/>
        <v/>
      </c>
      <c r="AW2005" s="37" t="str">
        <f t="shared" si="279"/>
        <v/>
      </c>
    </row>
    <row r="2006" spans="44:49" x14ac:dyDescent="0.25">
      <c r="AR2006" s="37" t="str">
        <f t="shared" si="280"/>
        <v/>
      </c>
      <c r="AS2006" s="37" t="str">
        <f t="shared" si="281"/>
        <v/>
      </c>
      <c r="AT2006" s="37" t="str">
        <f t="shared" si="276"/>
        <v/>
      </c>
      <c r="AU2006" s="37" t="str">
        <f t="shared" si="277"/>
        <v/>
      </c>
      <c r="AV2006" s="37" t="str">
        <f t="shared" si="278"/>
        <v/>
      </c>
      <c r="AW2006" s="37" t="str">
        <f t="shared" si="279"/>
        <v/>
      </c>
    </row>
    <row r="2007" spans="44:49" x14ac:dyDescent="0.25">
      <c r="AR2007" s="37" t="str">
        <f t="shared" si="280"/>
        <v/>
      </c>
      <c r="AS2007" s="37" t="str">
        <f t="shared" si="281"/>
        <v/>
      </c>
      <c r="AT2007" s="37" t="str">
        <f t="shared" si="276"/>
        <v/>
      </c>
      <c r="AU2007" s="37" t="str">
        <f t="shared" si="277"/>
        <v/>
      </c>
      <c r="AV2007" s="37" t="str">
        <f t="shared" si="278"/>
        <v/>
      </c>
      <c r="AW2007" s="37" t="str">
        <f t="shared" si="279"/>
        <v/>
      </c>
    </row>
    <row r="2008" spans="44:49" x14ac:dyDescent="0.25">
      <c r="AR2008" s="37" t="str">
        <f t="shared" si="280"/>
        <v/>
      </c>
      <c r="AS2008" s="37" t="str">
        <f t="shared" si="281"/>
        <v/>
      </c>
      <c r="AT2008" s="37" t="str">
        <f t="shared" si="276"/>
        <v/>
      </c>
      <c r="AU2008" s="37" t="str">
        <f t="shared" si="277"/>
        <v/>
      </c>
      <c r="AV2008" s="37" t="str">
        <f t="shared" si="278"/>
        <v/>
      </c>
      <c r="AW2008" s="37" t="str">
        <f t="shared" si="279"/>
        <v/>
      </c>
    </row>
    <row r="2009" spans="44:49" x14ac:dyDescent="0.25">
      <c r="AR2009" s="37" t="str">
        <f t="shared" si="280"/>
        <v/>
      </c>
      <c r="AS2009" s="37" t="str">
        <f t="shared" si="281"/>
        <v/>
      </c>
      <c r="AT2009" s="37" t="str">
        <f t="shared" si="276"/>
        <v/>
      </c>
      <c r="AU2009" s="37" t="str">
        <f t="shared" si="277"/>
        <v/>
      </c>
      <c r="AV2009" s="37" t="str">
        <f t="shared" si="278"/>
        <v/>
      </c>
      <c r="AW2009" s="37" t="str">
        <f t="shared" si="279"/>
        <v/>
      </c>
    </row>
    <row r="2010" spans="44:49" x14ac:dyDescent="0.25">
      <c r="AR2010" s="37" t="str">
        <f t="shared" si="280"/>
        <v/>
      </c>
      <c r="AS2010" s="37" t="str">
        <f t="shared" si="281"/>
        <v/>
      </c>
      <c r="AT2010" s="37" t="str">
        <f t="shared" si="276"/>
        <v/>
      </c>
      <c r="AU2010" s="37" t="str">
        <f t="shared" si="277"/>
        <v/>
      </c>
      <c r="AV2010" s="37" t="str">
        <f t="shared" si="278"/>
        <v/>
      </c>
      <c r="AW2010" s="37" t="str">
        <f t="shared" si="279"/>
        <v/>
      </c>
    </row>
    <row r="2011" spans="44:49" x14ac:dyDescent="0.25">
      <c r="AR2011" s="37" t="str">
        <f t="shared" si="280"/>
        <v/>
      </c>
      <c r="AS2011" s="37" t="str">
        <f t="shared" si="281"/>
        <v/>
      </c>
      <c r="AT2011" s="37" t="str">
        <f t="shared" si="276"/>
        <v/>
      </c>
      <c r="AU2011" s="37" t="str">
        <f t="shared" si="277"/>
        <v/>
      </c>
      <c r="AV2011" s="37" t="str">
        <f t="shared" si="278"/>
        <v/>
      </c>
      <c r="AW2011" s="37" t="str">
        <f t="shared" si="279"/>
        <v/>
      </c>
    </row>
    <row r="2012" spans="44:49" x14ac:dyDescent="0.25">
      <c r="AR2012" s="37" t="str">
        <f t="shared" si="280"/>
        <v/>
      </c>
      <c r="AS2012" s="37" t="str">
        <f t="shared" si="281"/>
        <v/>
      </c>
      <c r="AT2012" s="37" t="str">
        <f t="shared" si="276"/>
        <v/>
      </c>
      <c r="AU2012" s="37" t="str">
        <f t="shared" si="277"/>
        <v/>
      </c>
      <c r="AV2012" s="37" t="str">
        <f t="shared" si="278"/>
        <v/>
      </c>
      <c r="AW2012" s="37" t="str">
        <f t="shared" si="279"/>
        <v/>
      </c>
    </row>
    <row r="2013" spans="44:49" x14ac:dyDescent="0.25">
      <c r="AR2013" s="37" t="str">
        <f t="shared" si="280"/>
        <v/>
      </c>
      <c r="AS2013" s="37" t="str">
        <f t="shared" si="281"/>
        <v/>
      </c>
      <c r="AT2013" s="37" t="str">
        <f t="shared" si="276"/>
        <v/>
      </c>
      <c r="AU2013" s="37" t="str">
        <f t="shared" si="277"/>
        <v/>
      </c>
      <c r="AV2013" s="37" t="str">
        <f t="shared" si="278"/>
        <v/>
      </c>
      <c r="AW2013" s="37" t="str">
        <f t="shared" si="279"/>
        <v/>
      </c>
    </row>
    <row r="2014" spans="44:49" x14ac:dyDescent="0.25">
      <c r="AR2014" s="37" t="str">
        <f t="shared" si="280"/>
        <v/>
      </c>
      <c r="AS2014" s="37" t="str">
        <f t="shared" si="281"/>
        <v/>
      </c>
      <c r="AT2014" s="37" t="str">
        <f t="shared" si="276"/>
        <v/>
      </c>
      <c r="AU2014" s="37" t="str">
        <f t="shared" si="277"/>
        <v/>
      </c>
      <c r="AV2014" s="37" t="str">
        <f t="shared" si="278"/>
        <v/>
      </c>
      <c r="AW2014" s="37" t="str">
        <f t="shared" si="279"/>
        <v/>
      </c>
    </row>
    <row r="2015" spans="44:49" x14ac:dyDescent="0.25">
      <c r="AR2015" s="37" t="str">
        <f t="shared" si="280"/>
        <v/>
      </c>
      <c r="AS2015" s="37" t="str">
        <f t="shared" si="281"/>
        <v/>
      </c>
      <c r="AT2015" s="37" t="str">
        <f t="shared" si="276"/>
        <v/>
      </c>
      <c r="AU2015" s="37" t="str">
        <f t="shared" si="277"/>
        <v/>
      </c>
      <c r="AV2015" s="37" t="str">
        <f t="shared" si="278"/>
        <v/>
      </c>
      <c r="AW2015" s="37" t="str">
        <f t="shared" si="279"/>
        <v/>
      </c>
    </row>
    <row r="2016" spans="44:49" x14ac:dyDescent="0.25">
      <c r="AR2016" s="37" t="str">
        <f t="shared" si="280"/>
        <v/>
      </c>
      <c r="AS2016" s="37" t="str">
        <f t="shared" si="281"/>
        <v/>
      </c>
      <c r="AT2016" s="37" t="str">
        <f t="shared" si="276"/>
        <v/>
      </c>
      <c r="AU2016" s="37" t="str">
        <f t="shared" si="277"/>
        <v/>
      </c>
      <c r="AV2016" s="37" t="str">
        <f t="shared" si="278"/>
        <v/>
      </c>
      <c r="AW2016" s="37" t="str">
        <f t="shared" si="279"/>
        <v/>
      </c>
    </row>
    <row r="2017" spans="44:49" x14ac:dyDescent="0.25">
      <c r="AR2017" s="37" t="str">
        <f t="shared" si="280"/>
        <v/>
      </c>
      <c r="AS2017" s="37" t="str">
        <f t="shared" si="281"/>
        <v/>
      </c>
      <c r="AT2017" s="37" t="str">
        <f t="shared" si="276"/>
        <v/>
      </c>
      <c r="AU2017" s="37" t="str">
        <f t="shared" si="277"/>
        <v/>
      </c>
      <c r="AV2017" s="37" t="str">
        <f t="shared" si="278"/>
        <v/>
      </c>
      <c r="AW2017" s="37" t="str">
        <f t="shared" si="279"/>
        <v/>
      </c>
    </row>
    <row r="2018" spans="44:49" x14ac:dyDescent="0.25">
      <c r="AR2018" s="37" t="str">
        <f t="shared" si="280"/>
        <v/>
      </c>
      <c r="AS2018" s="37" t="str">
        <f t="shared" si="281"/>
        <v/>
      </c>
      <c r="AT2018" s="37" t="str">
        <f t="shared" si="276"/>
        <v/>
      </c>
      <c r="AU2018" s="37" t="str">
        <f t="shared" si="277"/>
        <v/>
      </c>
      <c r="AV2018" s="37" t="str">
        <f t="shared" si="278"/>
        <v/>
      </c>
      <c r="AW2018" s="37" t="str">
        <f t="shared" si="279"/>
        <v/>
      </c>
    </row>
    <row r="2019" spans="44:49" x14ac:dyDescent="0.25">
      <c r="AR2019" s="37" t="str">
        <f t="shared" si="280"/>
        <v/>
      </c>
      <c r="AS2019" s="37" t="str">
        <f t="shared" si="281"/>
        <v/>
      </c>
      <c r="AT2019" s="37" t="str">
        <f t="shared" si="276"/>
        <v/>
      </c>
      <c r="AU2019" s="37" t="str">
        <f t="shared" si="277"/>
        <v/>
      </c>
      <c r="AV2019" s="37" t="str">
        <f t="shared" si="278"/>
        <v/>
      </c>
      <c r="AW2019" s="37" t="str">
        <f t="shared" si="279"/>
        <v/>
      </c>
    </row>
    <row r="2020" spans="44:49" x14ac:dyDescent="0.25">
      <c r="AR2020" s="37" t="str">
        <f t="shared" si="280"/>
        <v/>
      </c>
      <c r="AS2020" s="37" t="str">
        <f t="shared" si="281"/>
        <v/>
      </c>
      <c r="AT2020" s="37" t="str">
        <f t="shared" si="276"/>
        <v/>
      </c>
      <c r="AU2020" s="37" t="str">
        <f t="shared" si="277"/>
        <v/>
      </c>
      <c r="AV2020" s="37" t="str">
        <f t="shared" si="278"/>
        <v/>
      </c>
      <c r="AW2020" s="37" t="str">
        <f t="shared" si="279"/>
        <v/>
      </c>
    </row>
    <row r="2021" spans="44:49" x14ac:dyDescent="0.25">
      <c r="AR2021" s="37" t="str">
        <f t="shared" si="280"/>
        <v/>
      </c>
      <c r="AS2021" s="37" t="str">
        <f t="shared" si="281"/>
        <v/>
      </c>
      <c r="AT2021" s="37" t="str">
        <f t="shared" si="276"/>
        <v/>
      </c>
      <c r="AU2021" s="37" t="str">
        <f t="shared" si="277"/>
        <v/>
      </c>
      <c r="AV2021" s="37" t="str">
        <f t="shared" si="278"/>
        <v/>
      </c>
      <c r="AW2021" s="37" t="str">
        <f t="shared" si="279"/>
        <v/>
      </c>
    </row>
    <row r="2022" spans="44:49" x14ac:dyDescent="0.25">
      <c r="AR2022" s="37" t="str">
        <f t="shared" si="280"/>
        <v/>
      </c>
      <c r="AS2022" s="37" t="str">
        <f t="shared" si="281"/>
        <v/>
      </c>
      <c r="AT2022" s="37" t="str">
        <f t="shared" si="276"/>
        <v/>
      </c>
      <c r="AU2022" s="37" t="str">
        <f t="shared" si="277"/>
        <v/>
      </c>
      <c r="AV2022" s="37" t="str">
        <f t="shared" si="278"/>
        <v/>
      </c>
      <c r="AW2022" s="37" t="str">
        <f t="shared" si="279"/>
        <v/>
      </c>
    </row>
    <row r="2023" spans="44:49" x14ac:dyDescent="0.25">
      <c r="AR2023" s="37" t="str">
        <f t="shared" si="280"/>
        <v/>
      </c>
      <c r="AS2023" s="37" t="str">
        <f t="shared" si="281"/>
        <v/>
      </c>
      <c r="AT2023" s="37" t="str">
        <f t="shared" si="276"/>
        <v/>
      </c>
      <c r="AU2023" s="37" t="str">
        <f t="shared" si="277"/>
        <v/>
      </c>
      <c r="AV2023" s="37" t="str">
        <f t="shared" si="278"/>
        <v/>
      </c>
      <c r="AW2023" s="37" t="str">
        <f t="shared" si="279"/>
        <v/>
      </c>
    </row>
    <row r="2024" spans="44:49" x14ac:dyDescent="0.25">
      <c r="AR2024" s="37" t="str">
        <f t="shared" si="280"/>
        <v/>
      </c>
      <c r="AS2024" s="37" t="str">
        <f t="shared" si="281"/>
        <v/>
      </c>
      <c r="AT2024" s="37" t="str">
        <f t="shared" si="276"/>
        <v/>
      </c>
      <c r="AU2024" s="37" t="str">
        <f t="shared" si="277"/>
        <v/>
      </c>
      <c r="AV2024" s="37" t="str">
        <f t="shared" si="278"/>
        <v/>
      </c>
      <c r="AW2024" s="37" t="str">
        <f t="shared" si="279"/>
        <v/>
      </c>
    </row>
    <row r="2025" spans="44:49" x14ac:dyDescent="0.25">
      <c r="AR2025" s="37" t="str">
        <f t="shared" si="280"/>
        <v/>
      </c>
      <c r="AS2025" s="37" t="str">
        <f t="shared" si="281"/>
        <v/>
      </c>
      <c r="AT2025" s="37" t="str">
        <f t="shared" si="276"/>
        <v/>
      </c>
      <c r="AU2025" s="37" t="str">
        <f t="shared" si="277"/>
        <v/>
      </c>
      <c r="AV2025" s="37" t="str">
        <f t="shared" si="278"/>
        <v/>
      </c>
      <c r="AW2025" s="37" t="str">
        <f t="shared" si="279"/>
        <v/>
      </c>
    </row>
    <row r="2026" spans="44:49" x14ac:dyDescent="0.25">
      <c r="AR2026" s="37" t="str">
        <f t="shared" si="280"/>
        <v/>
      </c>
      <c r="AS2026" s="37" t="str">
        <f t="shared" si="281"/>
        <v/>
      </c>
      <c r="AT2026" s="37" t="str">
        <f t="shared" si="276"/>
        <v/>
      </c>
      <c r="AU2026" s="37" t="str">
        <f t="shared" si="277"/>
        <v/>
      </c>
      <c r="AV2026" s="37" t="str">
        <f t="shared" si="278"/>
        <v/>
      </c>
      <c r="AW2026" s="37" t="str">
        <f t="shared" si="279"/>
        <v/>
      </c>
    </row>
    <row r="2027" spans="44:49" x14ac:dyDescent="0.25">
      <c r="AR2027" s="37" t="str">
        <f t="shared" si="280"/>
        <v/>
      </c>
      <c r="AS2027" s="37" t="str">
        <f t="shared" si="281"/>
        <v/>
      </c>
      <c r="AT2027" s="37" t="str">
        <f t="shared" si="276"/>
        <v/>
      </c>
      <c r="AU2027" s="37" t="str">
        <f t="shared" si="277"/>
        <v/>
      </c>
      <c r="AV2027" s="37" t="str">
        <f t="shared" si="278"/>
        <v/>
      </c>
      <c r="AW2027" s="37" t="str">
        <f t="shared" si="279"/>
        <v/>
      </c>
    </row>
    <row r="2028" spans="44:49" x14ac:dyDescent="0.25">
      <c r="AR2028" s="37" t="str">
        <f t="shared" si="280"/>
        <v/>
      </c>
      <c r="AS2028" s="37" t="str">
        <f t="shared" si="281"/>
        <v/>
      </c>
      <c r="AT2028" s="37" t="str">
        <f t="shared" si="276"/>
        <v/>
      </c>
      <c r="AU2028" s="37" t="str">
        <f t="shared" si="277"/>
        <v/>
      </c>
      <c r="AV2028" s="37" t="str">
        <f t="shared" si="278"/>
        <v/>
      </c>
      <c r="AW2028" s="37" t="str">
        <f t="shared" si="279"/>
        <v/>
      </c>
    </row>
    <row r="2029" spans="44:49" x14ac:dyDescent="0.25">
      <c r="AR2029" s="37" t="str">
        <f t="shared" si="280"/>
        <v/>
      </c>
      <c r="AS2029" s="37" t="str">
        <f t="shared" si="281"/>
        <v/>
      </c>
      <c r="AT2029" s="37" t="str">
        <f t="shared" si="276"/>
        <v/>
      </c>
      <c r="AU2029" s="37" t="str">
        <f t="shared" si="277"/>
        <v/>
      </c>
      <c r="AV2029" s="37" t="str">
        <f t="shared" si="278"/>
        <v/>
      </c>
      <c r="AW2029" s="37" t="str">
        <f t="shared" si="279"/>
        <v/>
      </c>
    </row>
    <row r="2030" spans="44:49" x14ac:dyDescent="0.25">
      <c r="AR2030" s="37" t="str">
        <f t="shared" si="280"/>
        <v/>
      </c>
      <c r="AS2030" s="37" t="str">
        <f t="shared" si="281"/>
        <v/>
      </c>
      <c r="AT2030" s="37" t="str">
        <f t="shared" si="276"/>
        <v/>
      </c>
      <c r="AU2030" s="37" t="str">
        <f t="shared" si="277"/>
        <v/>
      </c>
      <c r="AV2030" s="37" t="str">
        <f t="shared" si="278"/>
        <v/>
      </c>
      <c r="AW2030" s="37" t="str">
        <f t="shared" si="279"/>
        <v/>
      </c>
    </row>
    <row r="2031" spans="44:49" x14ac:dyDescent="0.25">
      <c r="AR2031" s="37" t="str">
        <f t="shared" si="280"/>
        <v/>
      </c>
      <c r="AS2031" s="37" t="str">
        <f t="shared" si="281"/>
        <v/>
      </c>
      <c r="AT2031" s="37" t="str">
        <f t="shared" si="276"/>
        <v/>
      </c>
      <c r="AU2031" s="37" t="str">
        <f t="shared" si="277"/>
        <v/>
      </c>
      <c r="AV2031" s="37" t="str">
        <f t="shared" si="278"/>
        <v/>
      </c>
      <c r="AW2031" s="37" t="str">
        <f t="shared" si="279"/>
        <v/>
      </c>
    </row>
    <row r="2032" spans="44:49" x14ac:dyDescent="0.25">
      <c r="AR2032" s="37" t="str">
        <f t="shared" si="280"/>
        <v/>
      </c>
      <c r="AS2032" s="37" t="str">
        <f t="shared" si="281"/>
        <v/>
      </c>
      <c r="AT2032" s="37" t="str">
        <f t="shared" si="276"/>
        <v/>
      </c>
      <c r="AU2032" s="37" t="str">
        <f t="shared" si="277"/>
        <v/>
      </c>
      <c r="AV2032" s="37" t="str">
        <f t="shared" si="278"/>
        <v/>
      </c>
      <c r="AW2032" s="37" t="str">
        <f t="shared" si="279"/>
        <v/>
      </c>
    </row>
    <row r="2033" spans="44:49" x14ac:dyDescent="0.25">
      <c r="AR2033" s="37" t="str">
        <f t="shared" si="280"/>
        <v/>
      </c>
      <c r="AS2033" s="37" t="str">
        <f t="shared" si="281"/>
        <v/>
      </c>
      <c r="AT2033" s="37" t="str">
        <f t="shared" si="276"/>
        <v/>
      </c>
      <c r="AU2033" s="37" t="str">
        <f t="shared" si="277"/>
        <v/>
      </c>
      <c r="AV2033" s="37" t="str">
        <f t="shared" si="278"/>
        <v/>
      </c>
      <c r="AW2033" s="37" t="str">
        <f t="shared" si="279"/>
        <v/>
      </c>
    </row>
    <row r="2034" spans="44:49" x14ac:dyDescent="0.25">
      <c r="AR2034" s="37" t="str">
        <f t="shared" si="280"/>
        <v/>
      </c>
      <c r="AS2034" s="37" t="str">
        <f t="shared" si="281"/>
        <v/>
      </c>
      <c r="AT2034" s="37" t="str">
        <f t="shared" si="276"/>
        <v/>
      </c>
      <c r="AU2034" s="37" t="str">
        <f t="shared" si="277"/>
        <v/>
      </c>
      <c r="AV2034" s="37" t="str">
        <f t="shared" si="278"/>
        <v/>
      </c>
      <c r="AW2034" s="37" t="str">
        <f t="shared" si="279"/>
        <v/>
      </c>
    </row>
    <row r="2035" spans="44:49" x14ac:dyDescent="0.25">
      <c r="AR2035" s="37" t="str">
        <f t="shared" si="280"/>
        <v/>
      </c>
      <c r="AS2035" s="37" t="str">
        <f t="shared" si="281"/>
        <v/>
      </c>
      <c r="AT2035" s="37" t="str">
        <f t="shared" si="276"/>
        <v/>
      </c>
      <c r="AU2035" s="37" t="str">
        <f t="shared" si="277"/>
        <v/>
      </c>
      <c r="AV2035" s="37" t="str">
        <f t="shared" si="278"/>
        <v/>
      </c>
      <c r="AW2035" s="37" t="str">
        <f t="shared" si="279"/>
        <v/>
      </c>
    </row>
    <row r="2036" spans="44:49" x14ac:dyDescent="0.25">
      <c r="AR2036" s="37" t="str">
        <f t="shared" si="280"/>
        <v/>
      </c>
      <c r="AS2036" s="37" t="str">
        <f t="shared" si="281"/>
        <v/>
      </c>
      <c r="AT2036" s="37" t="str">
        <f t="shared" si="276"/>
        <v/>
      </c>
      <c r="AU2036" s="37" t="str">
        <f t="shared" si="277"/>
        <v/>
      </c>
      <c r="AV2036" s="37" t="str">
        <f t="shared" si="278"/>
        <v/>
      </c>
      <c r="AW2036" s="37" t="str">
        <f t="shared" si="279"/>
        <v/>
      </c>
    </row>
    <row r="2037" spans="44:49" x14ac:dyDescent="0.25">
      <c r="AR2037" s="37" t="str">
        <f t="shared" si="280"/>
        <v/>
      </c>
      <c r="AS2037" s="37" t="str">
        <f t="shared" si="281"/>
        <v/>
      </c>
      <c r="AT2037" s="37" t="str">
        <f t="shared" si="276"/>
        <v/>
      </c>
      <c r="AU2037" s="37" t="str">
        <f t="shared" si="277"/>
        <v/>
      </c>
      <c r="AV2037" s="37" t="str">
        <f t="shared" si="278"/>
        <v/>
      </c>
      <c r="AW2037" s="37" t="str">
        <f t="shared" si="279"/>
        <v/>
      </c>
    </row>
    <row r="2038" spans="44:49" x14ac:dyDescent="0.25">
      <c r="AR2038" s="37" t="str">
        <f t="shared" si="280"/>
        <v/>
      </c>
      <c r="AS2038" s="37" t="str">
        <f t="shared" si="281"/>
        <v/>
      </c>
      <c r="AT2038" s="37" t="str">
        <f t="shared" si="276"/>
        <v/>
      </c>
      <c r="AU2038" s="37" t="str">
        <f t="shared" si="277"/>
        <v/>
      </c>
      <c r="AV2038" s="37" t="str">
        <f t="shared" si="278"/>
        <v/>
      </c>
      <c r="AW2038" s="37" t="str">
        <f t="shared" si="279"/>
        <v/>
      </c>
    </row>
    <row r="2039" spans="44:49" x14ac:dyDescent="0.25">
      <c r="AR2039" s="37" t="str">
        <f t="shared" si="280"/>
        <v/>
      </c>
      <c r="AS2039" s="37" t="str">
        <f t="shared" si="281"/>
        <v/>
      </c>
      <c r="AT2039" s="37" t="str">
        <f t="shared" si="276"/>
        <v/>
      </c>
      <c r="AU2039" s="37" t="str">
        <f t="shared" si="277"/>
        <v/>
      </c>
      <c r="AV2039" s="37" t="str">
        <f t="shared" si="278"/>
        <v/>
      </c>
      <c r="AW2039" s="37" t="str">
        <f t="shared" si="279"/>
        <v/>
      </c>
    </row>
    <row r="2040" spans="44:49" x14ac:dyDescent="0.25">
      <c r="AR2040" s="37" t="str">
        <f t="shared" si="280"/>
        <v/>
      </c>
      <c r="AS2040" s="37" t="str">
        <f t="shared" si="281"/>
        <v/>
      </c>
      <c r="AT2040" s="37" t="str">
        <f t="shared" si="276"/>
        <v/>
      </c>
      <c r="AU2040" s="37" t="str">
        <f t="shared" si="277"/>
        <v/>
      </c>
      <c r="AV2040" s="37" t="str">
        <f t="shared" si="278"/>
        <v/>
      </c>
      <c r="AW2040" s="37" t="str">
        <f t="shared" si="279"/>
        <v/>
      </c>
    </row>
    <row r="2041" spans="44:49" x14ac:dyDescent="0.25">
      <c r="AR2041" s="37" t="str">
        <f t="shared" si="280"/>
        <v/>
      </c>
      <c r="AS2041" s="37" t="str">
        <f t="shared" si="281"/>
        <v/>
      </c>
      <c r="AT2041" s="37" t="str">
        <f t="shared" si="276"/>
        <v/>
      </c>
      <c r="AU2041" s="37" t="str">
        <f t="shared" si="277"/>
        <v/>
      </c>
      <c r="AV2041" s="37" t="str">
        <f t="shared" si="278"/>
        <v/>
      </c>
      <c r="AW2041" s="37" t="str">
        <f t="shared" si="279"/>
        <v/>
      </c>
    </row>
    <row r="2042" spans="44:49" x14ac:dyDescent="0.25">
      <c r="AR2042" s="37" t="str">
        <f t="shared" si="280"/>
        <v/>
      </c>
      <c r="AS2042" s="37" t="str">
        <f t="shared" si="281"/>
        <v/>
      </c>
      <c r="AT2042" s="37" t="str">
        <f t="shared" si="276"/>
        <v/>
      </c>
      <c r="AU2042" s="37" t="str">
        <f t="shared" si="277"/>
        <v/>
      </c>
      <c r="AV2042" s="37" t="str">
        <f t="shared" si="278"/>
        <v/>
      </c>
      <c r="AW2042" s="37" t="str">
        <f t="shared" si="279"/>
        <v/>
      </c>
    </row>
    <row r="2043" spans="44:49" x14ac:dyDescent="0.25">
      <c r="AR2043" s="37" t="str">
        <f t="shared" si="280"/>
        <v/>
      </c>
      <c r="AS2043" s="37" t="str">
        <f t="shared" si="281"/>
        <v/>
      </c>
      <c r="AT2043" s="37" t="str">
        <f t="shared" si="276"/>
        <v/>
      </c>
      <c r="AU2043" s="37" t="str">
        <f t="shared" si="277"/>
        <v/>
      </c>
      <c r="AV2043" s="37" t="str">
        <f t="shared" si="278"/>
        <v/>
      </c>
      <c r="AW2043" s="37" t="str">
        <f t="shared" si="279"/>
        <v/>
      </c>
    </row>
    <row r="2044" spans="44:49" x14ac:dyDescent="0.25">
      <c r="AR2044" s="37" t="str">
        <f t="shared" si="280"/>
        <v/>
      </c>
      <c r="AS2044" s="37" t="str">
        <f t="shared" si="281"/>
        <v/>
      </c>
      <c r="AT2044" s="37" t="str">
        <f t="shared" si="276"/>
        <v/>
      </c>
      <c r="AU2044" s="37" t="str">
        <f t="shared" si="277"/>
        <v/>
      </c>
      <c r="AV2044" s="37" t="str">
        <f t="shared" si="278"/>
        <v/>
      </c>
      <c r="AW2044" s="37" t="str">
        <f t="shared" si="279"/>
        <v/>
      </c>
    </row>
    <row r="2045" spans="44:49" x14ac:dyDescent="0.25">
      <c r="AR2045" s="37" t="str">
        <f t="shared" si="280"/>
        <v/>
      </c>
      <c r="AS2045" s="37" t="str">
        <f t="shared" si="281"/>
        <v/>
      </c>
      <c r="AT2045" s="37" t="str">
        <f t="shared" si="276"/>
        <v/>
      </c>
      <c r="AU2045" s="37" t="str">
        <f t="shared" si="277"/>
        <v/>
      </c>
      <c r="AV2045" s="37" t="str">
        <f t="shared" si="278"/>
        <v/>
      </c>
      <c r="AW2045" s="37" t="str">
        <f t="shared" si="279"/>
        <v/>
      </c>
    </row>
    <row r="2046" spans="44:49" x14ac:dyDescent="0.25">
      <c r="AR2046" s="37" t="str">
        <f t="shared" si="280"/>
        <v/>
      </c>
      <c r="AS2046" s="37" t="str">
        <f t="shared" si="281"/>
        <v/>
      </c>
      <c r="AT2046" s="37" t="str">
        <f t="shared" ref="AT2046:AT2109" si="282">IF($C$14&lt;=$AY2045,"",IF($C$14&gt;$AY2046,"",$C$14*BB2046))</f>
        <v/>
      </c>
      <c r="AU2046" s="37" t="str">
        <f t="shared" ref="AU2046:AU2109" si="283">IF($C$14&lt;=$AY2045,"",IF($C$14&gt;$AY2046,"",$C$14*BC2046))</f>
        <v/>
      </c>
      <c r="AV2046" s="37" t="str">
        <f t="shared" ref="AV2046:AV2109" si="284">IF($C$14&lt;=$AY2045,"",IF($C$14&gt;$AY2046,"",$C$14*BD2046))</f>
        <v/>
      </c>
      <c r="AW2046" s="37" t="str">
        <f t="shared" ref="AW2046:AW2109" si="285">IF($C$14&lt;=$AY2045,"",IF($C$14&gt;$AY2046,"",$C$14*BE2046))</f>
        <v/>
      </c>
    </row>
    <row r="2047" spans="44:49" x14ac:dyDescent="0.25">
      <c r="AR2047" s="37" t="str">
        <f t="shared" si="280"/>
        <v/>
      </c>
      <c r="AS2047" s="37" t="str">
        <f t="shared" si="281"/>
        <v/>
      </c>
      <c r="AT2047" s="37" t="str">
        <f t="shared" si="282"/>
        <v/>
      </c>
      <c r="AU2047" s="37" t="str">
        <f t="shared" si="283"/>
        <v/>
      </c>
      <c r="AV2047" s="37" t="str">
        <f t="shared" si="284"/>
        <v/>
      </c>
      <c r="AW2047" s="37" t="str">
        <f t="shared" si="285"/>
        <v/>
      </c>
    </row>
    <row r="2048" spans="44:49" x14ac:dyDescent="0.25">
      <c r="AR2048" s="37" t="str">
        <f t="shared" si="280"/>
        <v/>
      </c>
      <c r="AS2048" s="37" t="str">
        <f t="shared" si="281"/>
        <v/>
      </c>
      <c r="AT2048" s="37" t="str">
        <f t="shared" si="282"/>
        <v/>
      </c>
      <c r="AU2048" s="37" t="str">
        <f t="shared" si="283"/>
        <v/>
      </c>
      <c r="AV2048" s="37" t="str">
        <f t="shared" si="284"/>
        <v/>
      </c>
      <c r="AW2048" s="37" t="str">
        <f t="shared" si="285"/>
        <v/>
      </c>
    </row>
    <row r="2049" spans="44:49" x14ac:dyDescent="0.25">
      <c r="AR2049" s="37" t="str">
        <f t="shared" si="280"/>
        <v/>
      </c>
      <c r="AS2049" s="37" t="str">
        <f t="shared" si="281"/>
        <v/>
      </c>
      <c r="AT2049" s="37" t="str">
        <f t="shared" si="282"/>
        <v/>
      </c>
      <c r="AU2049" s="37" t="str">
        <f t="shared" si="283"/>
        <v/>
      </c>
      <c r="AV2049" s="37" t="str">
        <f t="shared" si="284"/>
        <v/>
      </c>
      <c r="AW2049" s="37" t="str">
        <f t="shared" si="285"/>
        <v/>
      </c>
    </row>
    <row r="2050" spans="44:49" x14ac:dyDescent="0.25">
      <c r="AR2050" s="37" t="str">
        <f t="shared" si="280"/>
        <v/>
      </c>
      <c r="AS2050" s="37" t="str">
        <f t="shared" si="281"/>
        <v/>
      </c>
      <c r="AT2050" s="37" t="str">
        <f t="shared" si="282"/>
        <v/>
      </c>
      <c r="AU2050" s="37" t="str">
        <f t="shared" si="283"/>
        <v/>
      </c>
      <c r="AV2050" s="37" t="str">
        <f t="shared" si="284"/>
        <v/>
      </c>
      <c r="AW2050" s="37" t="str">
        <f t="shared" si="285"/>
        <v/>
      </c>
    </row>
    <row r="2051" spans="44:49" x14ac:dyDescent="0.25">
      <c r="AR2051" s="37" t="str">
        <f t="shared" si="280"/>
        <v/>
      </c>
      <c r="AS2051" s="37" t="str">
        <f t="shared" si="281"/>
        <v/>
      </c>
      <c r="AT2051" s="37" t="str">
        <f t="shared" si="282"/>
        <v/>
      </c>
      <c r="AU2051" s="37" t="str">
        <f t="shared" si="283"/>
        <v/>
      </c>
      <c r="AV2051" s="37" t="str">
        <f t="shared" si="284"/>
        <v/>
      </c>
      <c r="AW2051" s="37" t="str">
        <f t="shared" si="285"/>
        <v/>
      </c>
    </row>
    <row r="2052" spans="44:49" x14ac:dyDescent="0.25">
      <c r="AR2052" s="37" t="str">
        <f t="shared" si="280"/>
        <v/>
      </c>
      <c r="AS2052" s="37" t="str">
        <f t="shared" si="281"/>
        <v/>
      </c>
      <c r="AT2052" s="37" t="str">
        <f t="shared" si="282"/>
        <v/>
      </c>
      <c r="AU2052" s="37" t="str">
        <f t="shared" si="283"/>
        <v/>
      </c>
      <c r="AV2052" s="37" t="str">
        <f t="shared" si="284"/>
        <v/>
      </c>
      <c r="AW2052" s="37" t="str">
        <f t="shared" si="285"/>
        <v/>
      </c>
    </row>
    <row r="2053" spans="44:49" x14ac:dyDescent="0.25">
      <c r="AR2053" s="37" t="str">
        <f t="shared" si="280"/>
        <v/>
      </c>
      <c r="AS2053" s="37" t="str">
        <f t="shared" si="281"/>
        <v/>
      </c>
      <c r="AT2053" s="37" t="str">
        <f t="shared" si="282"/>
        <v/>
      </c>
      <c r="AU2053" s="37" t="str">
        <f t="shared" si="283"/>
        <v/>
      </c>
      <c r="AV2053" s="37" t="str">
        <f t="shared" si="284"/>
        <v/>
      </c>
      <c r="AW2053" s="37" t="str">
        <f t="shared" si="285"/>
        <v/>
      </c>
    </row>
    <row r="2054" spans="44:49" x14ac:dyDescent="0.25">
      <c r="AR2054" s="37" t="str">
        <f t="shared" si="280"/>
        <v/>
      </c>
      <c r="AS2054" s="37" t="str">
        <f t="shared" si="281"/>
        <v/>
      </c>
      <c r="AT2054" s="37" t="str">
        <f t="shared" si="282"/>
        <v/>
      </c>
      <c r="AU2054" s="37" t="str">
        <f t="shared" si="283"/>
        <v/>
      </c>
      <c r="AV2054" s="37" t="str">
        <f t="shared" si="284"/>
        <v/>
      </c>
      <c r="AW2054" s="37" t="str">
        <f t="shared" si="285"/>
        <v/>
      </c>
    </row>
    <row r="2055" spans="44:49" x14ac:dyDescent="0.25">
      <c r="AR2055" s="37" t="str">
        <f t="shared" si="280"/>
        <v/>
      </c>
      <c r="AS2055" s="37" t="str">
        <f t="shared" si="281"/>
        <v/>
      </c>
      <c r="AT2055" s="37" t="str">
        <f t="shared" si="282"/>
        <v/>
      </c>
      <c r="AU2055" s="37" t="str">
        <f t="shared" si="283"/>
        <v/>
      </c>
      <c r="AV2055" s="37" t="str">
        <f t="shared" si="284"/>
        <v/>
      </c>
      <c r="AW2055" s="37" t="str">
        <f t="shared" si="285"/>
        <v/>
      </c>
    </row>
    <row r="2056" spans="44:49" x14ac:dyDescent="0.25">
      <c r="AR2056" s="37" t="str">
        <f t="shared" si="280"/>
        <v/>
      </c>
      <c r="AS2056" s="37" t="str">
        <f t="shared" si="281"/>
        <v/>
      </c>
      <c r="AT2056" s="37" t="str">
        <f t="shared" si="282"/>
        <v/>
      </c>
      <c r="AU2056" s="37" t="str">
        <f t="shared" si="283"/>
        <v/>
      </c>
      <c r="AV2056" s="37" t="str">
        <f t="shared" si="284"/>
        <v/>
      </c>
      <c r="AW2056" s="37" t="str">
        <f t="shared" si="285"/>
        <v/>
      </c>
    </row>
    <row r="2057" spans="44:49" x14ac:dyDescent="0.25">
      <c r="AR2057" s="37" t="str">
        <f t="shared" si="280"/>
        <v/>
      </c>
      <c r="AS2057" s="37" t="str">
        <f t="shared" si="281"/>
        <v/>
      </c>
      <c r="AT2057" s="37" t="str">
        <f t="shared" si="282"/>
        <v/>
      </c>
      <c r="AU2057" s="37" t="str">
        <f t="shared" si="283"/>
        <v/>
      </c>
      <c r="AV2057" s="37" t="str">
        <f t="shared" si="284"/>
        <v/>
      </c>
      <c r="AW2057" s="37" t="str">
        <f t="shared" si="285"/>
        <v/>
      </c>
    </row>
    <row r="2058" spans="44:49" x14ac:dyDescent="0.25">
      <c r="AR2058" s="37" t="str">
        <f t="shared" si="280"/>
        <v/>
      </c>
      <c r="AS2058" s="37" t="str">
        <f t="shared" si="281"/>
        <v/>
      </c>
      <c r="AT2058" s="37" t="str">
        <f t="shared" si="282"/>
        <v/>
      </c>
      <c r="AU2058" s="37" t="str">
        <f t="shared" si="283"/>
        <v/>
      </c>
      <c r="AV2058" s="37" t="str">
        <f t="shared" si="284"/>
        <v/>
      </c>
      <c r="AW2058" s="37" t="str">
        <f t="shared" si="285"/>
        <v/>
      </c>
    </row>
    <row r="2059" spans="44:49" x14ac:dyDescent="0.25">
      <c r="AR2059" s="37" t="str">
        <f t="shared" si="280"/>
        <v/>
      </c>
      <c r="AS2059" s="37" t="str">
        <f t="shared" si="281"/>
        <v/>
      </c>
      <c r="AT2059" s="37" t="str">
        <f t="shared" si="282"/>
        <v/>
      </c>
      <c r="AU2059" s="37" t="str">
        <f t="shared" si="283"/>
        <v/>
      </c>
      <c r="AV2059" s="37" t="str">
        <f t="shared" si="284"/>
        <v/>
      </c>
      <c r="AW2059" s="37" t="str">
        <f t="shared" si="285"/>
        <v/>
      </c>
    </row>
    <row r="2060" spans="44:49" x14ac:dyDescent="0.25">
      <c r="AR2060" s="37" t="str">
        <f t="shared" si="280"/>
        <v/>
      </c>
      <c r="AS2060" s="37" t="str">
        <f t="shared" si="281"/>
        <v/>
      </c>
      <c r="AT2060" s="37" t="str">
        <f t="shared" si="282"/>
        <v/>
      </c>
      <c r="AU2060" s="37" t="str">
        <f t="shared" si="283"/>
        <v/>
      </c>
      <c r="AV2060" s="37" t="str">
        <f t="shared" si="284"/>
        <v/>
      </c>
      <c r="AW2060" s="37" t="str">
        <f t="shared" si="285"/>
        <v/>
      </c>
    </row>
    <row r="2061" spans="44:49" x14ac:dyDescent="0.25">
      <c r="AR2061" s="37" t="str">
        <f t="shared" si="280"/>
        <v/>
      </c>
      <c r="AS2061" s="37" t="str">
        <f t="shared" si="281"/>
        <v/>
      </c>
      <c r="AT2061" s="37" t="str">
        <f t="shared" si="282"/>
        <v/>
      </c>
      <c r="AU2061" s="37" t="str">
        <f t="shared" si="283"/>
        <v/>
      </c>
      <c r="AV2061" s="37" t="str">
        <f t="shared" si="284"/>
        <v/>
      </c>
      <c r="AW2061" s="37" t="str">
        <f t="shared" si="285"/>
        <v/>
      </c>
    </row>
    <row r="2062" spans="44:49" x14ac:dyDescent="0.25">
      <c r="AR2062" s="37" t="str">
        <f t="shared" si="280"/>
        <v/>
      </c>
      <c r="AS2062" s="37" t="str">
        <f t="shared" si="281"/>
        <v/>
      </c>
      <c r="AT2062" s="37" t="str">
        <f t="shared" si="282"/>
        <v/>
      </c>
      <c r="AU2062" s="37" t="str">
        <f t="shared" si="283"/>
        <v/>
      </c>
      <c r="AV2062" s="37" t="str">
        <f t="shared" si="284"/>
        <v/>
      </c>
      <c r="AW2062" s="37" t="str">
        <f t="shared" si="285"/>
        <v/>
      </c>
    </row>
    <row r="2063" spans="44:49" x14ac:dyDescent="0.25">
      <c r="AR2063" s="37" t="str">
        <f t="shared" si="280"/>
        <v/>
      </c>
      <c r="AS2063" s="37" t="str">
        <f t="shared" si="281"/>
        <v/>
      </c>
      <c r="AT2063" s="37" t="str">
        <f t="shared" si="282"/>
        <v/>
      </c>
      <c r="AU2063" s="37" t="str">
        <f t="shared" si="283"/>
        <v/>
      </c>
      <c r="AV2063" s="37" t="str">
        <f t="shared" si="284"/>
        <v/>
      </c>
      <c r="AW2063" s="37" t="str">
        <f t="shared" si="285"/>
        <v/>
      </c>
    </row>
    <row r="2064" spans="44:49" x14ac:dyDescent="0.25">
      <c r="AR2064" s="37" t="str">
        <f t="shared" si="280"/>
        <v/>
      </c>
      <c r="AS2064" s="37" t="str">
        <f t="shared" si="281"/>
        <v/>
      </c>
      <c r="AT2064" s="37" t="str">
        <f t="shared" si="282"/>
        <v/>
      </c>
      <c r="AU2064" s="37" t="str">
        <f t="shared" si="283"/>
        <v/>
      </c>
      <c r="AV2064" s="37" t="str">
        <f t="shared" si="284"/>
        <v/>
      </c>
      <c r="AW2064" s="37" t="str">
        <f t="shared" si="285"/>
        <v/>
      </c>
    </row>
    <row r="2065" spans="44:49" x14ac:dyDescent="0.25">
      <c r="AR2065" s="37" t="str">
        <f t="shared" si="280"/>
        <v/>
      </c>
      <c r="AS2065" s="37" t="str">
        <f t="shared" si="281"/>
        <v/>
      </c>
      <c r="AT2065" s="37" t="str">
        <f t="shared" si="282"/>
        <v/>
      </c>
      <c r="AU2065" s="37" t="str">
        <f t="shared" si="283"/>
        <v/>
      </c>
      <c r="AV2065" s="37" t="str">
        <f t="shared" si="284"/>
        <v/>
      </c>
      <c r="AW2065" s="37" t="str">
        <f t="shared" si="285"/>
        <v/>
      </c>
    </row>
    <row r="2066" spans="44:49" x14ac:dyDescent="0.25">
      <c r="AR2066" s="37" t="str">
        <f t="shared" ref="AR2066:AR2129" si="286">IF($C$14&lt;=$AY2065,"",IF($C$14&gt;$AY2066,"",$C$14*AZ2066))</f>
        <v/>
      </c>
      <c r="AS2066" s="37" t="str">
        <f t="shared" ref="AS2066:AS2129" si="287">IF($C$14&lt;=$AY2065,"",IF($C$14&gt;$AY2066,"",$C$14*BA2066))</f>
        <v/>
      </c>
      <c r="AT2066" s="37" t="str">
        <f t="shared" si="282"/>
        <v/>
      </c>
      <c r="AU2066" s="37" t="str">
        <f t="shared" si="283"/>
        <v/>
      </c>
      <c r="AV2066" s="37" t="str">
        <f t="shared" si="284"/>
        <v/>
      </c>
      <c r="AW2066" s="37" t="str">
        <f t="shared" si="285"/>
        <v/>
      </c>
    </row>
    <row r="2067" spans="44:49" x14ac:dyDescent="0.25">
      <c r="AR2067" s="37" t="str">
        <f t="shared" si="286"/>
        <v/>
      </c>
      <c r="AS2067" s="37" t="str">
        <f t="shared" si="287"/>
        <v/>
      </c>
      <c r="AT2067" s="37" t="str">
        <f t="shared" si="282"/>
        <v/>
      </c>
      <c r="AU2067" s="37" t="str">
        <f t="shared" si="283"/>
        <v/>
      </c>
      <c r="AV2067" s="37" t="str">
        <f t="shared" si="284"/>
        <v/>
      </c>
      <c r="AW2067" s="37" t="str">
        <f t="shared" si="285"/>
        <v/>
      </c>
    </row>
    <row r="2068" spans="44:49" x14ac:dyDescent="0.25">
      <c r="AR2068" s="37" t="str">
        <f t="shared" si="286"/>
        <v/>
      </c>
      <c r="AS2068" s="37" t="str">
        <f t="shared" si="287"/>
        <v/>
      </c>
      <c r="AT2068" s="37" t="str">
        <f t="shared" si="282"/>
        <v/>
      </c>
      <c r="AU2068" s="37" t="str">
        <f t="shared" si="283"/>
        <v/>
      </c>
      <c r="AV2068" s="37" t="str">
        <f t="shared" si="284"/>
        <v/>
      </c>
      <c r="AW2068" s="37" t="str">
        <f t="shared" si="285"/>
        <v/>
      </c>
    </row>
    <row r="2069" spans="44:49" x14ac:dyDescent="0.25">
      <c r="AR2069" s="37" t="str">
        <f t="shared" si="286"/>
        <v/>
      </c>
      <c r="AS2069" s="37" t="str">
        <f t="shared" si="287"/>
        <v/>
      </c>
      <c r="AT2069" s="37" t="str">
        <f t="shared" si="282"/>
        <v/>
      </c>
      <c r="AU2069" s="37" t="str">
        <f t="shared" si="283"/>
        <v/>
      </c>
      <c r="AV2069" s="37" t="str">
        <f t="shared" si="284"/>
        <v/>
      </c>
      <c r="AW2069" s="37" t="str">
        <f t="shared" si="285"/>
        <v/>
      </c>
    </row>
    <row r="2070" spans="44:49" x14ac:dyDescent="0.25">
      <c r="AR2070" s="37" t="str">
        <f t="shared" si="286"/>
        <v/>
      </c>
      <c r="AS2070" s="37" t="str">
        <f t="shared" si="287"/>
        <v/>
      </c>
      <c r="AT2070" s="37" t="str">
        <f t="shared" si="282"/>
        <v/>
      </c>
      <c r="AU2070" s="37" t="str">
        <f t="shared" si="283"/>
        <v/>
      </c>
      <c r="AV2070" s="37" t="str">
        <f t="shared" si="284"/>
        <v/>
      </c>
      <c r="AW2070" s="37" t="str">
        <f t="shared" si="285"/>
        <v/>
      </c>
    </row>
    <row r="2071" spans="44:49" x14ac:dyDescent="0.25">
      <c r="AR2071" s="37" t="str">
        <f t="shared" si="286"/>
        <v/>
      </c>
      <c r="AS2071" s="37" t="str">
        <f t="shared" si="287"/>
        <v/>
      </c>
      <c r="AT2071" s="37" t="str">
        <f t="shared" si="282"/>
        <v/>
      </c>
      <c r="AU2071" s="37" t="str">
        <f t="shared" si="283"/>
        <v/>
      </c>
      <c r="AV2071" s="37" t="str">
        <f t="shared" si="284"/>
        <v/>
      </c>
      <c r="AW2071" s="37" t="str">
        <f t="shared" si="285"/>
        <v/>
      </c>
    </row>
    <row r="2072" spans="44:49" x14ac:dyDescent="0.25">
      <c r="AR2072" s="37" t="str">
        <f t="shared" si="286"/>
        <v/>
      </c>
      <c r="AS2072" s="37" t="str">
        <f t="shared" si="287"/>
        <v/>
      </c>
      <c r="AT2072" s="37" t="str">
        <f t="shared" si="282"/>
        <v/>
      </c>
      <c r="AU2072" s="37" t="str">
        <f t="shared" si="283"/>
        <v/>
      </c>
      <c r="AV2072" s="37" t="str">
        <f t="shared" si="284"/>
        <v/>
      </c>
      <c r="AW2072" s="37" t="str">
        <f t="shared" si="285"/>
        <v/>
      </c>
    </row>
    <row r="2073" spans="44:49" x14ac:dyDescent="0.25">
      <c r="AR2073" s="37" t="str">
        <f t="shared" si="286"/>
        <v/>
      </c>
      <c r="AS2073" s="37" t="str">
        <f t="shared" si="287"/>
        <v/>
      </c>
      <c r="AT2073" s="37" t="str">
        <f t="shared" si="282"/>
        <v/>
      </c>
      <c r="AU2073" s="37" t="str">
        <f t="shared" si="283"/>
        <v/>
      </c>
      <c r="AV2073" s="37" t="str">
        <f t="shared" si="284"/>
        <v/>
      </c>
      <c r="AW2073" s="37" t="str">
        <f t="shared" si="285"/>
        <v/>
      </c>
    </row>
    <row r="2074" spans="44:49" x14ac:dyDescent="0.25">
      <c r="AR2074" s="37" t="str">
        <f t="shared" si="286"/>
        <v/>
      </c>
      <c r="AS2074" s="37" t="str">
        <f t="shared" si="287"/>
        <v/>
      </c>
      <c r="AT2074" s="37" t="str">
        <f t="shared" si="282"/>
        <v/>
      </c>
      <c r="AU2074" s="37" t="str">
        <f t="shared" si="283"/>
        <v/>
      </c>
      <c r="AV2074" s="37" t="str">
        <f t="shared" si="284"/>
        <v/>
      </c>
      <c r="AW2074" s="37" t="str">
        <f t="shared" si="285"/>
        <v/>
      </c>
    </row>
    <row r="2075" spans="44:49" x14ac:dyDescent="0.25">
      <c r="AR2075" s="37" t="str">
        <f t="shared" si="286"/>
        <v/>
      </c>
      <c r="AS2075" s="37" t="str">
        <f t="shared" si="287"/>
        <v/>
      </c>
      <c r="AT2075" s="37" t="str">
        <f t="shared" si="282"/>
        <v/>
      </c>
      <c r="AU2075" s="37" t="str">
        <f t="shared" si="283"/>
        <v/>
      </c>
      <c r="AV2075" s="37" t="str">
        <f t="shared" si="284"/>
        <v/>
      </c>
      <c r="AW2075" s="37" t="str">
        <f t="shared" si="285"/>
        <v/>
      </c>
    </row>
    <row r="2076" spans="44:49" x14ac:dyDescent="0.25">
      <c r="AR2076" s="37" t="str">
        <f t="shared" si="286"/>
        <v/>
      </c>
      <c r="AS2076" s="37" t="str">
        <f t="shared" si="287"/>
        <v/>
      </c>
      <c r="AT2076" s="37" t="str">
        <f t="shared" si="282"/>
        <v/>
      </c>
      <c r="AU2076" s="37" t="str">
        <f t="shared" si="283"/>
        <v/>
      </c>
      <c r="AV2076" s="37" t="str">
        <f t="shared" si="284"/>
        <v/>
      </c>
      <c r="AW2076" s="37" t="str">
        <f t="shared" si="285"/>
        <v/>
      </c>
    </row>
    <row r="2077" spans="44:49" x14ac:dyDescent="0.25">
      <c r="AR2077" s="37" t="str">
        <f t="shared" si="286"/>
        <v/>
      </c>
      <c r="AS2077" s="37" t="str">
        <f t="shared" si="287"/>
        <v/>
      </c>
      <c r="AT2077" s="37" t="str">
        <f t="shared" si="282"/>
        <v/>
      </c>
      <c r="AU2077" s="37" t="str">
        <f t="shared" si="283"/>
        <v/>
      </c>
      <c r="AV2077" s="37" t="str">
        <f t="shared" si="284"/>
        <v/>
      </c>
      <c r="AW2077" s="37" t="str">
        <f t="shared" si="285"/>
        <v/>
      </c>
    </row>
    <row r="2078" spans="44:49" x14ac:dyDescent="0.25">
      <c r="AR2078" s="37" t="str">
        <f t="shared" si="286"/>
        <v/>
      </c>
      <c r="AS2078" s="37" t="str">
        <f t="shared" si="287"/>
        <v/>
      </c>
      <c r="AT2078" s="37" t="str">
        <f t="shared" si="282"/>
        <v/>
      </c>
      <c r="AU2078" s="37" t="str">
        <f t="shared" si="283"/>
        <v/>
      </c>
      <c r="AV2078" s="37" t="str">
        <f t="shared" si="284"/>
        <v/>
      </c>
      <c r="AW2078" s="37" t="str">
        <f t="shared" si="285"/>
        <v/>
      </c>
    </row>
    <row r="2079" spans="44:49" x14ac:dyDescent="0.25">
      <c r="AR2079" s="37" t="str">
        <f t="shared" si="286"/>
        <v/>
      </c>
      <c r="AS2079" s="37" t="str">
        <f t="shared" si="287"/>
        <v/>
      </c>
      <c r="AT2079" s="37" t="str">
        <f t="shared" si="282"/>
        <v/>
      </c>
      <c r="AU2079" s="37" t="str">
        <f t="shared" si="283"/>
        <v/>
      </c>
      <c r="AV2079" s="37" t="str">
        <f t="shared" si="284"/>
        <v/>
      </c>
      <c r="AW2079" s="37" t="str">
        <f t="shared" si="285"/>
        <v/>
      </c>
    </row>
    <row r="2080" spans="44:49" x14ac:dyDescent="0.25">
      <c r="AR2080" s="37" t="str">
        <f t="shared" si="286"/>
        <v/>
      </c>
      <c r="AS2080" s="37" t="str">
        <f t="shared" si="287"/>
        <v/>
      </c>
      <c r="AT2080" s="37" t="str">
        <f t="shared" si="282"/>
        <v/>
      </c>
      <c r="AU2080" s="37" t="str">
        <f t="shared" si="283"/>
        <v/>
      </c>
      <c r="AV2080" s="37" t="str">
        <f t="shared" si="284"/>
        <v/>
      </c>
      <c r="AW2080" s="37" t="str">
        <f t="shared" si="285"/>
        <v/>
      </c>
    </row>
    <row r="2081" spans="44:49" x14ac:dyDescent="0.25">
      <c r="AR2081" s="37" t="str">
        <f t="shared" si="286"/>
        <v/>
      </c>
      <c r="AS2081" s="37" t="str">
        <f t="shared" si="287"/>
        <v/>
      </c>
      <c r="AT2081" s="37" t="str">
        <f t="shared" si="282"/>
        <v/>
      </c>
      <c r="AU2081" s="37" t="str">
        <f t="shared" si="283"/>
        <v/>
      </c>
      <c r="AV2081" s="37" t="str">
        <f t="shared" si="284"/>
        <v/>
      </c>
      <c r="AW2081" s="37" t="str">
        <f t="shared" si="285"/>
        <v/>
      </c>
    </row>
    <row r="2082" spans="44:49" x14ac:dyDescent="0.25">
      <c r="AR2082" s="37" t="str">
        <f t="shared" si="286"/>
        <v/>
      </c>
      <c r="AS2082" s="37" t="str">
        <f t="shared" si="287"/>
        <v/>
      </c>
      <c r="AT2082" s="37" t="str">
        <f t="shared" si="282"/>
        <v/>
      </c>
      <c r="AU2082" s="37" t="str">
        <f t="shared" si="283"/>
        <v/>
      </c>
      <c r="AV2082" s="37" t="str">
        <f t="shared" si="284"/>
        <v/>
      </c>
      <c r="AW2082" s="37" t="str">
        <f t="shared" si="285"/>
        <v/>
      </c>
    </row>
    <row r="2083" spans="44:49" x14ac:dyDescent="0.25">
      <c r="AR2083" s="37" t="str">
        <f t="shared" si="286"/>
        <v/>
      </c>
      <c r="AS2083" s="37" t="str">
        <f t="shared" si="287"/>
        <v/>
      </c>
      <c r="AT2083" s="37" t="str">
        <f t="shared" si="282"/>
        <v/>
      </c>
      <c r="AU2083" s="37" t="str">
        <f t="shared" si="283"/>
        <v/>
      </c>
      <c r="AV2083" s="37" t="str">
        <f t="shared" si="284"/>
        <v/>
      </c>
      <c r="AW2083" s="37" t="str">
        <f t="shared" si="285"/>
        <v/>
      </c>
    </row>
    <row r="2084" spans="44:49" x14ac:dyDescent="0.25">
      <c r="AR2084" s="37" t="str">
        <f t="shared" si="286"/>
        <v/>
      </c>
      <c r="AS2084" s="37" t="str">
        <f t="shared" si="287"/>
        <v/>
      </c>
      <c r="AT2084" s="37" t="str">
        <f t="shared" si="282"/>
        <v/>
      </c>
      <c r="AU2084" s="37" t="str">
        <f t="shared" si="283"/>
        <v/>
      </c>
      <c r="AV2084" s="37" t="str">
        <f t="shared" si="284"/>
        <v/>
      </c>
      <c r="AW2084" s="37" t="str">
        <f t="shared" si="285"/>
        <v/>
      </c>
    </row>
    <row r="2085" spans="44:49" x14ac:dyDescent="0.25">
      <c r="AR2085" s="37" t="str">
        <f t="shared" si="286"/>
        <v/>
      </c>
      <c r="AS2085" s="37" t="str">
        <f t="shared" si="287"/>
        <v/>
      </c>
      <c r="AT2085" s="37" t="str">
        <f t="shared" si="282"/>
        <v/>
      </c>
      <c r="AU2085" s="37" t="str">
        <f t="shared" si="283"/>
        <v/>
      </c>
      <c r="AV2085" s="37" t="str">
        <f t="shared" si="284"/>
        <v/>
      </c>
      <c r="AW2085" s="37" t="str">
        <f t="shared" si="285"/>
        <v/>
      </c>
    </row>
    <row r="2086" spans="44:49" x14ac:dyDescent="0.25">
      <c r="AR2086" s="37" t="str">
        <f t="shared" si="286"/>
        <v/>
      </c>
      <c r="AS2086" s="37" t="str">
        <f t="shared" si="287"/>
        <v/>
      </c>
      <c r="AT2086" s="37" t="str">
        <f t="shared" si="282"/>
        <v/>
      </c>
      <c r="AU2086" s="37" t="str">
        <f t="shared" si="283"/>
        <v/>
      </c>
      <c r="AV2086" s="37" t="str">
        <f t="shared" si="284"/>
        <v/>
      </c>
      <c r="AW2086" s="37" t="str">
        <f t="shared" si="285"/>
        <v/>
      </c>
    </row>
    <row r="2087" spans="44:49" x14ac:dyDescent="0.25">
      <c r="AR2087" s="37" t="str">
        <f t="shared" si="286"/>
        <v/>
      </c>
      <c r="AS2087" s="37" t="str">
        <f t="shared" si="287"/>
        <v/>
      </c>
      <c r="AT2087" s="37" t="str">
        <f t="shared" si="282"/>
        <v/>
      </c>
      <c r="AU2087" s="37" t="str">
        <f t="shared" si="283"/>
        <v/>
      </c>
      <c r="AV2087" s="37" t="str">
        <f t="shared" si="284"/>
        <v/>
      </c>
      <c r="AW2087" s="37" t="str">
        <f t="shared" si="285"/>
        <v/>
      </c>
    </row>
    <row r="2088" spans="44:49" x14ac:dyDescent="0.25">
      <c r="AR2088" s="37" t="str">
        <f t="shared" si="286"/>
        <v/>
      </c>
      <c r="AS2088" s="37" t="str">
        <f t="shared" si="287"/>
        <v/>
      </c>
      <c r="AT2088" s="37" t="str">
        <f t="shared" si="282"/>
        <v/>
      </c>
      <c r="AU2088" s="37" t="str">
        <f t="shared" si="283"/>
        <v/>
      </c>
      <c r="AV2088" s="37" t="str">
        <f t="shared" si="284"/>
        <v/>
      </c>
      <c r="AW2088" s="37" t="str">
        <f t="shared" si="285"/>
        <v/>
      </c>
    </row>
    <row r="2089" spans="44:49" x14ac:dyDescent="0.25">
      <c r="AR2089" s="37" t="str">
        <f t="shared" si="286"/>
        <v/>
      </c>
      <c r="AS2089" s="37" t="str">
        <f t="shared" si="287"/>
        <v/>
      </c>
      <c r="AT2089" s="37" t="str">
        <f t="shared" si="282"/>
        <v/>
      </c>
      <c r="AU2089" s="37" t="str">
        <f t="shared" si="283"/>
        <v/>
      </c>
      <c r="AV2089" s="37" t="str">
        <f t="shared" si="284"/>
        <v/>
      </c>
      <c r="AW2089" s="37" t="str">
        <f t="shared" si="285"/>
        <v/>
      </c>
    </row>
    <row r="2090" spans="44:49" x14ac:dyDescent="0.25">
      <c r="AR2090" s="37" t="str">
        <f t="shared" si="286"/>
        <v/>
      </c>
      <c r="AS2090" s="37" t="str">
        <f t="shared" si="287"/>
        <v/>
      </c>
      <c r="AT2090" s="37" t="str">
        <f t="shared" si="282"/>
        <v/>
      </c>
      <c r="AU2090" s="37" t="str">
        <f t="shared" si="283"/>
        <v/>
      </c>
      <c r="AV2090" s="37" t="str">
        <f t="shared" si="284"/>
        <v/>
      </c>
      <c r="AW2090" s="37" t="str">
        <f t="shared" si="285"/>
        <v/>
      </c>
    </row>
    <row r="2091" spans="44:49" x14ac:dyDescent="0.25">
      <c r="AR2091" s="37" t="str">
        <f t="shared" si="286"/>
        <v/>
      </c>
      <c r="AS2091" s="37" t="str">
        <f t="shared" si="287"/>
        <v/>
      </c>
      <c r="AT2091" s="37" t="str">
        <f t="shared" si="282"/>
        <v/>
      </c>
      <c r="AU2091" s="37" t="str">
        <f t="shared" si="283"/>
        <v/>
      </c>
      <c r="AV2091" s="37" t="str">
        <f t="shared" si="284"/>
        <v/>
      </c>
      <c r="AW2091" s="37" t="str">
        <f t="shared" si="285"/>
        <v/>
      </c>
    </row>
    <row r="2092" spans="44:49" x14ac:dyDescent="0.25">
      <c r="AR2092" s="37" t="str">
        <f t="shared" si="286"/>
        <v/>
      </c>
      <c r="AS2092" s="37" t="str">
        <f t="shared" si="287"/>
        <v/>
      </c>
      <c r="AT2092" s="37" t="str">
        <f t="shared" si="282"/>
        <v/>
      </c>
      <c r="AU2092" s="37" t="str">
        <f t="shared" si="283"/>
        <v/>
      </c>
      <c r="AV2092" s="37" t="str">
        <f t="shared" si="284"/>
        <v/>
      </c>
      <c r="AW2092" s="37" t="str">
        <f t="shared" si="285"/>
        <v/>
      </c>
    </row>
    <row r="2093" spans="44:49" x14ac:dyDescent="0.25">
      <c r="AR2093" s="37" t="str">
        <f t="shared" si="286"/>
        <v/>
      </c>
      <c r="AS2093" s="37" t="str">
        <f t="shared" si="287"/>
        <v/>
      </c>
      <c r="AT2093" s="37" t="str">
        <f t="shared" si="282"/>
        <v/>
      </c>
      <c r="AU2093" s="37" t="str">
        <f t="shared" si="283"/>
        <v/>
      </c>
      <c r="AV2093" s="37" t="str">
        <f t="shared" si="284"/>
        <v/>
      </c>
      <c r="AW2093" s="37" t="str">
        <f t="shared" si="285"/>
        <v/>
      </c>
    </row>
    <row r="2094" spans="44:49" x14ac:dyDescent="0.25">
      <c r="AR2094" s="37" t="str">
        <f t="shared" si="286"/>
        <v/>
      </c>
      <c r="AS2094" s="37" t="str">
        <f t="shared" si="287"/>
        <v/>
      </c>
      <c r="AT2094" s="37" t="str">
        <f t="shared" si="282"/>
        <v/>
      </c>
      <c r="AU2094" s="37" t="str">
        <f t="shared" si="283"/>
        <v/>
      </c>
      <c r="AV2094" s="37" t="str">
        <f t="shared" si="284"/>
        <v/>
      </c>
      <c r="AW2094" s="37" t="str">
        <f t="shared" si="285"/>
        <v/>
      </c>
    </row>
    <row r="2095" spans="44:49" x14ac:dyDescent="0.25">
      <c r="AR2095" s="37" t="str">
        <f t="shared" si="286"/>
        <v/>
      </c>
      <c r="AS2095" s="37" t="str">
        <f t="shared" si="287"/>
        <v/>
      </c>
      <c r="AT2095" s="37" t="str">
        <f t="shared" si="282"/>
        <v/>
      </c>
      <c r="AU2095" s="37" t="str">
        <f t="shared" si="283"/>
        <v/>
      </c>
      <c r="AV2095" s="37" t="str">
        <f t="shared" si="284"/>
        <v/>
      </c>
      <c r="AW2095" s="37" t="str">
        <f t="shared" si="285"/>
        <v/>
      </c>
    </row>
    <row r="2096" spans="44:49" x14ac:dyDescent="0.25">
      <c r="AR2096" s="37" t="str">
        <f t="shared" si="286"/>
        <v/>
      </c>
      <c r="AS2096" s="37" t="str">
        <f t="shared" si="287"/>
        <v/>
      </c>
      <c r="AT2096" s="37" t="str">
        <f t="shared" si="282"/>
        <v/>
      </c>
      <c r="AU2096" s="37" t="str">
        <f t="shared" si="283"/>
        <v/>
      </c>
      <c r="AV2096" s="37" t="str">
        <f t="shared" si="284"/>
        <v/>
      </c>
      <c r="AW2096" s="37" t="str">
        <f t="shared" si="285"/>
        <v/>
      </c>
    </row>
    <row r="2097" spans="44:49" x14ac:dyDescent="0.25">
      <c r="AR2097" s="37" t="str">
        <f t="shared" si="286"/>
        <v/>
      </c>
      <c r="AS2097" s="37" t="str">
        <f t="shared" si="287"/>
        <v/>
      </c>
      <c r="AT2097" s="37" t="str">
        <f t="shared" si="282"/>
        <v/>
      </c>
      <c r="AU2097" s="37" t="str">
        <f t="shared" si="283"/>
        <v/>
      </c>
      <c r="AV2097" s="37" t="str">
        <f t="shared" si="284"/>
        <v/>
      </c>
      <c r="AW2097" s="37" t="str">
        <f t="shared" si="285"/>
        <v/>
      </c>
    </row>
    <row r="2098" spans="44:49" x14ac:dyDescent="0.25">
      <c r="AR2098" s="37" t="str">
        <f t="shared" si="286"/>
        <v/>
      </c>
      <c r="AS2098" s="37" t="str">
        <f t="shared" si="287"/>
        <v/>
      </c>
      <c r="AT2098" s="37" t="str">
        <f t="shared" si="282"/>
        <v/>
      </c>
      <c r="AU2098" s="37" t="str">
        <f t="shared" si="283"/>
        <v/>
      </c>
      <c r="AV2098" s="37" t="str">
        <f t="shared" si="284"/>
        <v/>
      </c>
      <c r="AW2098" s="37" t="str">
        <f t="shared" si="285"/>
        <v/>
      </c>
    </row>
    <row r="2099" spans="44:49" x14ac:dyDescent="0.25">
      <c r="AR2099" s="37" t="str">
        <f t="shared" si="286"/>
        <v/>
      </c>
      <c r="AS2099" s="37" t="str">
        <f t="shared" si="287"/>
        <v/>
      </c>
      <c r="AT2099" s="37" t="str">
        <f t="shared" si="282"/>
        <v/>
      </c>
      <c r="AU2099" s="37" t="str">
        <f t="shared" si="283"/>
        <v/>
      </c>
      <c r="AV2099" s="37" t="str">
        <f t="shared" si="284"/>
        <v/>
      </c>
      <c r="AW2099" s="37" t="str">
        <f t="shared" si="285"/>
        <v/>
      </c>
    </row>
    <row r="2100" spans="44:49" x14ac:dyDescent="0.25">
      <c r="AR2100" s="37" t="str">
        <f t="shared" si="286"/>
        <v/>
      </c>
      <c r="AS2100" s="37" t="str">
        <f t="shared" si="287"/>
        <v/>
      </c>
      <c r="AT2100" s="37" t="str">
        <f t="shared" si="282"/>
        <v/>
      </c>
      <c r="AU2100" s="37" t="str">
        <f t="shared" si="283"/>
        <v/>
      </c>
      <c r="AV2100" s="37" t="str">
        <f t="shared" si="284"/>
        <v/>
      </c>
      <c r="AW2100" s="37" t="str">
        <f t="shared" si="285"/>
        <v/>
      </c>
    </row>
    <row r="2101" spans="44:49" x14ac:dyDescent="0.25">
      <c r="AR2101" s="37" t="str">
        <f t="shared" si="286"/>
        <v/>
      </c>
      <c r="AS2101" s="37" t="str">
        <f t="shared" si="287"/>
        <v/>
      </c>
      <c r="AT2101" s="37" t="str">
        <f t="shared" si="282"/>
        <v/>
      </c>
      <c r="AU2101" s="37" t="str">
        <f t="shared" si="283"/>
        <v/>
      </c>
      <c r="AV2101" s="37" t="str">
        <f t="shared" si="284"/>
        <v/>
      </c>
      <c r="AW2101" s="37" t="str">
        <f t="shared" si="285"/>
        <v/>
      </c>
    </row>
    <row r="2102" spans="44:49" x14ac:dyDescent="0.25">
      <c r="AR2102" s="37" t="str">
        <f t="shared" si="286"/>
        <v/>
      </c>
      <c r="AS2102" s="37" t="str">
        <f t="shared" si="287"/>
        <v/>
      </c>
      <c r="AT2102" s="37" t="str">
        <f t="shared" si="282"/>
        <v/>
      </c>
      <c r="AU2102" s="37" t="str">
        <f t="shared" si="283"/>
        <v/>
      </c>
      <c r="AV2102" s="37" t="str">
        <f t="shared" si="284"/>
        <v/>
      </c>
      <c r="AW2102" s="37" t="str">
        <f t="shared" si="285"/>
        <v/>
      </c>
    </row>
    <row r="2103" spans="44:49" x14ac:dyDescent="0.25">
      <c r="AR2103" s="37" t="str">
        <f t="shared" si="286"/>
        <v/>
      </c>
      <c r="AS2103" s="37" t="str">
        <f t="shared" si="287"/>
        <v/>
      </c>
      <c r="AT2103" s="37" t="str">
        <f t="shared" si="282"/>
        <v/>
      </c>
      <c r="AU2103" s="37" t="str">
        <f t="shared" si="283"/>
        <v/>
      </c>
      <c r="AV2103" s="37" t="str">
        <f t="shared" si="284"/>
        <v/>
      </c>
      <c r="AW2103" s="37" t="str">
        <f t="shared" si="285"/>
        <v/>
      </c>
    </row>
    <row r="2104" spans="44:49" x14ac:dyDescent="0.25">
      <c r="AR2104" s="37" t="str">
        <f t="shared" si="286"/>
        <v/>
      </c>
      <c r="AS2104" s="37" t="str">
        <f t="shared" si="287"/>
        <v/>
      </c>
      <c r="AT2104" s="37" t="str">
        <f t="shared" si="282"/>
        <v/>
      </c>
      <c r="AU2104" s="37" t="str">
        <f t="shared" si="283"/>
        <v/>
      </c>
      <c r="AV2104" s="37" t="str">
        <f t="shared" si="284"/>
        <v/>
      </c>
      <c r="AW2104" s="37" t="str">
        <f t="shared" si="285"/>
        <v/>
      </c>
    </row>
    <row r="2105" spans="44:49" x14ac:dyDescent="0.25">
      <c r="AR2105" s="37" t="str">
        <f t="shared" si="286"/>
        <v/>
      </c>
      <c r="AS2105" s="37" t="str">
        <f t="shared" si="287"/>
        <v/>
      </c>
      <c r="AT2105" s="37" t="str">
        <f t="shared" si="282"/>
        <v/>
      </c>
      <c r="AU2105" s="37" t="str">
        <f t="shared" si="283"/>
        <v/>
      </c>
      <c r="AV2105" s="37" t="str">
        <f t="shared" si="284"/>
        <v/>
      </c>
      <c r="AW2105" s="37" t="str">
        <f t="shared" si="285"/>
        <v/>
      </c>
    </row>
    <row r="2106" spans="44:49" x14ac:dyDescent="0.25">
      <c r="AR2106" s="37" t="str">
        <f t="shared" si="286"/>
        <v/>
      </c>
      <c r="AS2106" s="37" t="str">
        <f t="shared" si="287"/>
        <v/>
      </c>
      <c r="AT2106" s="37" t="str">
        <f t="shared" si="282"/>
        <v/>
      </c>
      <c r="AU2106" s="37" t="str">
        <f t="shared" si="283"/>
        <v/>
      </c>
      <c r="AV2106" s="37" t="str">
        <f t="shared" si="284"/>
        <v/>
      </c>
      <c r="AW2106" s="37" t="str">
        <f t="shared" si="285"/>
        <v/>
      </c>
    </row>
    <row r="2107" spans="44:49" x14ac:dyDescent="0.25">
      <c r="AR2107" s="37" t="str">
        <f t="shared" si="286"/>
        <v/>
      </c>
      <c r="AS2107" s="37" t="str">
        <f t="shared" si="287"/>
        <v/>
      </c>
      <c r="AT2107" s="37" t="str">
        <f t="shared" si="282"/>
        <v/>
      </c>
      <c r="AU2107" s="37" t="str">
        <f t="shared" si="283"/>
        <v/>
      </c>
      <c r="AV2107" s="37" t="str">
        <f t="shared" si="284"/>
        <v/>
      </c>
      <c r="AW2107" s="37" t="str">
        <f t="shared" si="285"/>
        <v/>
      </c>
    </row>
    <row r="2108" spans="44:49" x14ac:dyDescent="0.25">
      <c r="AR2108" s="37" t="str">
        <f t="shared" si="286"/>
        <v/>
      </c>
      <c r="AS2108" s="37" t="str">
        <f t="shared" si="287"/>
        <v/>
      </c>
      <c r="AT2108" s="37" t="str">
        <f t="shared" si="282"/>
        <v/>
      </c>
      <c r="AU2108" s="37" t="str">
        <f t="shared" si="283"/>
        <v/>
      </c>
      <c r="AV2108" s="37" t="str">
        <f t="shared" si="284"/>
        <v/>
      </c>
      <c r="AW2108" s="37" t="str">
        <f t="shared" si="285"/>
        <v/>
      </c>
    </row>
    <row r="2109" spans="44:49" x14ac:dyDescent="0.25">
      <c r="AR2109" s="37" t="str">
        <f t="shared" si="286"/>
        <v/>
      </c>
      <c r="AS2109" s="37" t="str">
        <f t="shared" si="287"/>
        <v/>
      </c>
      <c r="AT2109" s="37" t="str">
        <f t="shared" si="282"/>
        <v/>
      </c>
      <c r="AU2109" s="37" t="str">
        <f t="shared" si="283"/>
        <v/>
      </c>
      <c r="AV2109" s="37" t="str">
        <f t="shared" si="284"/>
        <v/>
      </c>
      <c r="AW2109" s="37" t="str">
        <f t="shared" si="285"/>
        <v/>
      </c>
    </row>
    <row r="2110" spans="44:49" x14ac:dyDescent="0.25">
      <c r="AR2110" s="37" t="str">
        <f t="shared" si="286"/>
        <v/>
      </c>
      <c r="AS2110" s="37" t="str">
        <f t="shared" si="287"/>
        <v/>
      </c>
      <c r="AT2110" s="37" t="str">
        <f t="shared" ref="AT2110:AT2173" si="288">IF($C$14&lt;=$AY2109,"",IF($C$14&gt;$AY2110,"",$C$14*BB2110))</f>
        <v/>
      </c>
      <c r="AU2110" s="37" t="str">
        <f t="shared" ref="AU2110:AU2173" si="289">IF($C$14&lt;=$AY2109,"",IF($C$14&gt;$AY2110,"",$C$14*BC2110))</f>
        <v/>
      </c>
      <c r="AV2110" s="37" t="str">
        <f t="shared" ref="AV2110:AV2173" si="290">IF($C$14&lt;=$AY2109,"",IF($C$14&gt;$AY2110,"",$C$14*BD2110))</f>
        <v/>
      </c>
      <c r="AW2110" s="37" t="str">
        <f t="shared" ref="AW2110:AW2173" si="291">IF($C$14&lt;=$AY2109,"",IF($C$14&gt;$AY2110,"",$C$14*BE2110))</f>
        <v/>
      </c>
    </row>
    <row r="2111" spans="44:49" x14ac:dyDescent="0.25">
      <c r="AR2111" s="37" t="str">
        <f t="shared" si="286"/>
        <v/>
      </c>
      <c r="AS2111" s="37" t="str">
        <f t="shared" si="287"/>
        <v/>
      </c>
      <c r="AT2111" s="37" t="str">
        <f t="shared" si="288"/>
        <v/>
      </c>
      <c r="AU2111" s="37" t="str">
        <f t="shared" si="289"/>
        <v/>
      </c>
      <c r="AV2111" s="37" t="str">
        <f t="shared" si="290"/>
        <v/>
      </c>
      <c r="AW2111" s="37" t="str">
        <f t="shared" si="291"/>
        <v/>
      </c>
    </row>
    <row r="2112" spans="44:49" x14ac:dyDescent="0.25">
      <c r="AR2112" s="37" t="str">
        <f t="shared" si="286"/>
        <v/>
      </c>
      <c r="AS2112" s="37" t="str">
        <f t="shared" si="287"/>
        <v/>
      </c>
      <c r="AT2112" s="37" t="str">
        <f t="shared" si="288"/>
        <v/>
      </c>
      <c r="AU2112" s="37" t="str">
        <f t="shared" si="289"/>
        <v/>
      </c>
      <c r="AV2112" s="37" t="str">
        <f t="shared" si="290"/>
        <v/>
      </c>
      <c r="AW2112" s="37" t="str">
        <f t="shared" si="291"/>
        <v/>
      </c>
    </row>
    <row r="2113" spans="44:49" x14ac:dyDescent="0.25">
      <c r="AR2113" s="37" t="str">
        <f t="shared" si="286"/>
        <v/>
      </c>
      <c r="AS2113" s="37" t="str">
        <f t="shared" si="287"/>
        <v/>
      </c>
      <c r="AT2113" s="37" t="str">
        <f t="shared" si="288"/>
        <v/>
      </c>
      <c r="AU2113" s="37" t="str">
        <f t="shared" si="289"/>
        <v/>
      </c>
      <c r="AV2113" s="37" t="str">
        <f t="shared" si="290"/>
        <v/>
      </c>
      <c r="AW2113" s="37" t="str">
        <f t="shared" si="291"/>
        <v/>
      </c>
    </row>
    <row r="2114" spans="44:49" x14ac:dyDescent="0.25">
      <c r="AR2114" s="37" t="str">
        <f t="shared" si="286"/>
        <v/>
      </c>
      <c r="AS2114" s="37" t="str">
        <f t="shared" si="287"/>
        <v/>
      </c>
      <c r="AT2114" s="37" t="str">
        <f t="shared" si="288"/>
        <v/>
      </c>
      <c r="AU2114" s="37" t="str">
        <f t="shared" si="289"/>
        <v/>
      </c>
      <c r="AV2114" s="37" t="str">
        <f t="shared" si="290"/>
        <v/>
      </c>
      <c r="AW2114" s="37" t="str">
        <f t="shared" si="291"/>
        <v/>
      </c>
    </row>
    <row r="2115" spans="44:49" x14ac:dyDescent="0.25">
      <c r="AR2115" s="37" t="str">
        <f t="shared" si="286"/>
        <v/>
      </c>
      <c r="AS2115" s="37" t="str">
        <f t="shared" si="287"/>
        <v/>
      </c>
      <c r="AT2115" s="37" t="str">
        <f t="shared" si="288"/>
        <v/>
      </c>
      <c r="AU2115" s="37" t="str">
        <f t="shared" si="289"/>
        <v/>
      </c>
      <c r="AV2115" s="37" t="str">
        <f t="shared" si="290"/>
        <v/>
      </c>
      <c r="AW2115" s="37" t="str">
        <f t="shared" si="291"/>
        <v/>
      </c>
    </row>
    <row r="2116" spans="44:49" x14ac:dyDescent="0.25">
      <c r="AR2116" s="37" t="str">
        <f t="shared" si="286"/>
        <v/>
      </c>
      <c r="AS2116" s="37" t="str">
        <f t="shared" si="287"/>
        <v/>
      </c>
      <c r="AT2116" s="37" t="str">
        <f t="shared" si="288"/>
        <v/>
      </c>
      <c r="AU2116" s="37" t="str">
        <f t="shared" si="289"/>
        <v/>
      </c>
      <c r="AV2116" s="37" t="str">
        <f t="shared" si="290"/>
        <v/>
      </c>
      <c r="AW2116" s="37" t="str">
        <f t="shared" si="291"/>
        <v/>
      </c>
    </row>
    <row r="2117" spans="44:49" x14ac:dyDescent="0.25">
      <c r="AR2117" s="37" t="str">
        <f t="shared" si="286"/>
        <v/>
      </c>
      <c r="AS2117" s="37" t="str">
        <f t="shared" si="287"/>
        <v/>
      </c>
      <c r="AT2117" s="37" t="str">
        <f t="shared" si="288"/>
        <v/>
      </c>
      <c r="AU2117" s="37" t="str">
        <f t="shared" si="289"/>
        <v/>
      </c>
      <c r="AV2117" s="37" t="str">
        <f t="shared" si="290"/>
        <v/>
      </c>
      <c r="AW2117" s="37" t="str">
        <f t="shared" si="291"/>
        <v/>
      </c>
    </row>
    <row r="2118" spans="44:49" x14ac:dyDescent="0.25">
      <c r="AR2118" s="37" t="str">
        <f t="shared" si="286"/>
        <v/>
      </c>
      <c r="AS2118" s="37" t="str">
        <f t="shared" si="287"/>
        <v/>
      </c>
      <c r="AT2118" s="37" t="str">
        <f t="shared" si="288"/>
        <v/>
      </c>
      <c r="AU2118" s="37" t="str">
        <f t="shared" si="289"/>
        <v/>
      </c>
      <c r="AV2118" s="37" t="str">
        <f t="shared" si="290"/>
        <v/>
      </c>
      <c r="AW2118" s="37" t="str">
        <f t="shared" si="291"/>
        <v/>
      </c>
    </row>
    <row r="2119" spans="44:49" x14ac:dyDescent="0.25">
      <c r="AR2119" s="37" t="str">
        <f t="shared" si="286"/>
        <v/>
      </c>
      <c r="AS2119" s="37" t="str">
        <f t="shared" si="287"/>
        <v/>
      </c>
      <c r="AT2119" s="37" t="str">
        <f t="shared" si="288"/>
        <v/>
      </c>
      <c r="AU2119" s="37" t="str">
        <f t="shared" si="289"/>
        <v/>
      </c>
      <c r="AV2119" s="37" t="str">
        <f t="shared" si="290"/>
        <v/>
      </c>
      <c r="AW2119" s="37" t="str">
        <f t="shared" si="291"/>
        <v/>
      </c>
    </row>
    <row r="2120" spans="44:49" x14ac:dyDescent="0.25">
      <c r="AR2120" s="37" t="str">
        <f t="shared" si="286"/>
        <v/>
      </c>
      <c r="AS2120" s="37" t="str">
        <f t="shared" si="287"/>
        <v/>
      </c>
      <c r="AT2120" s="37" t="str">
        <f t="shared" si="288"/>
        <v/>
      </c>
      <c r="AU2120" s="37" t="str">
        <f t="shared" si="289"/>
        <v/>
      </c>
      <c r="AV2120" s="37" t="str">
        <f t="shared" si="290"/>
        <v/>
      </c>
      <c r="AW2120" s="37" t="str">
        <f t="shared" si="291"/>
        <v/>
      </c>
    </row>
    <row r="2121" spans="44:49" x14ac:dyDescent="0.25">
      <c r="AR2121" s="37" t="str">
        <f t="shared" si="286"/>
        <v/>
      </c>
      <c r="AS2121" s="37" t="str">
        <f t="shared" si="287"/>
        <v/>
      </c>
      <c r="AT2121" s="37" t="str">
        <f t="shared" si="288"/>
        <v/>
      </c>
      <c r="AU2121" s="37" t="str">
        <f t="shared" si="289"/>
        <v/>
      </c>
      <c r="AV2121" s="37" t="str">
        <f t="shared" si="290"/>
        <v/>
      </c>
      <c r="AW2121" s="37" t="str">
        <f t="shared" si="291"/>
        <v/>
      </c>
    </row>
    <row r="2122" spans="44:49" x14ac:dyDescent="0.25">
      <c r="AR2122" s="37" t="str">
        <f t="shared" si="286"/>
        <v/>
      </c>
      <c r="AS2122" s="37" t="str">
        <f t="shared" si="287"/>
        <v/>
      </c>
      <c r="AT2122" s="37" t="str">
        <f t="shared" si="288"/>
        <v/>
      </c>
      <c r="AU2122" s="37" t="str">
        <f t="shared" si="289"/>
        <v/>
      </c>
      <c r="AV2122" s="37" t="str">
        <f t="shared" si="290"/>
        <v/>
      </c>
      <c r="AW2122" s="37" t="str">
        <f t="shared" si="291"/>
        <v/>
      </c>
    </row>
    <row r="2123" spans="44:49" x14ac:dyDescent="0.25">
      <c r="AR2123" s="37" t="str">
        <f t="shared" si="286"/>
        <v/>
      </c>
      <c r="AS2123" s="37" t="str">
        <f t="shared" si="287"/>
        <v/>
      </c>
      <c r="AT2123" s="37" t="str">
        <f t="shared" si="288"/>
        <v/>
      </c>
      <c r="AU2123" s="37" t="str">
        <f t="shared" si="289"/>
        <v/>
      </c>
      <c r="AV2123" s="37" t="str">
        <f t="shared" si="290"/>
        <v/>
      </c>
      <c r="AW2123" s="37" t="str">
        <f t="shared" si="291"/>
        <v/>
      </c>
    </row>
    <row r="2124" spans="44:49" x14ac:dyDescent="0.25">
      <c r="AR2124" s="37" t="str">
        <f t="shared" si="286"/>
        <v/>
      </c>
      <c r="AS2124" s="37" t="str">
        <f t="shared" si="287"/>
        <v/>
      </c>
      <c r="AT2124" s="37" t="str">
        <f t="shared" si="288"/>
        <v/>
      </c>
      <c r="AU2124" s="37" t="str">
        <f t="shared" si="289"/>
        <v/>
      </c>
      <c r="AV2124" s="37" t="str">
        <f t="shared" si="290"/>
        <v/>
      </c>
      <c r="AW2124" s="37" t="str">
        <f t="shared" si="291"/>
        <v/>
      </c>
    </row>
    <row r="2125" spans="44:49" x14ac:dyDescent="0.25">
      <c r="AR2125" s="37" t="str">
        <f t="shared" si="286"/>
        <v/>
      </c>
      <c r="AS2125" s="37" t="str">
        <f t="shared" si="287"/>
        <v/>
      </c>
      <c r="AT2125" s="37" t="str">
        <f t="shared" si="288"/>
        <v/>
      </c>
      <c r="AU2125" s="37" t="str">
        <f t="shared" si="289"/>
        <v/>
      </c>
      <c r="AV2125" s="37" t="str">
        <f t="shared" si="290"/>
        <v/>
      </c>
      <c r="AW2125" s="37" t="str">
        <f t="shared" si="291"/>
        <v/>
      </c>
    </row>
    <row r="2126" spans="44:49" x14ac:dyDescent="0.25">
      <c r="AR2126" s="37" t="str">
        <f t="shared" si="286"/>
        <v/>
      </c>
      <c r="AS2126" s="37" t="str">
        <f t="shared" si="287"/>
        <v/>
      </c>
      <c r="AT2126" s="37" t="str">
        <f t="shared" si="288"/>
        <v/>
      </c>
      <c r="AU2126" s="37" t="str">
        <f t="shared" si="289"/>
        <v/>
      </c>
      <c r="AV2126" s="37" t="str">
        <f t="shared" si="290"/>
        <v/>
      </c>
      <c r="AW2126" s="37" t="str">
        <f t="shared" si="291"/>
        <v/>
      </c>
    </row>
    <row r="2127" spans="44:49" x14ac:dyDescent="0.25">
      <c r="AR2127" s="37" t="str">
        <f t="shared" si="286"/>
        <v/>
      </c>
      <c r="AS2127" s="37" t="str">
        <f t="shared" si="287"/>
        <v/>
      </c>
      <c r="AT2127" s="37" t="str">
        <f t="shared" si="288"/>
        <v/>
      </c>
      <c r="AU2127" s="37" t="str">
        <f t="shared" si="289"/>
        <v/>
      </c>
      <c r="AV2127" s="37" t="str">
        <f t="shared" si="290"/>
        <v/>
      </c>
      <c r="AW2127" s="37" t="str">
        <f t="shared" si="291"/>
        <v/>
      </c>
    </row>
    <row r="2128" spans="44:49" x14ac:dyDescent="0.25">
      <c r="AR2128" s="37" t="str">
        <f t="shared" si="286"/>
        <v/>
      </c>
      <c r="AS2128" s="37" t="str">
        <f t="shared" si="287"/>
        <v/>
      </c>
      <c r="AT2128" s="37" t="str">
        <f t="shared" si="288"/>
        <v/>
      </c>
      <c r="AU2128" s="37" t="str">
        <f t="shared" si="289"/>
        <v/>
      </c>
      <c r="AV2128" s="37" t="str">
        <f t="shared" si="290"/>
        <v/>
      </c>
      <c r="AW2128" s="37" t="str">
        <f t="shared" si="291"/>
        <v/>
      </c>
    </row>
    <row r="2129" spans="44:49" x14ac:dyDescent="0.25">
      <c r="AR2129" s="37" t="str">
        <f t="shared" si="286"/>
        <v/>
      </c>
      <c r="AS2129" s="37" t="str">
        <f t="shared" si="287"/>
        <v/>
      </c>
      <c r="AT2129" s="37" t="str">
        <f t="shared" si="288"/>
        <v/>
      </c>
      <c r="AU2129" s="37" t="str">
        <f t="shared" si="289"/>
        <v/>
      </c>
      <c r="AV2129" s="37" t="str">
        <f t="shared" si="290"/>
        <v/>
      </c>
      <c r="AW2129" s="37" t="str">
        <f t="shared" si="291"/>
        <v/>
      </c>
    </row>
    <row r="2130" spans="44:49" x14ac:dyDescent="0.25">
      <c r="AR2130" s="37" t="str">
        <f t="shared" ref="AR2130:AR2193" si="292">IF($C$14&lt;=$AY2129,"",IF($C$14&gt;$AY2130,"",$C$14*AZ2130))</f>
        <v/>
      </c>
      <c r="AS2130" s="37" t="str">
        <f t="shared" ref="AS2130:AS2193" si="293">IF($C$14&lt;=$AY2129,"",IF($C$14&gt;$AY2130,"",$C$14*BA2130))</f>
        <v/>
      </c>
      <c r="AT2130" s="37" t="str">
        <f t="shared" si="288"/>
        <v/>
      </c>
      <c r="AU2130" s="37" t="str">
        <f t="shared" si="289"/>
        <v/>
      </c>
      <c r="AV2130" s="37" t="str">
        <f t="shared" si="290"/>
        <v/>
      </c>
      <c r="AW2130" s="37" t="str">
        <f t="shared" si="291"/>
        <v/>
      </c>
    </row>
    <row r="2131" spans="44:49" x14ac:dyDescent="0.25">
      <c r="AR2131" s="37" t="str">
        <f t="shared" si="292"/>
        <v/>
      </c>
      <c r="AS2131" s="37" t="str">
        <f t="shared" si="293"/>
        <v/>
      </c>
      <c r="AT2131" s="37" t="str">
        <f t="shared" si="288"/>
        <v/>
      </c>
      <c r="AU2131" s="37" t="str">
        <f t="shared" si="289"/>
        <v/>
      </c>
      <c r="AV2131" s="37" t="str">
        <f t="shared" si="290"/>
        <v/>
      </c>
      <c r="AW2131" s="37" t="str">
        <f t="shared" si="291"/>
        <v/>
      </c>
    </row>
    <row r="2132" spans="44:49" x14ac:dyDescent="0.25">
      <c r="AR2132" s="37" t="str">
        <f t="shared" si="292"/>
        <v/>
      </c>
      <c r="AS2132" s="37" t="str">
        <f t="shared" si="293"/>
        <v/>
      </c>
      <c r="AT2132" s="37" t="str">
        <f t="shared" si="288"/>
        <v/>
      </c>
      <c r="AU2132" s="37" t="str">
        <f t="shared" si="289"/>
        <v/>
      </c>
      <c r="AV2132" s="37" t="str">
        <f t="shared" si="290"/>
        <v/>
      </c>
      <c r="AW2132" s="37" t="str">
        <f t="shared" si="291"/>
        <v/>
      </c>
    </row>
    <row r="2133" spans="44:49" x14ac:dyDescent="0.25">
      <c r="AR2133" s="37" t="str">
        <f t="shared" si="292"/>
        <v/>
      </c>
      <c r="AS2133" s="37" t="str">
        <f t="shared" si="293"/>
        <v/>
      </c>
      <c r="AT2133" s="37" t="str">
        <f t="shared" si="288"/>
        <v/>
      </c>
      <c r="AU2133" s="37" t="str">
        <f t="shared" si="289"/>
        <v/>
      </c>
      <c r="AV2133" s="37" t="str">
        <f t="shared" si="290"/>
        <v/>
      </c>
      <c r="AW2133" s="37" t="str">
        <f t="shared" si="291"/>
        <v/>
      </c>
    </row>
    <row r="2134" spans="44:49" x14ac:dyDescent="0.25">
      <c r="AR2134" s="37" t="str">
        <f t="shared" si="292"/>
        <v/>
      </c>
      <c r="AS2134" s="37" t="str">
        <f t="shared" si="293"/>
        <v/>
      </c>
      <c r="AT2134" s="37" t="str">
        <f t="shared" si="288"/>
        <v/>
      </c>
      <c r="AU2134" s="37" t="str">
        <f t="shared" si="289"/>
        <v/>
      </c>
      <c r="AV2134" s="37" t="str">
        <f t="shared" si="290"/>
        <v/>
      </c>
      <c r="AW2134" s="37" t="str">
        <f t="shared" si="291"/>
        <v/>
      </c>
    </row>
    <row r="2135" spans="44:49" x14ac:dyDescent="0.25">
      <c r="AR2135" s="37" t="str">
        <f t="shared" si="292"/>
        <v/>
      </c>
      <c r="AS2135" s="37" t="str">
        <f t="shared" si="293"/>
        <v/>
      </c>
      <c r="AT2135" s="37" t="str">
        <f t="shared" si="288"/>
        <v/>
      </c>
      <c r="AU2135" s="37" t="str">
        <f t="shared" si="289"/>
        <v/>
      </c>
      <c r="AV2135" s="37" t="str">
        <f t="shared" si="290"/>
        <v/>
      </c>
      <c r="AW2135" s="37" t="str">
        <f t="shared" si="291"/>
        <v/>
      </c>
    </row>
    <row r="2136" spans="44:49" x14ac:dyDescent="0.25">
      <c r="AR2136" s="37" t="str">
        <f t="shared" si="292"/>
        <v/>
      </c>
      <c r="AS2136" s="37" t="str">
        <f t="shared" si="293"/>
        <v/>
      </c>
      <c r="AT2136" s="37" t="str">
        <f t="shared" si="288"/>
        <v/>
      </c>
      <c r="AU2136" s="37" t="str">
        <f t="shared" si="289"/>
        <v/>
      </c>
      <c r="AV2136" s="37" t="str">
        <f t="shared" si="290"/>
        <v/>
      </c>
      <c r="AW2136" s="37" t="str">
        <f t="shared" si="291"/>
        <v/>
      </c>
    </row>
    <row r="2137" spans="44:49" x14ac:dyDescent="0.25">
      <c r="AR2137" s="37" t="str">
        <f t="shared" si="292"/>
        <v/>
      </c>
      <c r="AS2137" s="37" t="str">
        <f t="shared" si="293"/>
        <v/>
      </c>
      <c r="AT2137" s="37" t="str">
        <f t="shared" si="288"/>
        <v/>
      </c>
      <c r="AU2137" s="37" t="str">
        <f t="shared" si="289"/>
        <v/>
      </c>
      <c r="AV2137" s="37" t="str">
        <f t="shared" si="290"/>
        <v/>
      </c>
      <c r="AW2137" s="37" t="str">
        <f t="shared" si="291"/>
        <v/>
      </c>
    </row>
    <row r="2138" spans="44:49" x14ac:dyDescent="0.25">
      <c r="AR2138" s="37" t="str">
        <f t="shared" si="292"/>
        <v/>
      </c>
      <c r="AS2138" s="37" t="str">
        <f t="shared" si="293"/>
        <v/>
      </c>
      <c r="AT2138" s="37" t="str">
        <f t="shared" si="288"/>
        <v/>
      </c>
      <c r="AU2138" s="37" t="str">
        <f t="shared" si="289"/>
        <v/>
      </c>
      <c r="AV2138" s="37" t="str">
        <f t="shared" si="290"/>
        <v/>
      </c>
      <c r="AW2138" s="37" t="str">
        <f t="shared" si="291"/>
        <v/>
      </c>
    </row>
    <row r="2139" spans="44:49" x14ac:dyDescent="0.25">
      <c r="AR2139" s="37" t="str">
        <f t="shared" si="292"/>
        <v/>
      </c>
      <c r="AS2139" s="37" t="str">
        <f t="shared" si="293"/>
        <v/>
      </c>
      <c r="AT2139" s="37" t="str">
        <f t="shared" si="288"/>
        <v/>
      </c>
      <c r="AU2139" s="37" t="str">
        <f t="shared" si="289"/>
        <v/>
      </c>
      <c r="AV2139" s="37" t="str">
        <f t="shared" si="290"/>
        <v/>
      </c>
      <c r="AW2139" s="37" t="str">
        <f t="shared" si="291"/>
        <v/>
      </c>
    </row>
    <row r="2140" spans="44:49" x14ac:dyDescent="0.25">
      <c r="AR2140" s="37" t="str">
        <f t="shared" si="292"/>
        <v/>
      </c>
      <c r="AS2140" s="37" t="str">
        <f t="shared" si="293"/>
        <v/>
      </c>
      <c r="AT2140" s="37" t="str">
        <f t="shared" si="288"/>
        <v/>
      </c>
      <c r="AU2140" s="37" t="str">
        <f t="shared" si="289"/>
        <v/>
      </c>
      <c r="AV2140" s="37" t="str">
        <f t="shared" si="290"/>
        <v/>
      </c>
      <c r="AW2140" s="37" t="str">
        <f t="shared" si="291"/>
        <v/>
      </c>
    </row>
    <row r="2141" spans="44:49" x14ac:dyDescent="0.25">
      <c r="AR2141" s="37" t="str">
        <f t="shared" si="292"/>
        <v/>
      </c>
      <c r="AS2141" s="37" t="str">
        <f t="shared" si="293"/>
        <v/>
      </c>
      <c r="AT2141" s="37" t="str">
        <f t="shared" si="288"/>
        <v/>
      </c>
      <c r="AU2141" s="37" t="str">
        <f t="shared" si="289"/>
        <v/>
      </c>
      <c r="AV2141" s="37" t="str">
        <f t="shared" si="290"/>
        <v/>
      </c>
      <c r="AW2141" s="37" t="str">
        <f t="shared" si="291"/>
        <v/>
      </c>
    </row>
    <row r="2142" spans="44:49" x14ac:dyDescent="0.25">
      <c r="AR2142" s="37" t="str">
        <f t="shared" si="292"/>
        <v/>
      </c>
      <c r="AS2142" s="37" t="str">
        <f t="shared" si="293"/>
        <v/>
      </c>
      <c r="AT2142" s="37" t="str">
        <f t="shared" si="288"/>
        <v/>
      </c>
      <c r="AU2142" s="37" t="str">
        <f t="shared" si="289"/>
        <v/>
      </c>
      <c r="AV2142" s="37" t="str">
        <f t="shared" si="290"/>
        <v/>
      </c>
      <c r="AW2142" s="37" t="str">
        <f t="shared" si="291"/>
        <v/>
      </c>
    </row>
    <row r="2143" spans="44:49" x14ac:dyDescent="0.25">
      <c r="AR2143" s="37" t="str">
        <f t="shared" si="292"/>
        <v/>
      </c>
      <c r="AS2143" s="37" t="str">
        <f t="shared" si="293"/>
        <v/>
      </c>
      <c r="AT2143" s="37" t="str">
        <f t="shared" si="288"/>
        <v/>
      </c>
      <c r="AU2143" s="37" t="str">
        <f t="shared" si="289"/>
        <v/>
      </c>
      <c r="AV2143" s="37" t="str">
        <f t="shared" si="290"/>
        <v/>
      </c>
      <c r="AW2143" s="37" t="str">
        <f t="shared" si="291"/>
        <v/>
      </c>
    </row>
    <row r="2144" spans="44:49" x14ac:dyDescent="0.25">
      <c r="AR2144" s="37" t="str">
        <f t="shared" si="292"/>
        <v/>
      </c>
      <c r="AS2144" s="37" t="str">
        <f t="shared" si="293"/>
        <v/>
      </c>
      <c r="AT2144" s="37" t="str">
        <f t="shared" si="288"/>
        <v/>
      </c>
      <c r="AU2144" s="37" t="str">
        <f t="shared" si="289"/>
        <v/>
      </c>
      <c r="AV2144" s="37" t="str">
        <f t="shared" si="290"/>
        <v/>
      </c>
      <c r="AW2144" s="37" t="str">
        <f t="shared" si="291"/>
        <v/>
      </c>
    </row>
    <row r="2145" spans="44:49" x14ac:dyDescent="0.25">
      <c r="AR2145" s="37" t="str">
        <f t="shared" si="292"/>
        <v/>
      </c>
      <c r="AS2145" s="37" t="str">
        <f t="shared" si="293"/>
        <v/>
      </c>
      <c r="AT2145" s="37" t="str">
        <f t="shared" si="288"/>
        <v/>
      </c>
      <c r="AU2145" s="37" t="str">
        <f t="shared" si="289"/>
        <v/>
      </c>
      <c r="AV2145" s="37" t="str">
        <f t="shared" si="290"/>
        <v/>
      </c>
      <c r="AW2145" s="37" t="str">
        <f t="shared" si="291"/>
        <v/>
      </c>
    </row>
    <row r="2146" spans="44:49" x14ac:dyDescent="0.25">
      <c r="AR2146" s="37" t="str">
        <f t="shared" si="292"/>
        <v/>
      </c>
      <c r="AS2146" s="37" t="str">
        <f t="shared" si="293"/>
        <v/>
      </c>
      <c r="AT2146" s="37" t="str">
        <f t="shared" si="288"/>
        <v/>
      </c>
      <c r="AU2146" s="37" t="str">
        <f t="shared" si="289"/>
        <v/>
      </c>
      <c r="AV2146" s="37" t="str">
        <f t="shared" si="290"/>
        <v/>
      </c>
      <c r="AW2146" s="37" t="str">
        <f t="shared" si="291"/>
        <v/>
      </c>
    </row>
    <row r="2147" spans="44:49" x14ac:dyDescent="0.25">
      <c r="AR2147" s="37" t="str">
        <f t="shared" si="292"/>
        <v/>
      </c>
      <c r="AS2147" s="37" t="str">
        <f t="shared" si="293"/>
        <v/>
      </c>
      <c r="AT2147" s="37" t="str">
        <f t="shared" si="288"/>
        <v/>
      </c>
      <c r="AU2147" s="37" t="str">
        <f t="shared" si="289"/>
        <v/>
      </c>
      <c r="AV2147" s="37" t="str">
        <f t="shared" si="290"/>
        <v/>
      </c>
      <c r="AW2147" s="37" t="str">
        <f t="shared" si="291"/>
        <v/>
      </c>
    </row>
    <row r="2148" spans="44:49" x14ac:dyDescent="0.25">
      <c r="AR2148" s="37" t="str">
        <f t="shared" si="292"/>
        <v/>
      </c>
      <c r="AS2148" s="37" t="str">
        <f t="shared" si="293"/>
        <v/>
      </c>
      <c r="AT2148" s="37" t="str">
        <f t="shared" si="288"/>
        <v/>
      </c>
      <c r="AU2148" s="37" t="str">
        <f t="shared" si="289"/>
        <v/>
      </c>
      <c r="AV2148" s="37" t="str">
        <f t="shared" si="290"/>
        <v/>
      </c>
      <c r="AW2148" s="37" t="str">
        <f t="shared" si="291"/>
        <v/>
      </c>
    </row>
    <row r="2149" spans="44:49" x14ac:dyDescent="0.25">
      <c r="AR2149" s="37" t="str">
        <f t="shared" si="292"/>
        <v/>
      </c>
      <c r="AS2149" s="37" t="str">
        <f t="shared" si="293"/>
        <v/>
      </c>
      <c r="AT2149" s="37" t="str">
        <f t="shared" si="288"/>
        <v/>
      </c>
      <c r="AU2149" s="37" t="str">
        <f t="shared" si="289"/>
        <v/>
      </c>
      <c r="AV2149" s="37" t="str">
        <f t="shared" si="290"/>
        <v/>
      </c>
      <c r="AW2149" s="37" t="str">
        <f t="shared" si="291"/>
        <v/>
      </c>
    </row>
    <row r="2150" spans="44:49" x14ac:dyDescent="0.25">
      <c r="AR2150" s="37" t="str">
        <f t="shared" si="292"/>
        <v/>
      </c>
      <c r="AS2150" s="37" t="str">
        <f t="shared" si="293"/>
        <v/>
      </c>
      <c r="AT2150" s="37" t="str">
        <f t="shared" si="288"/>
        <v/>
      </c>
      <c r="AU2150" s="37" t="str">
        <f t="shared" si="289"/>
        <v/>
      </c>
      <c r="AV2150" s="37" t="str">
        <f t="shared" si="290"/>
        <v/>
      </c>
      <c r="AW2150" s="37" t="str">
        <f t="shared" si="291"/>
        <v/>
      </c>
    </row>
    <row r="2151" spans="44:49" x14ac:dyDescent="0.25">
      <c r="AR2151" s="37" t="str">
        <f t="shared" si="292"/>
        <v/>
      </c>
      <c r="AS2151" s="37" t="str">
        <f t="shared" si="293"/>
        <v/>
      </c>
      <c r="AT2151" s="37" t="str">
        <f t="shared" si="288"/>
        <v/>
      </c>
      <c r="AU2151" s="37" t="str">
        <f t="shared" si="289"/>
        <v/>
      </c>
      <c r="AV2151" s="37" t="str">
        <f t="shared" si="290"/>
        <v/>
      </c>
      <c r="AW2151" s="37" t="str">
        <f t="shared" si="291"/>
        <v/>
      </c>
    </row>
    <row r="2152" spans="44:49" x14ac:dyDescent="0.25">
      <c r="AR2152" s="37" t="str">
        <f t="shared" si="292"/>
        <v/>
      </c>
      <c r="AS2152" s="37" t="str">
        <f t="shared" si="293"/>
        <v/>
      </c>
      <c r="AT2152" s="37" t="str">
        <f t="shared" si="288"/>
        <v/>
      </c>
      <c r="AU2152" s="37" t="str">
        <f t="shared" si="289"/>
        <v/>
      </c>
      <c r="AV2152" s="37" t="str">
        <f t="shared" si="290"/>
        <v/>
      </c>
      <c r="AW2152" s="37" t="str">
        <f t="shared" si="291"/>
        <v/>
      </c>
    </row>
    <row r="2153" spans="44:49" x14ac:dyDescent="0.25">
      <c r="AR2153" s="37" t="str">
        <f t="shared" si="292"/>
        <v/>
      </c>
      <c r="AS2153" s="37" t="str">
        <f t="shared" si="293"/>
        <v/>
      </c>
      <c r="AT2153" s="37" t="str">
        <f t="shared" si="288"/>
        <v/>
      </c>
      <c r="AU2153" s="37" t="str">
        <f t="shared" si="289"/>
        <v/>
      </c>
      <c r="AV2153" s="37" t="str">
        <f t="shared" si="290"/>
        <v/>
      </c>
      <c r="AW2153" s="37" t="str">
        <f t="shared" si="291"/>
        <v/>
      </c>
    </row>
    <row r="2154" spans="44:49" x14ac:dyDescent="0.25">
      <c r="AR2154" s="37" t="str">
        <f t="shared" si="292"/>
        <v/>
      </c>
      <c r="AS2154" s="37" t="str">
        <f t="shared" si="293"/>
        <v/>
      </c>
      <c r="AT2154" s="37" t="str">
        <f t="shared" si="288"/>
        <v/>
      </c>
      <c r="AU2154" s="37" t="str">
        <f t="shared" si="289"/>
        <v/>
      </c>
      <c r="AV2154" s="37" t="str">
        <f t="shared" si="290"/>
        <v/>
      </c>
      <c r="AW2154" s="37" t="str">
        <f t="shared" si="291"/>
        <v/>
      </c>
    </row>
    <row r="2155" spans="44:49" x14ac:dyDescent="0.25">
      <c r="AR2155" s="37" t="str">
        <f t="shared" si="292"/>
        <v/>
      </c>
      <c r="AS2155" s="37" t="str">
        <f t="shared" si="293"/>
        <v/>
      </c>
      <c r="AT2155" s="37" t="str">
        <f t="shared" si="288"/>
        <v/>
      </c>
      <c r="AU2155" s="37" t="str">
        <f t="shared" si="289"/>
        <v/>
      </c>
      <c r="AV2155" s="37" t="str">
        <f t="shared" si="290"/>
        <v/>
      </c>
      <c r="AW2155" s="37" t="str">
        <f t="shared" si="291"/>
        <v/>
      </c>
    </row>
    <row r="2156" spans="44:49" x14ac:dyDescent="0.25">
      <c r="AR2156" s="37" t="str">
        <f t="shared" si="292"/>
        <v/>
      </c>
      <c r="AS2156" s="37" t="str">
        <f t="shared" si="293"/>
        <v/>
      </c>
      <c r="AT2156" s="37" t="str">
        <f t="shared" si="288"/>
        <v/>
      </c>
      <c r="AU2156" s="37" t="str">
        <f t="shared" si="289"/>
        <v/>
      </c>
      <c r="AV2156" s="37" t="str">
        <f t="shared" si="290"/>
        <v/>
      </c>
      <c r="AW2156" s="37" t="str">
        <f t="shared" si="291"/>
        <v/>
      </c>
    </row>
    <row r="2157" spans="44:49" x14ac:dyDescent="0.25">
      <c r="AR2157" s="37" t="str">
        <f t="shared" si="292"/>
        <v/>
      </c>
      <c r="AS2157" s="37" t="str">
        <f t="shared" si="293"/>
        <v/>
      </c>
      <c r="AT2157" s="37" t="str">
        <f t="shared" si="288"/>
        <v/>
      </c>
      <c r="AU2157" s="37" t="str">
        <f t="shared" si="289"/>
        <v/>
      </c>
      <c r="AV2157" s="37" t="str">
        <f t="shared" si="290"/>
        <v/>
      </c>
      <c r="AW2157" s="37" t="str">
        <f t="shared" si="291"/>
        <v/>
      </c>
    </row>
    <row r="2158" spans="44:49" x14ac:dyDescent="0.25">
      <c r="AR2158" s="37" t="str">
        <f t="shared" si="292"/>
        <v/>
      </c>
      <c r="AS2158" s="37" t="str">
        <f t="shared" si="293"/>
        <v/>
      </c>
      <c r="AT2158" s="37" t="str">
        <f t="shared" si="288"/>
        <v/>
      </c>
      <c r="AU2158" s="37" t="str">
        <f t="shared" si="289"/>
        <v/>
      </c>
      <c r="AV2158" s="37" t="str">
        <f t="shared" si="290"/>
        <v/>
      </c>
      <c r="AW2158" s="37" t="str">
        <f t="shared" si="291"/>
        <v/>
      </c>
    </row>
    <row r="2159" spans="44:49" x14ac:dyDescent="0.25">
      <c r="AR2159" s="37" t="str">
        <f t="shared" si="292"/>
        <v/>
      </c>
      <c r="AS2159" s="37" t="str">
        <f t="shared" si="293"/>
        <v/>
      </c>
      <c r="AT2159" s="37" t="str">
        <f t="shared" si="288"/>
        <v/>
      </c>
      <c r="AU2159" s="37" t="str">
        <f t="shared" si="289"/>
        <v/>
      </c>
      <c r="AV2159" s="37" t="str">
        <f t="shared" si="290"/>
        <v/>
      </c>
      <c r="AW2159" s="37" t="str">
        <f t="shared" si="291"/>
        <v/>
      </c>
    </row>
    <row r="2160" spans="44:49" x14ac:dyDescent="0.25">
      <c r="AR2160" s="37" t="str">
        <f t="shared" si="292"/>
        <v/>
      </c>
      <c r="AS2160" s="37" t="str">
        <f t="shared" si="293"/>
        <v/>
      </c>
      <c r="AT2160" s="37" t="str">
        <f t="shared" si="288"/>
        <v/>
      </c>
      <c r="AU2160" s="37" t="str">
        <f t="shared" si="289"/>
        <v/>
      </c>
      <c r="AV2160" s="37" t="str">
        <f t="shared" si="290"/>
        <v/>
      </c>
      <c r="AW2160" s="37" t="str">
        <f t="shared" si="291"/>
        <v/>
      </c>
    </row>
    <row r="2161" spans="44:49" x14ac:dyDescent="0.25">
      <c r="AR2161" s="37" t="str">
        <f t="shared" si="292"/>
        <v/>
      </c>
      <c r="AS2161" s="37" t="str">
        <f t="shared" si="293"/>
        <v/>
      </c>
      <c r="AT2161" s="37" t="str">
        <f t="shared" si="288"/>
        <v/>
      </c>
      <c r="AU2161" s="37" t="str">
        <f t="shared" si="289"/>
        <v/>
      </c>
      <c r="AV2161" s="37" t="str">
        <f t="shared" si="290"/>
        <v/>
      </c>
      <c r="AW2161" s="37" t="str">
        <f t="shared" si="291"/>
        <v/>
      </c>
    </row>
    <row r="2162" spans="44:49" x14ac:dyDescent="0.25">
      <c r="AR2162" s="37" t="str">
        <f t="shared" si="292"/>
        <v/>
      </c>
      <c r="AS2162" s="37" t="str">
        <f t="shared" si="293"/>
        <v/>
      </c>
      <c r="AT2162" s="37" t="str">
        <f t="shared" si="288"/>
        <v/>
      </c>
      <c r="AU2162" s="37" t="str">
        <f t="shared" si="289"/>
        <v/>
      </c>
      <c r="AV2162" s="37" t="str">
        <f t="shared" si="290"/>
        <v/>
      </c>
      <c r="AW2162" s="37" t="str">
        <f t="shared" si="291"/>
        <v/>
      </c>
    </row>
    <row r="2163" spans="44:49" x14ac:dyDescent="0.25">
      <c r="AR2163" s="37" t="str">
        <f t="shared" si="292"/>
        <v/>
      </c>
      <c r="AS2163" s="37" t="str">
        <f t="shared" si="293"/>
        <v/>
      </c>
      <c r="AT2163" s="37" t="str">
        <f t="shared" si="288"/>
        <v/>
      </c>
      <c r="AU2163" s="37" t="str">
        <f t="shared" si="289"/>
        <v/>
      </c>
      <c r="AV2163" s="37" t="str">
        <f t="shared" si="290"/>
        <v/>
      </c>
      <c r="AW2163" s="37" t="str">
        <f t="shared" si="291"/>
        <v/>
      </c>
    </row>
    <row r="2164" spans="44:49" x14ac:dyDescent="0.25">
      <c r="AR2164" s="37" t="str">
        <f t="shared" si="292"/>
        <v/>
      </c>
      <c r="AS2164" s="37" t="str">
        <f t="shared" si="293"/>
        <v/>
      </c>
      <c r="AT2164" s="37" t="str">
        <f t="shared" si="288"/>
        <v/>
      </c>
      <c r="AU2164" s="37" t="str">
        <f t="shared" si="289"/>
        <v/>
      </c>
      <c r="AV2164" s="37" t="str">
        <f t="shared" si="290"/>
        <v/>
      </c>
      <c r="AW2164" s="37" t="str">
        <f t="shared" si="291"/>
        <v/>
      </c>
    </row>
    <row r="2165" spans="44:49" x14ac:dyDescent="0.25">
      <c r="AR2165" s="37" t="str">
        <f t="shared" si="292"/>
        <v/>
      </c>
      <c r="AS2165" s="37" t="str">
        <f t="shared" si="293"/>
        <v/>
      </c>
      <c r="AT2165" s="37" t="str">
        <f t="shared" si="288"/>
        <v/>
      </c>
      <c r="AU2165" s="37" t="str">
        <f t="shared" si="289"/>
        <v/>
      </c>
      <c r="AV2165" s="37" t="str">
        <f t="shared" si="290"/>
        <v/>
      </c>
      <c r="AW2165" s="37" t="str">
        <f t="shared" si="291"/>
        <v/>
      </c>
    </row>
    <row r="2166" spans="44:49" x14ac:dyDescent="0.25">
      <c r="AR2166" s="37" t="str">
        <f t="shared" si="292"/>
        <v/>
      </c>
      <c r="AS2166" s="37" t="str">
        <f t="shared" si="293"/>
        <v/>
      </c>
      <c r="AT2166" s="37" t="str">
        <f t="shared" si="288"/>
        <v/>
      </c>
      <c r="AU2166" s="37" t="str">
        <f t="shared" si="289"/>
        <v/>
      </c>
      <c r="AV2166" s="37" t="str">
        <f t="shared" si="290"/>
        <v/>
      </c>
      <c r="AW2166" s="37" t="str">
        <f t="shared" si="291"/>
        <v/>
      </c>
    </row>
    <row r="2167" spans="44:49" x14ac:dyDescent="0.25">
      <c r="AR2167" s="37" t="str">
        <f t="shared" si="292"/>
        <v/>
      </c>
      <c r="AS2167" s="37" t="str">
        <f t="shared" si="293"/>
        <v/>
      </c>
      <c r="AT2167" s="37" t="str">
        <f t="shared" si="288"/>
        <v/>
      </c>
      <c r="AU2167" s="37" t="str">
        <f t="shared" si="289"/>
        <v/>
      </c>
      <c r="AV2167" s="37" t="str">
        <f t="shared" si="290"/>
        <v/>
      </c>
      <c r="AW2167" s="37" t="str">
        <f t="shared" si="291"/>
        <v/>
      </c>
    </row>
    <row r="2168" spans="44:49" x14ac:dyDescent="0.25">
      <c r="AR2168" s="37" t="str">
        <f t="shared" si="292"/>
        <v/>
      </c>
      <c r="AS2168" s="37" t="str">
        <f t="shared" si="293"/>
        <v/>
      </c>
      <c r="AT2168" s="37" t="str">
        <f t="shared" si="288"/>
        <v/>
      </c>
      <c r="AU2168" s="37" t="str">
        <f t="shared" si="289"/>
        <v/>
      </c>
      <c r="AV2168" s="37" t="str">
        <f t="shared" si="290"/>
        <v/>
      </c>
      <c r="AW2168" s="37" t="str">
        <f t="shared" si="291"/>
        <v/>
      </c>
    </row>
    <row r="2169" spans="44:49" x14ac:dyDescent="0.25">
      <c r="AR2169" s="37" t="str">
        <f t="shared" si="292"/>
        <v/>
      </c>
      <c r="AS2169" s="37" t="str">
        <f t="shared" si="293"/>
        <v/>
      </c>
      <c r="AT2169" s="37" t="str">
        <f t="shared" si="288"/>
        <v/>
      </c>
      <c r="AU2169" s="37" t="str">
        <f t="shared" si="289"/>
        <v/>
      </c>
      <c r="AV2169" s="37" t="str">
        <f t="shared" si="290"/>
        <v/>
      </c>
      <c r="AW2169" s="37" t="str">
        <f t="shared" si="291"/>
        <v/>
      </c>
    </row>
    <row r="2170" spans="44:49" x14ac:dyDescent="0.25">
      <c r="AR2170" s="37" t="str">
        <f t="shared" si="292"/>
        <v/>
      </c>
      <c r="AS2170" s="37" t="str">
        <f t="shared" si="293"/>
        <v/>
      </c>
      <c r="AT2170" s="37" t="str">
        <f t="shared" si="288"/>
        <v/>
      </c>
      <c r="AU2170" s="37" t="str">
        <f t="shared" si="289"/>
        <v/>
      </c>
      <c r="AV2170" s="37" t="str">
        <f t="shared" si="290"/>
        <v/>
      </c>
      <c r="AW2170" s="37" t="str">
        <f t="shared" si="291"/>
        <v/>
      </c>
    </row>
    <row r="2171" spans="44:49" x14ac:dyDescent="0.25">
      <c r="AR2171" s="37" t="str">
        <f t="shared" si="292"/>
        <v/>
      </c>
      <c r="AS2171" s="37" t="str">
        <f t="shared" si="293"/>
        <v/>
      </c>
      <c r="AT2171" s="37" t="str">
        <f t="shared" si="288"/>
        <v/>
      </c>
      <c r="AU2171" s="37" t="str">
        <f t="shared" si="289"/>
        <v/>
      </c>
      <c r="AV2171" s="37" t="str">
        <f t="shared" si="290"/>
        <v/>
      </c>
      <c r="AW2171" s="37" t="str">
        <f t="shared" si="291"/>
        <v/>
      </c>
    </row>
    <row r="2172" spans="44:49" x14ac:dyDescent="0.25">
      <c r="AR2172" s="37" t="str">
        <f t="shared" si="292"/>
        <v/>
      </c>
      <c r="AS2172" s="37" t="str">
        <f t="shared" si="293"/>
        <v/>
      </c>
      <c r="AT2172" s="37" t="str">
        <f t="shared" si="288"/>
        <v/>
      </c>
      <c r="AU2172" s="37" t="str">
        <f t="shared" si="289"/>
        <v/>
      </c>
      <c r="AV2172" s="37" t="str">
        <f t="shared" si="290"/>
        <v/>
      </c>
      <c r="AW2172" s="37" t="str">
        <f t="shared" si="291"/>
        <v/>
      </c>
    </row>
    <row r="2173" spans="44:49" x14ac:dyDescent="0.25">
      <c r="AR2173" s="37" t="str">
        <f t="shared" si="292"/>
        <v/>
      </c>
      <c r="AS2173" s="37" t="str">
        <f t="shared" si="293"/>
        <v/>
      </c>
      <c r="AT2173" s="37" t="str">
        <f t="shared" si="288"/>
        <v/>
      </c>
      <c r="AU2173" s="37" t="str">
        <f t="shared" si="289"/>
        <v/>
      </c>
      <c r="AV2173" s="37" t="str">
        <f t="shared" si="290"/>
        <v/>
      </c>
      <c r="AW2173" s="37" t="str">
        <f t="shared" si="291"/>
        <v/>
      </c>
    </row>
    <row r="2174" spans="44:49" x14ac:dyDescent="0.25">
      <c r="AR2174" s="37" t="str">
        <f t="shared" si="292"/>
        <v/>
      </c>
      <c r="AS2174" s="37" t="str">
        <f t="shared" si="293"/>
        <v/>
      </c>
      <c r="AT2174" s="37" t="str">
        <f t="shared" ref="AT2174:AT2237" si="294">IF($C$14&lt;=$AY2173,"",IF($C$14&gt;$AY2174,"",$C$14*BB2174))</f>
        <v/>
      </c>
      <c r="AU2174" s="37" t="str">
        <f t="shared" ref="AU2174:AU2237" si="295">IF($C$14&lt;=$AY2173,"",IF($C$14&gt;$AY2174,"",$C$14*BC2174))</f>
        <v/>
      </c>
      <c r="AV2174" s="37" t="str">
        <f t="shared" ref="AV2174:AV2237" si="296">IF($C$14&lt;=$AY2173,"",IF($C$14&gt;$AY2174,"",$C$14*BD2174))</f>
        <v/>
      </c>
      <c r="AW2174" s="37" t="str">
        <f t="shared" ref="AW2174:AW2237" si="297">IF($C$14&lt;=$AY2173,"",IF($C$14&gt;$AY2174,"",$C$14*BE2174))</f>
        <v/>
      </c>
    </row>
    <row r="2175" spans="44:49" x14ac:dyDescent="0.25">
      <c r="AR2175" s="37" t="str">
        <f t="shared" si="292"/>
        <v/>
      </c>
      <c r="AS2175" s="37" t="str">
        <f t="shared" si="293"/>
        <v/>
      </c>
      <c r="AT2175" s="37" t="str">
        <f t="shared" si="294"/>
        <v/>
      </c>
      <c r="AU2175" s="37" t="str">
        <f t="shared" si="295"/>
        <v/>
      </c>
      <c r="AV2175" s="37" t="str">
        <f t="shared" si="296"/>
        <v/>
      </c>
      <c r="AW2175" s="37" t="str">
        <f t="shared" si="297"/>
        <v/>
      </c>
    </row>
    <row r="2176" spans="44:49" x14ac:dyDescent="0.25">
      <c r="AR2176" s="37" t="str">
        <f t="shared" si="292"/>
        <v/>
      </c>
      <c r="AS2176" s="37" t="str">
        <f t="shared" si="293"/>
        <v/>
      </c>
      <c r="AT2176" s="37" t="str">
        <f t="shared" si="294"/>
        <v/>
      </c>
      <c r="AU2176" s="37" t="str">
        <f t="shared" si="295"/>
        <v/>
      </c>
      <c r="AV2176" s="37" t="str">
        <f t="shared" si="296"/>
        <v/>
      </c>
      <c r="AW2176" s="37" t="str">
        <f t="shared" si="297"/>
        <v/>
      </c>
    </row>
    <row r="2177" spans="44:49" x14ac:dyDescent="0.25">
      <c r="AR2177" s="37" t="str">
        <f t="shared" si="292"/>
        <v/>
      </c>
      <c r="AS2177" s="37" t="str">
        <f t="shared" si="293"/>
        <v/>
      </c>
      <c r="AT2177" s="37" t="str">
        <f t="shared" si="294"/>
        <v/>
      </c>
      <c r="AU2177" s="37" t="str">
        <f t="shared" si="295"/>
        <v/>
      </c>
      <c r="AV2177" s="37" t="str">
        <f t="shared" si="296"/>
        <v/>
      </c>
      <c r="AW2177" s="37" t="str">
        <f t="shared" si="297"/>
        <v/>
      </c>
    </row>
    <row r="2178" spans="44:49" x14ac:dyDescent="0.25">
      <c r="AR2178" s="37" t="str">
        <f t="shared" si="292"/>
        <v/>
      </c>
      <c r="AS2178" s="37" t="str">
        <f t="shared" si="293"/>
        <v/>
      </c>
      <c r="AT2178" s="37" t="str">
        <f t="shared" si="294"/>
        <v/>
      </c>
      <c r="AU2178" s="37" t="str">
        <f t="shared" si="295"/>
        <v/>
      </c>
      <c r="AV2178" s="37" t="str">
        <f t="shared" si="296"/>
        <v/>
      </c>
      <c r="AW2178" s="37" t="str">
        <f t="shared" si="297"/>
        <v/>
      </c>
    </row>
    <row r="2179" spans="44:49" x14ac:dyDescent="0.25">
      <c r="AR2179" s="37" t="str">
        <f t="shared" si="292"/>
        <v/>
      </c>
      <c r="AS2179" s="37" t="str">
        <f t="shared" si="293"/>
        <v/>
      </c>
      <c r="AT2179" s="37" t="str">
        <f t="shared" si="294"/>
        <v/>
      </c>
      <c r="AU2179" s="37" t="str">
        <f t="shared" si="295"/>
        <v/>
      </c>
      <c r="AV2179" s="37" t="str">
        <f t="shared" si="296"/>
        <v/>
      </c>
      <c r="AW2179" s="37" t="str">
        <f t="shared" si="297"/>
        <v/>
      </c>
    </row>
    <row r="2180" spans="44:49" x14ac:dyDescent="0.25">
      <c r="AR2180" s="37" t="str">
        <f t="shared" si="292"/>
        <v/>
      </c>
      <c r="AS2180" s="37" t="str">
        <f t="shared" si="293"/>
        <v/>
      </c>
      <c r="AT2180" s="37" t="str">
        <f t="shared" si="294"/>
        <v/>
      </c>
      <c r="AU2180" s="37" t="str">
        <f t="shared" si="295"/>
        <v/>
      </c>
      <c r="AV2180" s="37" t="str">
        <f t="shared" si="296"/>
        <v/>
      </c>
      <c r="AW2180" s="37" t="str">
        <f t="shared" si="297"/>
        <v/>
      </c>
    </row>
    <row r="2181" spans="44:49" x14ac:dyDescent="0.25">
      <c r="AR2181" s="37" t="str">
        <f t="shared" si="292"/>
        <v/>
      </c>
      <c r="AS2181" s="37" t="str">
        <f t="shared" si="293"/>
        <v/>
      </c>
      <c r="AT2181" s="37" t="str">
        <f t="shared" si="294"/>
        <v/>
      </c>
      <c r="AU2181" s="37" t="str">
        <f t="shared" si="295"/>
        <v/>
      </c>
      <c r="AV2181" s="37" t="str">
        <f t="shared" si="296"/>
        <v/>
      </c>
      <c r="AW2181" s="37" t="str">
        <f t="shared" si="297"/>
        <v/>
      </c>
    </row>
    <row r="2182" spans="44:49" x14ac:dyDescent="0.25">
      <c r="AR2182" s="37" t="str">
        <f t="shared" si="292"/>
        <v/>
      </c>
      <c r="AS2182" s="37" t="str">
        <f t="shared" si="293"/>
        <v/>
      </c>
      <c r="AT2182" s="37" t="str">
        <f t="shared" si="294"/>
        <v/>
      </c>
      <c r="AU2182" s="37" t="str">
        <f t="shared" si="295"/>
        <v/>
      </c>
      <c r="AV2182" s="37" t="str">
        <f t="shared" si="296"/>
        <v/>
      </c>
      <c r="AW2182" s="37" t="str">
        <f t="shared" si="297"/>
        <v/>
      </c>
    </row>
    <row r="2183" spans="44:49" x14ac:dyDescent="0.25">
      <c r="AR2183" s="37" t="str">
        <f t="shared" si="292"/>
        <v/>
      </c>
      <c r="AS2183" s="37" t="str">
        <f t="shared" si="293"/>
        <v/>
      </c>
      <c r="AT2183" s="37" t="str">
        <f t="shared" si="294"/>
        <v/>
      </c>
      <c r="AU2183" s="37" t="str">
        <f t="shared" si="295"/>
        <v/>
      </c>
      <c r="AV2183" s="37" t="str">
        <f t="shared" si="296"/>
        <v/>
      </c>
      <c r="AW2183" s="37" t="str">
        <f t="shared" si="297"/>
        <v/>
      </c>
    </row>
    <row r="2184" spans="44:49" x14ac:dyDescent="0.25">
      <c r="AR2184" s="37" t="str">
        <f t="shared" si="292"/>
        <v/>
      </c>
      <c r="AS2184" s="37" t="str">
        <f t="shared" si="293"/>
        <v/>
      </c>
      <c r="AT2184" s="37" t="str">
        <f t="shared" si="294"/>
        <v/>
      </c>
      <c r="AU2184" s="37" t="str">
        <f t="shared" si="295"/>
        <v/>
      </c>
      <c r="AV2184" s="37" t="str">
        <f t="shared" si="296"/>
        <v/>
      </c>
      <c r="AW2184" s="37" t="str">
        <f t="shared" si="297"/>
        <v/>
      </c>
    </row>
    <row r="2185" spans="44:49" x14ac:dyDescent="0.25">
      <c r="AR2185" s="37" t="str">
        <f t="shared" si="292"/>
        <v/>
      </c>
      <c r="AS2185" s="37" t="str">
        <f t="shared" si="293"/>
        <v/>
      </c>
      <c r="AT2185" s="37" t="str">
        <f t="shared" si="294"/>
        <v/>
      </c>
      <c r="AU2185" s="37" t="str">
        <f t="shared" si="295"/>
        <v/>
      </c>
      <c r="AV2185" s="37" t="str">
        <f t="shared" si="296"/>
        <v/>
      </c>
      <c r="AW2185" s="37" t="str">
        <f t="shared" si="297"/>
        <v/>
      </c>
    </row>
    <row r="2186" spans="44:49" x14ac:dyDescent="0.25">
      <c r="AR2186" s="37" t="str">
        <f t="shared" si="292"/>
        <v/>
      </c>
      <c r="AS2186" s="37" t="str">
        <f t="shared" si="293"/>
        <v/>
      </c>
      <c r="AT2186" s="37" t="str">
        <f t="shared" si="294"/>
        <v/>
      </c>
      <c r="AU2186" s="37" t="str">
        <f t="shared" si="295"/>
        <v/>
      </c>
      <c r="AV2186" s="37" t="str">
        <f t="shared" si="296"/>
        <v/>
      </c>
      <c r="AW2186" s="37" t="str">
        <f t="shared" si="297"/>
        <v/>
      </c>
    </row>
    <row r="2187" spans="44:49" x14ac:dyDescent="0.25">
      <c r="AR2187" s="37" t="str">
        <f t="shared" si="292"/>
        <v/>
      </c>
      <c r="AS2187" s="37" t="str">
        <f t="shared" si="293"/>
        <v/>
      </c>
      <c r="AT2187" s="37" t="str">
        <f t="shared" si="294"/>
        <v/>
      </c>
      <c r="AU2187" s="37" t="str">
        <f t="shared" si="295"/>
        <v/>
      </c>
      <c r="AV2187" s="37" t="str">
        <f t="shared" si="296"/>
        <v/>
      </c>
      <c r="AW2187" s="37" t="str">
        <f t="shared" si="297"/>
        <v/>
      </c>
    </row>
    <row r="2188" spans="44:49" x14ac:dyDescent="0.25">
      <c r="AR2188" s="37" t="str">
        <f t="shared" si="292"/>
        <v/>
      </c>
      <c r="AS2188" s="37" t="str">
        <f t="shared" si="293"/>
        <v/>
      </c>
      <c r="AT2188" s="37" t="str">
        <f t="shared" si="294"/>
        <v/>
      </c>
      <c r="AU2188" s="37" t="str">
        <f t="shared" si="295"/>
        <v/>
      </c>
      <c r="AV2188" s="37" t="str">
        <f t="shared" si="296"/>
        <v/>
      </c>
      <c r="AW2188" s="37" t="str">
        <f t="shared" si="297"/>
        <v/>
      </c>
    </row>
    <row r="2189" spans="44:49" x14ac:dyDescent="0.25">
      <c r="AR2189" s="37" t="str">
        <f t="shared" si="292"/>
        <v/>
      </c>
      <c r="AS2189" s="37" t="str">
        <f t="shared" si="293"/>
        <v/>
      </c>
      <c r="AT2189" s="37" t="str">
        <f t="shared" si="294"/>
        <v/>
      </c>
      <c r="AU2189" s="37" t="str">
        <f t="shared" si="295"/>
        <v/>
      </c>
      <c r="AV2189" s="37" t="str">
        <f t="shared" si="296"/>
        <v/>
      </c>
      <c r="AW2189" s="37" t="str">
        <f t="shared" si="297"/>
        <v/>
      </c>
    </row>
    <row r="2190" spans="44:49" x14ac:dyDescent="0.25">
      <c r="AR2190" s="37" t="str">
        <f t="shared" si="292"/>
        <v/>
      </c>
      <c r="AS2190" s="37" t="str">
        <f t="shared" si="293"/>
        <v/>
      </c>
      <c r="AT2190" s="37" t="str">
        <f t="shared" si="294"/>
        <v/>
      </c>
      <c r="AU2190" s="37" t="str">
        <f t="shared" si="295"/>
        <v/>
      </c>
      <c r="AV2190" s="37" t="str">
        <f t="shared" si="296"/>
        <v/>
      </c>
      <c r="AW2190" s="37" t="str">
        <f t="shared" si="297"/>
        <v/>
      </c>
    </row>
    <row r="2191" spans="44:49" x14ac:dyDescent="0.25">
      <c r="AR2191" s="37" t="str">
        <f t="shared" si="292"/>
        <v/>
      </c>
      <c r="AS2191" s="37" t="str">
        <f t="shared" si="293"/>
        <v/>
      </c>
      <c r="AT2191" s="37" t="str">
        <f t="shared" si="294"/>
        <v/>
      </c>
      <c r="AU2191" s="37" t="str">
        <f t="shared" si="295"/>
        <v/>
      </c>
      <c r="AV2191" s="37" t="str">
        <f t="shared" si="296"/>
        <v/>
      </c>
      <c r="AW2191" s="37" t="str">
        <f t="shared" si="297"/>
        <v/>
      </c>
    </row>
    <row r="2192" spans="44:49" x14ac:dyDescent="0.25">
      <c r="AR2192" s="37" t="str">
        <f t="shared" si="292"/>
        <v/>
      </c>
      <c r="AS2192" s="37" t="str">
        <f t="shared" si="293"/>
        <v/>
      </c>
      <c r="AT2192" s="37" t="str">
        <f t="shared" si="294"/>
        <v/>
      </c>
      <c r="AU2192" s="37" t="str">
        <f t="shared" si="295"/>
        <v/>
      </c>
      <c r="AV2192" s="37" t="str">
        <f t="shared" si="296"/>
        <v/>
      </c>
      <c r="AW2192" s="37" t="str">
        <f t="shared" si="297"/>
        <v/>
      </c>
    </row>
    <row r="2193" spans="44:49" x14ac:dyDescent="0.25">
      <c r="AR2193" s="37" t="str">
        <f t="shared" si="292"/>
        <v/>
      </c>
      <c r="AS2193" s="37" t="str">
        <f t="shared" si="293"/>
        <v/>
      </c>
      <c r="AT2193" s="37" t="str">
        <f t="shared" si="294"/>
        <v/>
      </c>
      <c r="AU2193" s="37" t="str">
        <f t="shared" si="295"/>
        <v/>
      </c>
      <c r="AV2193" s="37" t="str">
        <f t="shared" si="296"/>
        <v/>
      </c>
      <c r="AW2193" s="37" t="str">
        <f t="shared" si="297"/>
        <v/>
      </c>
    </row>
    <row r="2194" spans="44:49" x14ac:dyDescent="0.25">
      <c r="AR2194" s="37" t="str">
        <f t="shared" ref="AR2194:AR2257" si="298">IF($C$14&lt;=$AY2193,"",IF($C$14&gt;$AY2194,"",$C$14*AZ2194))</f>
        <v/>
      </c>
      <c r="AS2194" s="37" t="str">
        <f t="shared" ref="AS2194:AS2257" si="299">IF($C$14&lt;=$AY2193,"",IF($C$14&gt;$AY2194,"",$C$14*BA2194))</f>
        <v/>
      </c>
      <c r="AT2194" s="37" t="str">
        <f t="shared" si="294"/>
        <v/>
      </c>
      <c r="AU2194" s="37" t="str">
        <f t="shared" si="295"/>
        <v/>
      </c>
      <c r="AV2194" s="37" t="str">
        <f t="shared" si="296"/>
        <v/>
      </c>
      <c r="AW2194" s="37" t="str">
        <f t="shared" si="297"/>
        <v/>
      </c>
    </row>
    <row r="2195" spans="44:49" x14ac:dyDescent="0.25">
      <c r="AR2195" s="37" t="str">
        <f t="shared" si="298"/>
        <v/>
      </c>
      <c r="AS2195" s="37" t="str">
        <f t="shared" si="299"/>
        <v/>
      </c>
      <c r="AT2195" s="37" t="str">
        <f t="shared" si="294"/>
        <v/>
      </c>
      <c r="AU2195" s="37" t="str">
        <f t="shared" si="295"/>
        <v/>
      </c>
      <c r="AV2195" s="37" t="str">
        <f t="shared" si="296"/>
        <v/>
      </c>
      <c r="AW2195" s="37" t="str">
        <f t="shared" si="297"/>
        <v/>
      </c>
    </row>
    <row r="2196" spans="44:49" x14ac:dyDescent="0.25">
      <c r="AR2196" s="37" t="str">
        <f t="shared" si="298"/>
        <v/>
      </c>
      <c r="AS2196" s="37" t="str">
        <f t="shared" si="299"/>
        <v/>
      </c>
      <c r="AT2196" s="37" t="str">
        <f t="shared" si="294"/>
        <v/>
      </c>
      <c r="AU2196" s="37" t="str">
        <f t="shared" si="295"/>
        <v/>
      </c>
      <c r="AV2196" s="37" t="str">
        <f t="shared" si="296"/>
        <v/>
      </c>
      <c r="AW2196" s="37" t="str">
        <f t="shared" si="297"/>
        <v/>
      </c>
    </row>
    <row r="2197" spans="44:49" x14ac:dyDescent="0.25">
      <c r="AR2197" s="37" t="str">
        <f t="shared" si="298"/>
        <v/>
      </c>
      <c r="AS2197" s="37" t="str">
        <f t="shared" si="299"/>
        <v/>
      </c>
      <c r="AT2197" s="37" t="str">
        <f t="shared" si="294"/>
        <v/>
      </c>
      <c r="AU2197" s="37" t="str">
        <f t="shared" si="295"/>
        <v/>
      </c>
      <c r="AV2197" s="37" t="str">
        <f t="shared" si="296"/>
        <v/>
      </c>
      <c r="AW2197" s="37" t="str">
        <f t="shared" si="297"/>
        <v/>
      </c>
    </row>
    <row r="2198" spans="44:49" x14ac:dyDescent="0.25">
      <c r="AR2198" s="37" t="str">
        <f t="shared" si="298"/>
        <v/>
      </c>
      <c r="AS2198" s="37" t="str">
        <f t="shared" si="299"/>
        <v/>
      </c>
      <c r="AT2198" s="37" t="str">
        <f t="shared" si="294"/>
        <v/>
      </c>
      <c r="AU2198" s="37" t="str">
        <f t="shared" si="295"/>
        <v/>
      </c>
      <c r="AV2198" s="37" t="str">
        <f t="shared" si="296"/>
        <v/>
      </c>
      <c r="AW2198" s="37" t="str">
        <f t="shared" si="297"/>
        <v/>
      </c>
    </row>
    <row r="2199" spans="44:49" x14ac:dyDescent="0.25">
      <c r="AR2199" s="37" t="str">
        <f t="shared" si="298"/>
        <v/>
      </c>
      <c r="AS2199" s="37" t="str">
        <f t="shared" si="299"/>
        <v/>
      </c>
      <c r="AT2199" s="37" t="str">
        <f t="shared" si="294"/>
        <v/>
      </c>
      <c r="AU2199" s="37" t="str">
        <f t="shared" si="295"/>
        <v/>
      </c>
      <c r="AV2199" s="37" t="str">
        <f t="shared" si="296"/>
        <v/>
      </c>
      <c r="AW2199" s="37" t="str">
        <f t="shared" si="297"/>
        <v/>
      </c>
    </row>
    <row r="2200" spans="44:49" x14ac:dyDescent="0.25">
      <c r="AR2200" s="37" t="str">
        <f t="shared" si="298"/>
        <v/>
      </c>
      <c r="AS2200" s="37" t="str">
        <f t="shared" si="299"/>
        <v/>
      </c>
      <c r="AT2200" s="37" t="str">
        <f t="shared" si="294"/>
        <v/>
      </c>
      <c r="AU2200" s="37" t="str">
        <f t="shared" si="295"/>
        <v/>
      </c>
      <c r="AV2200" s="37" t="str">
        <f t="shared" si="296"/>
        <v/>
      </c>
      <c r="AW2200" s="37" t="str">
        <f t="shared" si="297"/>
        <v/>
      </c>
    </row>
    <row r="2201" spans="44:49" x14ac:dyDescent="0.25">
      <c r="AR2201" s="37" t="str">
        <f t="shared" si="298"/>
        <v/>
      </c>
      <c r="AS2201" s="37" t="str">
        <f t="shared" si="299"/>
        <v/>
      </c>
      <c r="AT2201" s="37" t="str">
        <f t="shared" si="294"/>
        <v/>
      </c>
      <c r="AU2201" s="37" t="str">
        <f t="shared" si="295"/>
        <v/>
      </c>
      <c r="AV2201" s="37" t="str">
        <f t="shared" si="296"/>
        <v/>
      </c>
      <c r="AW2201" s="37" t="str">
        <f t="shared" si="297"/>
        <v/>
      </c>
    </row>
    <row r="2202" spans="44:49" x14ac:dyDescent="0.25">
      <c r="AR2202" s="37" t="str">
        <f t="shared" si="298"/>
        <v/>
      </c>
      <c r="AS2202" s="37" t="str">
        <f t="shared" si="299"/>
        <v/>
      </c>
      <c r="AT2202" s="37" t="str">
        <f t="shared" si="294"/>
        <v/>
      </c>
      <c r="AU2202" s="37" t="str">
        <f t="shared" si="295"/>
        <v/>
      </c>
      <c r="AV2202" s="37" t="str">
        <f t="shared" si="296"/>
        <v/>
      </c>
      <c r="AW2202" s="37" t="str">
        <f t="shared" si="297"/>
        <v/>
      </c>
    </row>
    <row r="2203" spans="44:49" x14ac:dyDescent="0.25">
      <c r="AR2203" s="37" t="str">
        <f t="shared" si="298"/>
        <v/>
      </c>
      <c r="AS2203" s="37" t="str">
        <f t="shared" si="299"/>
        <v/>
      </c>
      <c r="AT2203" s="37" t="str">
        <f t="shared" si="294"/>
        <v/>
      </c>
      <c r="AU2203" s="37" t="str">
        <f t="shared" si="295"/>
        <v/>
      </c>
      <c r="AV2203" s="37" t="str">
        <f t="shared" si="296"/>
        <v/>
      </c>
      <c r="AW2203" s="37" t="str">
        <f t="shared" si="297"/>
        <v/>
      </c>
    </row>
    <row r="2204" spans="44:49" x14ac:dyDescent="0.25">
      <c r="AR2204" s="37" t="str">
        <f t="shared" si="298"/>
        <v/>
      </c>
      <c r="AS2204" s="37" t="str">
        <f t="shared" si="299"/>
        <v/>
      </c>
      <c r="AT2204" s="37" t="str">
        <f t="shared" si="294"/>
        <v/>
      </c>
      <c r="AU2204" s="37" t="str">
        <f t="shared" si="295"/>
        <v/>
      </c>
      <c r="AV2204" s="37" t="str">
        <f t="shared" si="296"/>
        <v/>
      </c>
      <c r="AW2204" s="37" t="str">
        <f t="shared" si="297"/>
        <v/>
      </c>
    </row>
    <row r="2205" spans="44:49" x14ac:dyDescent="0.25">
      <c r="AR2205" s="37" t="str">
        <f t="shared" si="298"/>
        <v/>
      </c>
      <c r="AS2205" s="37" t="str">
        <f t="shared" si="299"/>
        <v/>
      </c>
      <c r="AT2205" s="37" t="str">
        <f t="shared" si="294"/>
        <v/>
      </c>
      <c r="AU2205" s="37" t="str">
        <f t="shared" si="295"/>
        <v/>
      </c>
      <c r="AV2205" s="37" t="str">
        <f t="shared" si="296"/>
        <v/>
      </c>
      <c r="AW2205" s="37" t="str">
        <f t="shared" si="297"/>
        <v/>
      </c>
    </row>
    <row r="2206" spans="44:49" x14ac:dyDescent="0.25">
      <c r="AR2206" s="37" t="str">
        <f t="shared" si="298"/>
        <v/>
      </c>
      <c r="AS2206" s="37" t="str">
        <f t="shared" si="299"/>
        <v/>
      </c>
      <c r="AT2206" s="37" t="str">
        <f t="shared" si="294"/>
        <v/>
      </c>
      <c r="AU2206" s="37" t="str">
        <f t="shared" si="295"/>
        <v/>
      </c>
      <c r="AV2206" s="37" t="str">
        <f t="shared" si="296"/>
        <v/>
      </c>
      <c r="AW2206" s="37" t="str">
        <f t="shared" si="297"/>
        <v/>
      </c>
    </row>
    <row r="2207" spans="44:49" x14ac:dyDescent="0.25">
      <c r="AR2207" s="37" t="str">
        <f t="shared" si="298"/>
        <v/>
      </c>
      <c r="AS2207" s="37" t="str">
        <f t="shared" si="299"/>
        <v/>
      </c>
      <c r="AT2207" s="37" t="str">
        <f t="shared" si="294"/>
        <v/>
      </c>
      <c r="AU2207" s="37" t="str">
        <f t="shared" si="295"/>
        <v/>
      </c>
      <c r="AV2207" s="37" t="str">
        <f t="shared" si="296"/>
        <v/>
      </c>
      <c r="AW2207" s="37" t="str">
        <f t="shared" si="297"/>
        <v/>
      </c>
    </row>
    <row r="2208" spans="44:49" x14ac:dyDescent="0.25">
      <c r="AR2208" s="37" t="str">
        <f t="shared" si="298"/>
        <v/>
      </c>
      <c r="AS2208" s="37" t="str">
        <f t="shared" si="299"/>
        <v/>
      </c>
      <c r="AT2208" s="37" t="str">
        <f t="shared" si="294"/>
        <v/>
      </c>
      <c r="AU2208" s="37" t="str">
        <f t="shared" si="295"/>
        <v/>
      </c>
      <c r="AV2208" s="37" t="str">
        <f t="shared" si="296"/>
        <v/>
      </c>
      <c r="AW2208" s="37" t="str">
        <f t="shared" si="297"/>
        <v/>
      </c>
    </row>
    <row r="2209" spans="44:49" x14ac:dyDescent="0.25">
      <c r="AR2209" s="37" t="str">
        <f t="shared" si="298"/>
        <v/>
      </c>
      <c r="AS2209" s="37" t="str">
        <f t="shared" si="299"/>
        <v/>
      </c>
      <c r="AT2209" s="37" t="str">
        <f t="shared" si="294"/>
        <v/>
      </c>
      <c r="AU2209" s="37" t="str">
        <f t="shared" si="295"/>
        <v/>
      </c>
      <c r="AV2209" s="37" t="str">
        <f t="shared" si="296"/>
        <v/>
      </c>
      <c r="AW2209" s="37" t="str">
        <f t="shared" si="297"/>
        <v/>
      </c>
    </row>
    <row r="2210" spans="44:49" x14ac:dyDescent="0.25">
      <c r="AR2210" s="37" t="str">
        <f t="shared" si="298"/>
        <v/>
      </c>
      <c r="AS2210" s="37" t="str">
        <f t="shared" si="299"/>
        <v/>
      </c>
      <c r="AT2210" s="37" t="str">
        <f t="shared" si="294"/>
        <v/>
      </c>
      <c r="AU2210" s="37" t="str">
        <f t="shared" si="295"/>
        <v/>
      </c>
      <c r="AV2210" s="37" t="str">
        <f t="shared" si="296"/>
        <v/>
      </c>
      <c r="AW2210" s="37" t="str">
        <f t="shared" si="297"/>
        <v/>
      </c>
    </row>
    <row r="2211" spans="44:49" x14ac:dyDescent="0.25">
      <c r="AR2211" s="37" t="str">
        <f t="shared" si="298"/>
        <v/>
      </c>
      <c r="AS2211" s="37" t="str">
        <f t="shared" si="299"/>
        <v/>
      </c>
      <c r="AT2211" s="37" t="str">
        <f t="shared" si="294"/>
        <v/>
      </c>
      <c r="AU2211" s="37" t="str">
        <f t="shared" si="295"/>
        <v/>
      </c>
      <c r="AV2211" s="37" t="str">
        <f t="shared" si="296"/>
        <v/>
      </c>
      <c r="AW2211" s="37" t="str">
        <f t="shared" si="297"/>
        <v/>
      </c>
    </row>
    <row r="2212" spans="44:49" x14ac:dyDescent="0.25">
      <c r="AR2212" s="37" t="str">
        <f t="shared" si="298"/>
        <v/>
      </c>
      <c r="AS2212" s="37" t="str">
        <f t="shared" si="299"/>
        <v/>
      </c>
      <c r="AT2212" s="37" t="str">
        <f t="shared" si="294"/>
        <v/>
      </c>
      <c r="AU2212" s="37" t="str">
        <f t="shared" si="295"/>
        <v/>
      </c>
      <c r="AV2212" s="37" t="str">
        <f t="shared" si="296"/>
        <v/>
      </c>
      <c r="AW2212" s="37" t="str">
        <f t="shared" si="297"/>
        <v/>
      </c>
    </row>
    <row r="2213" spans="44:49" x14ac:dyDescent="0.25">
      <c r="AR2213" s="37" t="str">
        <f t="shared" si="298"/>
        <v/>
      </c>
      <c r="AS2213" s="37" t="str">
        <f t="shared" si="299"/>
        <v/>
      </c>
      <c r="AT2213" s="37" t="str">
        <f t="shared" si="294"/>
        <v/>
      </c>
      <c r="AU2213" s="37" t="str">
        <f t="shared" si="295"/>
        <v/>
      </c>
      <c r="AV2213" s="37" t="str">
        <f t="shared" si="296"/>
        <v/>
      </c>
      <c r="AW2213" s="37" t="str">
        <f t="shared" si="297"/>
        <v/>
      </c>
    </row>
    <row r="2214" spans="44:49" x14ac:dyDescent="0.25">
      <c r="AR2214" s="37" t="str">
        <f t="shared" si="298"/>
        <v/>
      </c>
      <c r="AS2214" s="37" t="str">
        <f t="shared" si="299"/>
        <v/>
      </c>
      <c r="AT2214" s="37" t="str">
        <f t="shared" si="294"/>
        <v/>
      </c>
      <c r="AU2214" s="37" t="str">
        <f t="shared" si="295"/>
        <v/>
      </c>
      <c r="AV2214" s="37" t="str">
        <f t="shared" si="296"/>
        <v/>
      </c>
      <c r="AW2214" s="37" t="str">
        <f t="shared" si="297"/>
        <v/>
      </c>
    </row>
    <row r="2215" spans="44:49" x14ac:dyDescent="0.25">
      <c r="AR2215" s="37" t="str">
        <f t="shared" si="298"/>
        <v/>
      </c>
      <c r="AS2215" s="37" t="str">
        <f t="shared" si="299"/>
        <v/>
      </c>
      <c r="AT2215" s="37" t="str">
        <f t="shared" si="294"/>
        <v/>
      </c>
      <c r="AU2215" s="37" t="str">
        <f t="shared" si="295"/>
        <v/>
      </c>
      <c r="AV2215" s="37" t="str">
        <f t="shared" si="296"/>
        <v/>
      </c>
      <c r="AW2215" s="37" t="str">
        <f t="shared" si="297"/>
        <v/>
      </c>
    </row>
    <row r="2216" spans="44:49" x14ac:dyDescent="0.25">
      <c r="AR2216" s="37" t="str">
        <f t="shared" si="298"/>
        <v/>
      </c>
      <c r="AS2216" s="37" t="str">
        <f t="shared" si="299"/>
        <v/>
      </c>
      <c r="AT2216" s="37" t="str">
        <f t="shared" si="294"/>
        <v/>
      </c>
      <c r="AU2216" s="37" t="str">
        <f t="shared" si="295"/>
        <v/>
      </c>
      <c r="AV2216" s="37" t="str">
        <f t="shared" si="296"/>
        <v/>
      </c>
      <c r="AW2216" s="37" t="str">
        <f t="shared" si="297"/>
        <v/>
      </c>
    </row>
    <row r="2217" spans="44:49" x14ac:dyDescent="0.25">
      <c r="AR2217" s="37" t="str">
        <f t="shared" si="298"/>
        <v/>
      </c>
      <c r="AS2217" s="37" t="str">
        <f t="shared" si="299"/>
        <v/>
      </c>
      <c r="AT2217" s="37" t="str">
        <f t="shared" si="294"/>
        <v/>
      </c>
      <c r="AU2217" s="37" t="str">
        <f t="shared" si="295"/>
        <v/>
      </c>
      <c r="AV2217" s="37" t="str">
        <f t="shared" si="296"/>
        <v/>
      </c>
      <c r="AW2217" s="37" t="str">
        <f t="shared" si="297"/>
        <v/>
      </c>
    </row>
    <row r="2218" spans="44:49" x14ac:dyDescent="0.25">
      <c r="AR2218" s="37" t="str">
        <f t="shared" si="298"/>
        <v/>
      </c>
      <c r="AS2218" s="37" t="str">
        <f t="shared" si="299"/>
        <v/>
      </c>
      <c r="AT2218" s="37" t="str">
        <f t="shared" si="294"/>
        <v/>
      </c>
      <c r="AU2218" s="37" t="str">
        <f t="shared" si="295"/>
        <v/>
      </c>
      <c r="AV2218" s="37" t="str">
        <f t="shared" si="296"/>
        <v/>
      </c>
      <c r="AW2218" s="37" t="str">
        <f t="shared" si="297"/>
        <v/>
      </c>
    </row>
    <row r="2219" spans="44:49" x14ac:dyDescent="0.25">
      <c r="AR2219" s="37" t="str">
        <f t="shared" si="298"/>
        <v/>
      </c>
      <c r="AS2219" s="37" t="str">
        <f t="shared" si="299"/>
        <v/>
      </c>
      <c r="AT2219" s="37" t="str">
        <f t="shared" si="294"/>
        <v/>
      </c>
      <c r="AU2219" s="37" t="str">
        <f t="shared" si="295"/>
        <v/>
      </c>
      <c r="AV2219" s="37" t="str">
        <f t="shared" si="296"/>
        <v/>
      </c>
      <c r="AW2219" s="37" t="str">
        <f t="shared" si="297"/>
        <v/>
      </c>
    </row>
    <row r="2220" spans="44:49" x14ac:dyDescent="0.25">
      <c r="AR2220" s="37" t="str">
        <f t="shared" si="298"/>
        <v/>
      </c>
      <c r="AS2220" s="37" t="str">
        <f t="shared" si="299"/>
        <v/>
      </c>
      <c r="AT2220" s="37" t="str">
        <f t="shared" si="294"/>
        <v/>
      </c>
      <c r="AU2220" s="37" t="str">
        <f t="shared" si="295"/>
        <v/>
      </c>
      <c r="AV2220" s="37" t="str">
        <f t="shared" si="296"/>
        <v/>
      </c>
      <c r="AW2220" s="37" t="str">
        <f t="shared" si="297"/>
        <v/>
      </c>
    </row>
    <row r="2221" spans="44:49" x14ac:dyDescent="0.25">
      <c r="AR2221" s="37" t="str">
        <f t="shared" si="298"/>
        <v/>
      </c>
      <c r="AS2221" s="37" t="str">
        <f t="shared" si="299"/>
        <v/>
      </c>
      <c r="AT2221" s="37" t="str">
        <f t="shared" si="294"/>
        <v/>
      </c>
      <c r="AU2221" s="37" t="str">
        <f t="shared" si="295"/>
        <v/>
      </c>
      <c r="AV2221" s="37" t="str">
        <f t="shared" si="296"/>
        <v/>
      </c>
      <c r="AW2221" s="37" t="str">
        <f t="shared" si="297"/>
        <v/>
      </c>
    </row>
    <row r="2222" spans="44:49" x14ac:dyDescent="0.25">
      <c r="AR2222" s="37" t="str">
        <f t="shared" si="298"/>
        <v/>
      </c>
      <c r="AS2222" s="37" t="str">
        <f t="shared" si="299"/>
        <v/>
      </c>
      <c r="AT2222" s="37" t="str">
        <f t="shared" si="294"/>
        <v/>
      </c>
      <c r="AU2222" s="37" t="str">
        <f t="shared" si="295"/>
        <v/>
      </c>
      <c r="AV2222" s="37" t="str">
        <f t="shared" si="296"/>
        <v/>
      </c>
      <c r="AW2222" s="37" t="str">
        <f t="shared" si="297"/>
        <v/>
      </c>
    </row>
    <row r="2223" spans="44:49" x14ac:dyDescent="0.25">
      <c r="AR2223" s="37" t="str">
        <f t="shared" si="298"/>
        <v/>
      </c>
      <c r="AS2223" s="37" t="str">
        <f t="shared" si="299"/>
        <v/>
      </c>
      <c r="AT2223" s="37" t="str">
        <f t="shared" si="294"/>
        <v/>
      </c>
      <c r="AU2223" s="37" t="str">
        <f t="shared" si="295"/>
        <v/>
      </c>
      <c r="AV2223" s="37" t="str">
        <f t="shared" si="296"/>
        <v/>
      </c>
      <c r="AW2223" s="37" t="str">
        <f t="shared" si="297"/>
        <v/>
      </c>
    </row>
    <row r="2224" spans="44:49" x14ac:dyDescent="0.25">
      <c r="AR2224" s="37" t="str">
        <f t="shared" si="298"/>
        <v/>
      </c>
      <c r="AS2224" s="37" t="str">
        <f t="shared" si="299"/>
        <v/>
      </c>
      <c r="AT2224" s="37" t="str">
        <f t="shared" si="294"/>
        <v/>
      </c>
      <c r="AU2224" s="37" t="str">
        <f t="shared" si="295"/>
        <v/>
      </c>
      <c r="AV2224" s="37" t="str">
        <f t="shared" si="296"/>
        <v/>
      </c>
      <c r="AW2224" s="37" t="str">
        <f t="shared" si="297"/>
        <v/>
      </c>
    </row>
    <row r="2225" spans="44:49" x14ac:dyDescent="0.25">
      <c r="AR2225" s="37" t="str">
        <f t="shared" si="298"/>
        <v/>
      </c>
      <c r="AS2225" s="37" t="str">
        <f t="shared" si="299"/>
        <v/>
      </c>
      <c r="AT2225" s="37" t="str">
        <f t="shared" si="294"/>
        <v/>
      </c>
      <c r="AU2225" s="37" t="str">
        <f t="shared" si="295"/>
        <v/>
      </c>
      <c r="AV2225" s="37" t="str">
        <f t="shared" si="296"/>
        <v/>
      </c>
      <c r="AW2225" s="37" t="str">
        <f t="shared" si="297"/>
        <v/>
      </c>
    </row>
    <row r="2226" spans="44:49" x14ac:dyDescent="0.25">
      <c r="AR2226" s="37" t="str">
        <f t="shared" si="298"/>
        <v/>
      </c>
      <c r="AS2226" s="37" t="str">
        <f t="shared" si="299"/>
        <v/>
      </c>
      <c r="AT2226" s="37" t="str">
        <f t="shared" si="294"/>
        <v/>
      </c>
      <c r="AU2226" s="37" t="str">
        <f t="shared" si="295"/>
        <v/>
      </c>
      <c r="AV2226" s="37" t="str">
        <f t="shared" si="296"/>
        <v/>
      </c>
      <c r="AW2226" s="37" t="str">
        <f t="shared" si="297"/>
        <v/>
      </c>
    </row>
    <row r="2227" spans="44:49" x14ac:dyDescent="0.25">
      <c r="AR2227" s="37" t="str">
        <f t="shared" si="298"/>
        <v/>
      </c>
      <c r="AS2227" s="37" t="str">
        <f t="shared" si="299"/>
        <v/>
      </c>
      <c r="AT2227" s="37" t="str">
        <f t="shared" si="294"/>
        <v/>
      </c>
      <c r="AU2227" s="37" t="str">
        <f t="shared" si="295"/>
        <v/>
      </c>
      <c r="AV2227" s="37" t="str">
        <f t="shared" si="296"/>
        <v/>
      </c>
      <c r="AW2227" s="37" t="str">
        <f t="shared" si="297"/>
        <v/>
      </c>
    </row>
    <row r="2228" spans="44:49" x14ac:dyDescent="0.25">
      <c r="AR2228" s="37" t="str">
        <f t="shared" si="298"/>
        <v/>
      </c>
      <c r="AS2228" s="37" t="str">
        <f t="shared" si="299"/>
        <v/>
      </c>
      <c r="AT2228" s="37" t="str">
        <f t="shared" si="294"/>
        <v/>
      </c>
      <c r="AU2228" s="37" t="str">
        <f t="shared" si="295"/>
        <v/>
      </c>
      <c r="AV2228" s="37" t="str">
        <f t="shared" si="296"/>
        <v/>
      </c>
      <c r="AW2228" s="37" t="str">
        <f t="shared" si="297"/>
        <v/>
      </c>
    </row>
    <row r="2229" spans="44:49" x14ac:dyDescent="0.25">
      <c r="AR2229" s="37" t="str">
        <f t="shared" si="298"/>
        <v/>
      </c>
      <c r="AS2229" s="37" t="str">
        <f t="shared" si="299"/>
        <v/>
      </c>
      <c r="AT2229" s="37" t="str">
        <f t="shared" si="294"/>
        <v/>
      </c>
      <c r="AU2229" s="37" t="str">
        <f t="shared" si="295"/>
        <v/>
      </c>
      <c r="AV2229" s="37" t="str">
        <f t="shared" si="296"/>
        <v/>
      </c>
      <c r="AW2229" s="37" t="str">
        <f t="shared" si="297"/>
        <v/>
      </c>
    </row>
    <row r="2230" spans="44:49" x14ac:dyDescent="0.25">
      <c r="AR2230" s="37" t="str">
        <f t="shared" si="298"/>
        <v/>
      </c>
      <c r="AS2230" s="37" t="str">
        <f t="shared" si="299"/>
        <v/>
      </c>
      <c r="AT2230" s="37" t="str">
        <f t="shared" si="294"/>
        <v/>
      </c>
      <c r="AU2230" s="37" t="str">
        <f t="shared" si="295"/>
        <v/>
      </c>
      <c r="AV2230" s="37" t="str">
        <f t="shared" si="296"/>
        <v/>
      </c>
      <c r="AW2230" s="37" t="str">
        <f t="shared" si="297"/>
        <v/>
      </c>
    </row>
    <row r="2231" spans="44:49" x14ac:dyDescent="0.25">
      <c r="AR2231" s="37" t="str">
        <f t="shared" si="298"/>
        <v/>
      </c>
      <c r="AS2231" s="37" t="str">
        <f t="shared" si="299"/>
        <v/>
      </c>
      <c r="AT2231" s="37" t="str">
        <f t="shared" si="294"/>
        <v/>
      </c>
      <c r="AU2231" s="37" t="str">
        <f t="shared" si="295"/>
        <v/>
      </c>
      <c r="AV2231" s="37" t="str">
        <f t="shared" si="296"/>
        <v/>
      </c>
      <c r="AW2231" s="37" t="str">
        <f t="shared" si="297"/>
        <v/>
      </c>
    </row>
    <row r="2232" spans="44:49" x14ac:dyDescent="0.25">
      <c r="AR2232" s="37" t="str">
        <f t="shared" si="298"/>
        <v/>
      </c>
      <c r="AS2232" s="37" t="str">
        <f t="shared" si="299"/>
        <v/>
      </c>
      <c r="AT2232" s="37" t="str">
        <f t="shared" si="294"/>
        <v/>
      </c>
      <c r="AU2232" s="37" t="str">
        <f t="shared" si="295"/>
        <v/>
      </c>
      <c r="AV2232" s="37" t="str">
        <f t="shared" si="296"/>
        <v/>
      </c>
      <c r="AW2232" s="37" t="str">
        <f t="shared" si="297"/>
        <v/>
      </c>
    </row>
    <row r="2233" spans="44:49" x14ac:dyDescent="0.25">
      <c r="AR2233" s="37" t="str">
        <f t="shared" si="298"/>
        <v/>
      </c>
      <c r="AS2233" s="37" t="str">
        <f t="shared" si="299"/>
        <v/>
      </c>
      <c r="AT2233" s="37" t="str">
        <f t="shared" si="294"/>
        <v/>
      </c>
      <c r="AU2233" s="37" t="str">
        <f t="shared" si="295"/>
        <v/>
      </c>
      <c r="AV2233" s="37" t="str">
        <f t="shared" si="296"/>
        <v/>
      </c>
      <c r="AW2233" s="37" t="str">
        <f t="shared" si="297"/>
        <v/>
      </c>
    </row>
    <row r="2234" spans="44:49" x14ac:dyDescent="0.25">
      <c r="AR2234" s="37" t="str">
        <f t="shared" si="298"/>
        <v/>
      </c>
      <c r="AS2234" s="37" t="str">
        <f t="shared" si="299"/>
        <v/>
      </c>
      <c r="AT2234" s="37" t="str">
        <f t="shared" si="294"/>
        <v/>
      </c>
      <c r="AU2234" s="37" t="str">
        <f t="shared" si="295"/>
        <v/>
      </c>
      <c r="AV2234" s="37" t="str">
        <f t="shared" si="296"/>
        <v/>
      </c>
      <c r="AW2234" s="37" t="str">
        <f t="shared" si="297"/>
        <v/>
      </c>
    </row>
    <row r="2235" spans="44:49" x14ac:dyDescent="0.25">
      <c r="AR2235" s="37" t="str">
        <f t="shared" si="298"/>
        <v/>
      </c>
      <c r="AS2235" s="37" t="str">
        <f t="shared" si="299"/>
        <v/>
      </c>
      <c r="AT2235" s="37" t="str">
        <f t="shared" si="294"/>
        <v/>
      </c>
      <c r="AU2235" s="37" t="str">
        <f t="shared" si="295"/>
        <v/>
      </c>
      <c r="AV2235" s="37" t="str">
        <f t="shared" si="296"/>
        <v/>
      </c>
      <c r="AW2235" s="37" t="str">
        <f t="shared" si="297"/>
        <v/>
      </c>
    </row>
    <row r="2236" spans="44:49" x14ac:dyDescent="0.25">
      <c r="AR2236" s="37" t="str">
        <f t="shared" si="298"/>
        <v/>
      </c>
      <c r="AS2236" s="37" t="str">
        <f t="shared" si="299"/>
        <v/>
      </c>
      <c r="AT2236" s="37" t="str">
        <f t="shared" si="294"/>
        <v/>
      </c>
      <c r="AU2236" s="37" t="str">
        <f t="shared" si="295"/>
        <v/>
      </c>
      <c r="AV2236" s="37" t="str">
        <f t="shared" si="296"/>
        <v/>
      </c>
      <c r="AW2236" s="37" t="str">
        <f t="shared" si="297"/>
        <v/>
      </c>
    </row>
    <row r="2237" spans="44:49" x14ac:dyDescent="0.25">
      <c r="AR2237" s="37" t="str">
        <f t="shared" si="298"/>
        <v/>
      </c>
      <c r="AS2237" s="37" t="str">
        <f t="shared" si="299"/>
        <v/>
      </c>
      <c r="AT2237" s="37" t="str">
        <f t="shared" si="294"/>
        <v/>
      </c>
      <c r="AU2237" s="37" t="str">
        <f t="shared" si="295"/>
        <v/>
      </c>
      <c r="AV2237" s="37" t="str">
        <f t="shared" si="296"/>
        <v/>
      </c>
      <c r="AW2237" s="37" t="str">
        <f t="shared" si="297"/>
        <v/>
      </c>
    </row>
    <row r="2238" spans="44:49" x14ac:dyDescent="0.25">
      <c r="AR2238" s="37" t="str">
        <f t="shared" si="298"/>
        <v/>
      </c>
      <c r="AS2238" s="37" t="str">
        <f t="shared" si="299"/>
        <v/>
      </c>
      <c r="AT2238" s="37" t="str">
        <f t="shared" ref="AT2238:AT2301" si="300">IF($C$14&lt;=$AY2237,"",IF($C$14&gt;$AY2238,"",$C$14*BB2238))</f>
        <v/>
      </c>
      <c r="AU2238" s="37" t="str">
        <f t="shared" ref="AU2238:AU2301" si="301">IF($C$14&lt;=$AY2237,"",IF($C$14&gt;$AY2238,"",$C$14*BC2238))</f>
        <v/>
      </c>
      <c r="AV2238" s="37" t="str">
        <f t="shared" ref="AV2238:AV2301" si="302">IF($C$14&lt;=$AY2237,"",IF($C$14&gt;$AY2238,"",$C$14*BD2238))</f>
        <v/>
      </c>
      <c r="AW2238" s="37" t="str">
        <f t="shared" ref="AW2238:AW2301" si="303">IF($C$14&lt;=$AY2237,"",IF($C$14&gt;$AY2238,"",$C$14*BE2238))</f>
        <v/>
      </c>
    </row>
    <row r="2239" spans="44:49" x14ac:dyDescent="0.25">
      <c r="AR2239" s="37" t="str">
        <f t="shared" si="298"/>
        <v/>
      </c>
      <c r="AS2239" s="37" t="str">
        <f t="shared" si="299"/>
        <v/>
      </c>
      <c r="AT2239" s="37" t="str">
        <f t="shared" si="300"/>
        <v/>
      </c>
      <c r="AU2239" s="37" t="str">
        <f t="shared" si="301"/>
        <v/>
      </c>
      <c r="AV2239" s="37" t="str">
        <f t="shared" si="302"/>
        <v/>
      </c>
      <c r="AW2239" s="37" t="str">
        <f t="shared" si="303"/>
        <v/>
      </c>
    </row>
    <row r="2240" spans="44:49" x14ac:dyDescent="0.25">
      <c r="AR2240" s="37" t="str">
        <f t="shared" si="298"/>
        <v/>
      </c>
      <c r="AS2240" s="37" t="str">
        <f t="shared" si="299"/>
        <v/>
      </c>
      <c r="AT2240" s="37" t="str">
        <f t="shared" si="300"/>
        <v/>
      </c>
      <c r="AU2240" s="37" t="str">
        <f t="shared" si="301"/>
        <v/>
      </c>
      <c r="AV2240" s="37" t="str">
        <f t="shared" si="302"/>
        <v/>
      </c>
      <c r="AW2240" s="37" t="str">
        <f t="shared" si="303"/>
        <v/>
      </c>
    </row>
    <row r="2241" spans="44:49" x14ac:dyDescent="0.25">
      <c r="AR2241" s="37" t="str">
        <f t="shared" si="298"/>
        <v/>
      </c>
      <c r="AS2241" s="37" t="str">
        <f t="shared" si="299"/>
        <v/>
      </c>
      <c r="AT2241" s="37" t="str">
        <f t="shared" si="300"/>
        <v/>
      </c>
      <c r="AU2241" s="37" t="str">
        <f t="shared" si="301"/>
        <v/>
      </c>
      <c r="AV2241" s="37" t="str">
        <f t="shared" si="302"/>
        <v/>
      </c>
      <c r="AW2241" s="37" t="str">
        <f t="shared" si="303"/>
        <v/>
      </c>
    </row>
    <row r="2242" spans="44:49" x14ac:dyDescent="0.25">
      <c r="AR2242" s="37" t="str">
        <f t="shared" si="298"/>
        <v/>
      </c>
      <c r="AS2242" s="37" t="str">
        <f t="shared" si="299"/>
        <v/>
      </c>
      <c r="AT2242" s="37" t="str">
        <f t="shared" si="300"/>
        <v/>
      </c>
      <c r="AU2242" s="37" t="str">
        <f t="shared" si="301"/>
        <v/>
      </c>
      <c r="AV2242" s="37" t="str">
        <f t="shared" si="302"/>
        <v/>
      </c>
      <c r="AW2242" s="37" t="str">
        <f t="shared" si="303"/>
        <v/>
      </c>
    </row>
    <row r="2243" spans="44:49" x14ac:dyDescent="0.25">
      <c r="AR2243" s="37" t="str">
        <f t="shared" si="298"/>
        <v/>
      </c>
      <c r="AS2243" s="37" t="str">
        <f t="shared" si="299"/>
        <v/>
      </c>
      <c r="AT2243" s="37" t="str">
        <f t="shared" si="300"/>
        <v/>
      </c>
      <c r="AU2243" s="37" t="str">
        <f t="shared" si="301"/>
        <v/>
      </c>
      <c r="AV2243" s="37" t="str">
        <f t="shared" si="302"/>
        <v/>
      </c>
      <c r="AW2243" s="37" t="str">
        <f t="shared" si="303"/>
        <v/>
      </c>
    </row>
    <row r="2244" spans="44:49" x14ac:dyDescent="0.25">
      <c r="AR2244" s="37" t="str">
        <f t="shared" si="298"/>
        <v/>
      </c>
      <c r="AS2244" s="37" t="str">
        <f t="shared" si="299"/>
        <v/>
      </c>
      <c r="AT2244" s="37" t="str">
        <f t="shared" si="300"/>
        <v/>
      </c>
      <c r="AU2244" s="37" t="str">
        <f t="shared" si="301"/>
        <v/>
      </c>
      <c r="AV2244" s="37" t="str">
        <f t="shared" si="302"/>
        <v/>
      </c>
      <c r="AW2244" s="37" t="str">
        <f t="shared" si="303"/>
        <v/>
      </c>
    </row>
    <row r="2245" spans="44:49" x14ac:dyDescent="0.25">
      <c r="AR2245" s="37" t="str">
        <f t="shared" si="298"/>
        <v/>
      </c>
      <c r="AS2245" s="37" t="str">
        <f t="shared" si="299"/>
        <v/>
      </c>
      <c r="AT2245" s="37" t="str">
        <f t="shared" si="300"/>
        <v/>
      </c>
      <c r="AU2245" s="37" t="str">
        <f t="shared" si="301"/>
        <v/>
      </c>
      <c r="AV2245" s="37" t="str">
        <f t="shared" si="302"/>
        <v/>
      </c>
      <c r="AW2245" s="37" t="str">
        <f t="shared" si="303"/>
        <v/>
      </c>
    </row>
    <row r="2246" spans="44:49" x14ac:dyDescent="0.25">
      <c r="AR2246" s="37" t="str">
        <f t="shared" si="298"/>
        <v/>
      </c>
      <c r="AS2246" s="37" t="str">
        <f t="shared" si="299"/>
        <v/>
      </c>
      <c r="AT2246" s="37" t="str">
        <f t="shared" si="300"/>
        <v/>
      </c>
      <c r="AU2246" s="37" t="str">
        <f t="shared" si="301"/>
        <v/>
      </c>
      <c r="AV2246" s="37" t="str">
        <f t="shared" si="302"/>
        <v/>
      </c>
      <c r="AW2246" s="37" t="str">
        <f t="shared" si="303"/>
        <v/>
      </c>
    </row>
    <row r="2247" spans="44:49" x14ac:dyDescent="0.25">
      <c r="AR2247" s="37" t="str">
        <f t="shared" si="298"/>
        <v/>
      </c>
      <c r="AS2247" s="37" t="str">
        <f t="shared" si="299"/>
        <v/>
      </c>
      <c r="AT2247" s="37" t="str">
        <f t="shared" si="300"/>
        <v/>
      </c>
      <c r="AU2247" s="37" t="str">
        <f t="shared" si="301"/>
        <v/>
      </c>
      <c r="AV2247" s="37" t="str">
        <f t="shared" si="302"/>
        <v/>
      </c>
      <c r="AW2247" s="37" t="str">
        <f t="shared" si="303"/>
        <v/>
      </c>
    </row>
    <row r="2248" spans="44:49" x14ac:dyDescent="0.25">
      <c r="AR2248" s="37" t="str">
        <f t="shared" si="298"/>
        <v/>
      </c>
      <c r="AS2248" s="37" t="str">
        <f t="shared" si="299"/>
        <v/>
      </c>
      <c r="AT2248" s="37" t="str">
        <f t="shared" si="300"/>
        <v/>
      </c>
      <c r="AU2248" s="37" t="str">
        <f t="shared" si="301"/>
        <v/>
      </c>
      <c r="AV2248" s="37" t="str">
        <f t="shared" si="302"/>
        <v/>
      </c>
      <c r="AW2248" s="37" t="str">
        <f t="shared" si="303"/>
        <v/>
      </c>
    </row>
    <row r="2249" spans="44:49" x14ac:dyDescent="0.25">
      <c r="AR2249" s="37" t="str">
        <f t="shared" si="298"/>
        <v/>
      </c>
      <c r="AS2249" s="37" t="str">
        <f t="shared" si="299"/>
        <v/>
      </c>
      <c r="AT2249" s="37" t="str">
        <f t="shared" si="300"/>
        <v/>
      </c>
      <c r="AU2249" s="37" t="str">
        <f t="shared" si="301"/>
        <v/>
      </c>
      <c r="AV2249" s="37" t="str">
        <f t="shared" si="302"/>
        <v/>
      </c>
      <c r="AW2249" s="37" t="str">
        <f t="shared" si="303"/>
        <v/>
      </c>
    </row>
    <row r="2250" spans="44:49" x14ac:dyDescent="0.25">
      <c r="AR2250" s="37" t="str">
        <f t="shared" si="298"/>
        <v/>
      </c>
      <c r="AS2250" s="37" t="str">
        <f t="shared" si="299"/>
        <v/>
      </c>
      <c r="AT2250" s="37" t="str">
        <f t="shared" si="300"/>
        <v/>
      </c>
      <c r="AU2250" s="37" t="str">
        <f t="shared" si="301"/>
        <v/>
      </c>
      <c r="AV2250" s="37" t="str">
        <f t="shared" si="302"/>
        <v/>
      </c>
      <c r="AW2250" s="37" t="str">
        <f t="shared" si="303"/>
        <v/>
      </c>
    </row>
    <row r="2251" spans="44:49" x14ac:dyDescent="0.25">
      <c r="AR2251" s="37" t="str">
        <f t="shared" si="298"/>
        <v/>
      </c>
      <c r="AS2251" s="37" t="str">
        <f t="shared" si="299"/>
        <v/>
      </c>
      <c r="AT2251" s="37" t="str">
        <f t="shared" si="300"/>
        <v/>
      </c>
      <c r="AU2251" s="37" t="str">
        <f t="shared" si="301"/>
        <v/>
      </c>
      <c r="AV2251" s="37" t="str">
        <f t="shared" si="302"/>
        <v/>
      </c>
      <c r="AW2251" s="37" t="str">
        <f t="shared" si="303"/>
        <v/>
      </c>
    </row>
    <row r="2252" spans="44:49" x14ac:dyDescent="0.25">
      <c r="AR2252" s="37" t="str">
        <f t="shared" si="298"/>
        <v/>
      </c>
      <c r="AS2252" s="37" t="str">
        <f t="shared" si="299"/>
        <v/>
      </c>
      <c r="AT2252" s="37" t="str">
        <f t="shared" si="300"/>
        <v/>
      </c>
      <c r="AU2252" s="37" t="str">
        <f t="shared" si="301"/>
        <v/>
      </c>
      <c r="AV2252" s="37" t="str">
        <f t="shared" si="302"/>
        <v/>
      </c>
      <c r="AW2252" s="37" t="str">
        <f t="shared" si="303"/>
        <v/>
      </c>
    </row>
    <row r="2253" spans="44:49" x14ac:dyDescent="0.25">
      <c r="AR2253" s="37" t="str">
        <f t="shared" si="298"/>
        <v/>
      </c>
      <c r="AS2253" s="37" t="str">
        <f t="shared" si="299"/>
        <v/>
      </c>
      <c r="AT2253" s="37" t="str">
        <f t="shared" si="300"/>
        <v/>
      </c>
      <c r="AU2253" s="37" t="str">
        <f t="shared" si="301"/>
        <v/>
      </c>
      <c r="AV2253" s="37" t="str">
        <f t="shared" si="302"/>
        <v/>
      </c>
      <c r="AW2253" s="37" t="str">
        <f t="shared" si="303"/>
        <v/>
      </c>
    </row>
    <row r="2254" spans="44:49" x14ac:dyDescent="0.25">
      <c r="AR2254" s="37" t="str">
        <f t="shared" si="298"/>
        <v/>
      </c>
      <c r="AS2254" s="37" t="str">
        <f t="shared" si="299"/>
        <v/>
      </c>
      <c r="AT2254" s="37" t="str">
        <f t="shared" si="300"/>
        <v/>
      </c>
      <c r="AU2254" s="37" t="str">
        <f t="shared" si="301"/>
        <v/>
      </c>
      <c r="AV2254" s="37" t="str">
        <f t="shared" si="302"/>
        <v/>
      </c>
      <c r="AW2254" s="37" t="str">
        <f t="shared" si="303"/>
        <v/>
      </c>
    </row>
    <row r="2255" spans="44:49" x14ac:dyDescent="0.25">
      <c r="AR2255" s="37" t="str">
        <f t="shared" si="298"/>
        <v/>
      </c>
      <c r="AS2255" s="37" t="str">
        <f t="shared" si="299"/>
        <v/>
      </c>
      <c r="AT2255" s="37" t="str">
        <f t="shared" si="300"/>
        <v/>
      </c>
      <c r="AU2255" s="37" t="str">
        <f t="shared" si="301"/>
        <v/>
      </c>
      <c r="AV2255" s="37" t="str">
        <f t="shared" si="302"/>
        <v/>
      </c>
      <c r="AW2255" s="37" t="str">
        <f t="shared" si="303"/>
        <v/>
      </c>
    </row>
    <row r="2256" spans="44:49" x14ac:dyDescent="0.25">
      <c r="AR2256" s="37" t="str">
        <f t="shared" si="298"/>
        <v/>
      </c>
      <c r="AS2256" s="37" t="str">
        <f t="shared" si="299"/>
        <v/>
      </c>
      <c r="AT2256" s="37" t="str">
        <f t="shared" si="300"/>
        <v/>
      </c>
      <c r="AU2256" s="37" t="str">
        <f t="shared" si="301"/>
        <v/>
      </c>
      <c r="AV2256" s="37" t="str">
        <f t="shared" si="302"/>
        <v/>
      </c>
      <c r="AW2256" s="37" t="str">
        <f t="shared" si="303"/>
        <v/>
      </c>
    </row>
    <row r="2257" spans="44:49" x14ac:dyDescent="0.25">
      <c r="AR2257" s="37" t="str">
        <f t="shared" si="298"/>
        <v/>
      </c>
      <c r="AS2257" s="37" t="str">
        <f t="shared" si="299"/>
        <v/>
      </c>
      <c r="AT2257" s="37" t="str">
        <f t="shared" si="300"/>
        <v/>
      </c>
      <c r="AU2257" s="37" t="str">
        <f t="shared" si="301"/>
        <v/>
      </c>
      <c r="AV2257" s="37" t="str">
        <f t="shared" si="302"/>
        <v/>
      </c>
      <c r="AW2257" s="37" t="str">
        <f t="shared" si="303"/>
        <v/>
      </c>
    </row>
    <row r="2258" spans="44:49" x14ac:dyDescent="0.25">
      <c r="AR2258" s="37" t="str">
        <f t="shared" ref="AR2258:AR2321" si="304">IF($C$14&lt;=$AY2257,"",IF($C$14&gt;$AY2258,"",$C$14*AZ2258))</f>
        <v/>
      </c>
      <c r="AS2258" s="37" t="str">
        <f t="shared" ref="AS2258:AS2321" si="305">IF($C$14&lt;=$AY2257,"",IF($C$14&gt;$AY2258,"",$C$14*BA2258))</f>
        <v/>
      </c>
      <c r="AT2258" s="37" t="str">
        <f t="shared" si="300"/>
        <v/>
      </c>
      <c r="AU2258" s="37" t="str">
        <f t="shared" si="301"/>
        <v/>
      </c>
      <c r="AV2258" s="37" t="str">
        <f t="shared" si="302"/>
        <v/>
      </c>
      <c r="AW2258" s="37" t="str">
        <f t="shared" si="303"/>
        <v/>
      </c>
    </row>
    <row r="2259" spans="44:49" x14ac:dyDescent="0.25">
      <c r="AR2259" s="37" t="str">
        <f t="shared" si="304"/>
        <v/>
      </c>
      <c r="AS2259" s="37" t="str">
        <f t="shared" si="305"/>
        <v/>
      </c>
      <c r="AT2259" s="37" t="str">
        <f t="shared" si="300"/>
        <v/>
      </c>
      <c r="AU2259" s="37" t="str">
        <f t="shared" si="301"/>
        <v/>
      </c>
      <c r="AV2259" s="37" t="str">
        <f t="shared" si="302"/>
        <v/>
      </c>
      <c r="AW2259" s="37" t="str">
        <f t="shared" si="303"/>
        <v/>
      </c>
    </row>
    <row r="2260" spans="44:49" x14ac:dyDescent="0.25">
      <c r="AR2260" s="37" t="str">
        <f t="shared" si="304"/>
        <v/>
      </c>
      <c r="AS2260" s="37" t="str">
        <f t="shared" si="305"/>
        <v/>
      </c>
      <c r="AT2260" s="37" t="str">
        <f t="shared" si="300"/>
        <v/>
      </c>
      <c r="AU2260" s="37" t="str">
        <f t="shared" si="301"/>
        <v/>
      </c>
      <c r="AV2260" s="37" t="str">
        <f t="shared" si="302"/>
        <v/>
      </c>
      <c r="AW2260" s="37" t="str">
        <f t="shared" si="303"/>
        <v/>
      </c>
    </row>
    <row r="2261" spans="44:49" x14ac:dyDescent="0.25">
      <c r="AR2261" s="37" t="str">
        <f t="shared" si="304"/>
        <v/>
      </c>
      <c r="AS2261" s="37" t="str">
        <f t="shared" si="305"/>
        <v/>
      </c>
      <c r="AT2261" s="37" t="str">
        <f t="shared" si="300"/>
        <v/>
      </c>
      <c r="AU2261" s="37" t="str">
        <f t="shared" si="301"/>
        <v/>
      </c>
      <c r="AV2261" s="37" t="str">
        <f t="shared" si="302"/>
        <v/>
      </c>
      <c r="AW2261" s="37" t="str">
        <f t="shared" si="303"/>
        <v/>
      </c>
    </row>
    <row r="2262" spans="44:49" x14ac:dyDescent="0.25">
      <c r="AR2262" s="37" t="str">
        <f t="shared" si="304"/>
        <v/>
      </c>
      <c r="AS2262" s="37" t="str">
        <f t="shared" si="305"/>
        <v/>
      </c>
      <c r="AT2262" s="37" t="str">
        <f t="shared" si="300"/>
        <v/>
      </c>
      <c r="AU2262" s="37" t="str">
        <f t="shared" si="301"/>
        <v/>
      </c>
      <c r="AV2262" s="37" t="str">
        <f t="shared" si="302"/>
        <v/>
      </c>
      <c r="AW2262" s="37" t="str">
        <f t="shared" si="303"/>
        <v/>
      </c>
    </row>
    <row r="2263" spans="44:49" x14ac:dyDescent="0.25">
      <c r="AR2263" s="37" t="str">
        <f t="shared" si="304"/>
        <v/>
      </c>
      <c r="AS2263" s="37" t="str">
        <f t="shared" si="305"/>
        <v/>
      </c>
      <c r="AT2263" s="37" t="str">
        <f t="shared" si="300"/>
        <v/>
      </c>
      <c r="AU2263" s="37" t="str">
        <f t="shared" si="301"/>
        <v/>
      </c>
      <c r="AV2263" s="37" t="str">
        <f t="shared" si="302"/>
        <v/>
      </c>
      <c r="AW2263" s="37" t="str">
        <f t="shared" si="303"/>
        <v/>
      </c>
    </row>
    <row r="2264" spans="44:49" x14ac:dyDescent="0.25">
      <c r="AR2264" s="37" t="str">
        <f t="shared" si="304"/>
        <v/>
      </c>
      <c r="AS2264" s="37" t="str">
        <f t="shared" si="305"/>
        <v/>
      </c>
      <c r="AT2264" s="37" t="str">
        <f t="shared" si="300"/>
        <v/>
      </c>
      <c r="AU2264" s="37" t="str">
        <f t="shared" si="301"/>
        <v/>
      </c>
      <c r="AV2264" s="37" t="str">
        <f t="shared" si="302"/>
        <v/>
      </c>
      <c r="AW2264" s="37" t="str">
        <f t="shared" si="303"/>
        <v/>
      </c>
    </row>
    <row r="2265" spans="44:49" x14ac:dyDescent="0.25">
      <c r="AR2265" s="37" t="str">
        <f t="shared" si="304"/>
        <v/>
      </c>
      <c r="AS2265" s="37" t="str">
        <f t="shared" si="305"/>
        <v/>
      </c>
      <c r="AT2265" s="37" t="str">
        <f t="shared" si="300"/>
        <v/>
      </c>
      <c r="AU2265" s="37" t="str">
        <f t="shared" si="301"/>
        <v/>
      </c>
      <c r="AV2265" s="37" t="str">
        <f t="shared" si="302"/>
        <v/>
      </c>
      <c r="AW2265" s="37" t="str">
        <f t="shared" si="303"/>
        <v/>
      </c>
    </row>
    <row r="2266" spans="44:49" x14ac:dyDescent="0.25">
      <c r="AR2266" s="37" t="str">
        <f t="shared" si="304"/>
        <v/>
      </c>
      <c r="AS2266" s="37" t="str">
        <f t="shared" si="305"/>
        <v/>
      </c>
      <c r="AT2266" s="37" t="str">
        <f t="shared" si="300"/>
        <v/>
      </c>
      <c r="AU2266" s="37" t="str">
        <f t="shared" si="301"/>
        <v/>
      </c>
      <c r="AV2266" s="37" t="str">
        <f t="shared" si="302"/>
        <v/>
      </c>
      <c r="AW2266" s="37" t="str">
        <f t="shared" si="303"/>
        <v/>
      </c>
    </row>
    <row r="2267" spans="44:49" x14ac:dyDescent="0.25">
      <c r="AR2267" s="37" t="str">
        <f t="shared" si="304"/>
        <v/>
      </c>
      <c r="AS2267" s="37" t="str">
        <f t="shared" si="305"/>
        <v/>
      </c>
      <c r="AT2267" s="37" t="str">
        <f t="shared" si="300"/>
        <v/>
      </c>
      <c r="AU2267" s="37" t="str">
        <f t="shared" si="301"/>
        <v/>
      </c>
      <c r="AV2267" s="37" t="str">
        <f t="shared" si="302"/>
        <v/>
      </c>
      <c r="AW2267" s="37" t="str">
        <f t="shared" si="303"/>
        <v/>
      </c>
    </row>
    <row r="2268" spans="44:49" x14ac:dyDescent="0.25">
      <c r="AR2268" s="37" t="str">
        <f t="shared" si="304"/>
        <v/>
      </c>
      <c r="AS2268" s="37" t="str">
        <f t="shared" si="305"/>
        <v/>
      </c>
      <c r="AT2268" s="37" t="str">
        <f t="shared" si="300"/>
        <v/>
      </c>
      <c r="AU2268" s="37" t="str">
        <f t="shared" si="301"/>
        <v/>
      </c>
      <c r="AV2268" s="37" t="str">
        <f t="shared" si="302"/>
        <v/>
      </c>
      <c r="AW2268" s="37" t="str">
        <f t="shared" si="303"/>
        <v/>
      </c>
    </row>
    <row r="2269" spans="44:49" x14ac:dyDescent="0.25">
      <c r="AR2269" s="37" t="str">
        <f t="shared" si="304"/>
        <v/>
      </c>
      <c r="AS2269" s="37" t="str">
        <f t="shared" si="305"/>
        <v/>
      </c>
      <c r="AT2269" s="37" t="str">
        <f t="shared" si="300"/>
        <v/>
      </c>
      <c r="AU2269" s="37" t="str">
        <f t="shared" si="301"/>
        <v/>
      </c>
      <c r="AV2269" s="37" t="str">
        <f t="shared" si="302"/>
        <v/>
      </c>
      <c r="AW2269" s="37" t="str">
        <f t="shared" si="303"/>
        <v/>
      </c>
    </row>
    <row r="2270" spans="44:49" x14ac:dyDescent="0.25">
      <c r="AR2270" s="37" t="str">
        <f t="shared" si="304"/>
        <v/>
      </c>
      <c r="AS2270" s="37" t="str">
        <f t="shared" si="305"/>
        <v/>
      </c>
      <c r="AT2270" s="37" t="str">
        <f t="shared" si="300"/>
        <v/>
      </c>
      <c r="AU2270" s="37" t="str">
        <f t="shared" si="301"/>
        <v/>
      </c>
      <c r="AV2270" s="37" t="str">
        <f t="shared" si="302"/>
        <v/>
      </c>
      <c r="AW2270" s="37" t="str">
        <f t="shared" si="303"/>
        <v/>
      </c>
    </row>
    <row r="2271" spans="44:49" x14ac:dyDescent="0.25">
      <c r="AR2271" s="37" t="str">
        <f t="shared" si="304"/>
        <v/>
      </c>
      <c r="AS2271" s="37" t="str">
        <f t="shared" si="305"/>
        <v/>
      </c>
      <c r="AT2271" s="37" t="str">
        <f t="shared" si="300"/>
        <v/>
      </c>
      <c r="AU2271" s="37" t="str">
        <f t="shared" si="301"/>
        <v/>
      </c>
      <c r="AV2271" s="37" t="str">
        <f t="shared" si="302"/>
        <v/>
      </c>
      <c r="AW2271" s="37" t="str">
        <f t="shared" si="303"/>
        <v/>
      </c>
    </row>
    <row r="2272" spans="44:49" x14ac:dyDescent="0.25">
      <c r="AR2272" s="37" t="str">
        <f t="shared" si="304"/>
        <v/>
      </c>
      <c r="AS2272" s="37" t="str">
        <f t="shared" si="305"/>
        <v/>
      </c>
      <c r="AT2272" s="37" t="str">
        <f t="shared" si="300"/>
        <v/>
      </c>
      <c r="AU2272" s="37" t="str">
        <f t="shared" si="301"/>
        <v/>
      </c>
      <c r="AV2272" s="37" t="str">
        <f t="shared" si="302"/>
        <v/>
      </c>
      <c r="AW2272" s="37" t="str">
        <f t="shared" si="303"/>
        <v/>
      </c>
    </row>
    <row r="2273" spans="44:49" x14ac:dyDescent="0.25">
      <c r="AR2273" s="37" t="str">
        <f t="shared" si="304"/>
        <v/>
      </c>
      <c r="AS2273" s="37" t="str">
        <f t="shared" si="305"/>
        <v/>
      </c>
      <c r="AT2273" s="37" t="str">
        <f t="shared" si="300"/>
        <v/>
      </c>
      <c r="AU2273" s="37" t="str">
        <f t="shared" si="301"/>
        <v/>
      </c>
      <c r="AV2273" s="37" t="str">
        <f t="shared" si="302"/>
        <v/>
      </c>
      <c r="AW2273" s="37" t="str">
        <f t="shared" si="303"/>
        <v/>
      </c>
    </row>
    <row r="2274" spans="44:49" x14ac:dyDescent="0.25">
      <c r="AR2274" s="37" t="str">
        <f t="shared" si="304"/>
        <v/>
      </c>
      <c r="AS2274" s="37" t="str">
        <f t="shared" si="305"/>
        <v/>
      </c>
      <c r="AT2274" s="37" t="str">
        <f t="shared" si="300"/>
        <v/>
      </c>
      <c r="AU2274" s="37" t="str">
        <f t="shared" si="301"/>
        <v/>
      </c>
      <c r="AV2274" s="37" t="str">
        <f t="shared" si="302"/>
        <v/>
      </c>
      <c r="AW2274" s="37" t="str">
        <f t="shared" si="303"/>
        <v/>
      </c>
    </row>
    <row r="2275" spans="44:49" x14ac:dyDescent="0.25">
      <c r="AR2275" s="37" t="str">
        <f t="shared" si="304"/>
        <v/>
      </c>
      <c r="AS2275" s="37" t="str">
        <f t="shared" si="305"/>
        <v/>
      </c>
      <c r="AT2275" s="37" t="str">
        <f t="shared" si="300"/>
        <v/>
      </c>
      <c r="AU2275" s="37" t="str">
        <f t="shared" si="301"/>
        <v/>
      </c>
      <c r="AV2275" s="37" t="str">
        <f t="shared" si="302"/>
        <v/>
      </c>
      <c r="AW2275" s="37" t="str">
        <f t="shared" si="303"/>
        <v/>
      </c>
    </row>
    <row r="2276" spans="44:49" x14ac:dyDescent="0.25">
      <c r="AR2276" s="37" t="str">
        <f t="shared" si="304"/>
        <v/>
      </c>
      <c r="AS2276" s="37" t="str">
        <f t="shared" si="305"/>
        <v/>
      </c>
      <c r="AT2276" s="37" t="str">
        <f t="shared" si="300"/>
        <v/>
      </c>
      <c r="AU2276" s="37" t="str">
        <f t="shared" si="301"/>
        <v/>
      </c>
      <c r="AV2276" s="37" t="str">
        <f t="shared" si="302"/>
        <v/>
      </c>
      <c r="AW2276" s="37" t="str">
        <f t="shared" si="303"/>
        <v/>
      </c>
    </row>
    <row r="2277" spans="44:49" x14ac:dyDescent="0.25">
      <c r="AR2277" s="37" t="str">
        <f t="shared" si="304"/>
        <v/>
      </c>
      <c r="AS2277" s="37" t="str">
        <f t="shared" si="305"/>
        <v/>
      </c>
      <c r="AT2277" s="37" t="str">
        <f t="shared" si="300"/>
        <v/>
      </c>
      <c r="AU2277" s="37" t="str">
        <f t="shared" si="301"/>
        <v/>
      </c>
      <c r="AV2277" s="37" t="str">
        <f t="shared" si="302"/>
        <v/>
      </c>
      <c r="AW2277" s="37" t="str">
        <f t="shared" si="303"/>
        <v/>
      </c>
    </row>
    <row r="2278" spans="44:49" x14ac:dyDescent="0.25">
      <c r="AR2278" s="37" t="str">
        <f t="shared" si="304"/>
        <v/>
      </c>
      <c r="AS2278" s="37" t="str">
        <f t="shared" si="305"/>
        <v/>
      </c>
      <c r="AT2278" s="37" t="str">
        <f t="shared" si="300"/>
        <v/>
      </c>
      <c r="AU2278" s="37" t="str">
        <f t="shared" si="301"/>
        <v/>
      </c>
      <c r="AV2278" s="37" t="str">
        <f t="shared" si="302"/>
        <v/>
      </c>
      <c r="AW2278" s="37" t="str">
        <f t="shared" si="303"/>
        <v/>
      </c>
    </row>
    <row r="2279" spans="44:49" x14ac:dyDescent="0.25">
      <c r="AR2279" s="37" t="str">
        <f t="shared" si="304"/>
        <v/>
      </c>
      <c r="AS2279" s="37" t="str">
        <f t="shared" si="305"/>
        <v/>
      </c>
      <c r="AT2279" s="37" t="str">
        <f t="shared" si="300"/>
        <v/>
      </c>
      <c r="AU2279" s="37" t="str">
        <f t="shared" si="301"/>
        <v/>
      </c>
      <c r="AV2279" s="37" t="str">
        <f t="shared" si="302"/>
        <v/>
      </c>
      <c r="AW2279" s="37" t="str">
        <f t="shared" si="303"/>
        <v/>
      </c>
    </row>
    <row r="2280" spans="44:49" x14ac:dyDescent="0.25">
      <c r="AR2280" s="37" t="str">
        <f t="shared" si="304"/>
        <v/>
      </c>
      <c r="AS2280" s="37" t="str">
        <f t="shared" si="305"/>
        <v/>
      </c>
      <c r="AT2280" s="37" t="str">
        <f t="shared" si="300"/>
        <v/>
      </c>
      <c r="AU2280" s="37" t="str">
        <f t="shared" si="301"/>
        <v/>
      </c>
      <c r="AV2280" s="37" t="str">
        <f t="shared" si="302"/>
        <v/>
      </c>
      <c r="AW2280" s="37" t="str">
        <f t="shared" si="303"/>
        <v/>
      </c>
    </row>
    <row r="2281" spans="44:49" x14ac:dyDescent="0.25">
      <c r="AR2281" s="37" t="str">
        <f t="shared" si="304"/>
        <v/>
      </c>
      <c r="AS2281" s="37" t="str">
        <f t="shared" si="305"/>
        <v/>
      </c>
      <c r="AT2281" s="37" t="str">
        <f t="shared" si="300"/>
        <v/>
      </c>
      <c r="AU2281" s="37" t="str">
        <f t="shared" si="301"/>
        <v/>
      </c>
      <c r="AV2281" s="37" t="str">
        <f t="shared" si="302"/>
        <v/>
      </c>
      <c r="AW2281" s="37" t="str">
        <f t="shared" si="303"/>
        <v/>
      </c>
    </row>
    <row r="2282" spans="44:49" x14ac:dyDescent="0.25">
      <c r="AR2282" s="37" t="str">
        <f t="shared" si="304"/>
        <v/>
      </c>
      <c r="AS2282" s="37" t="str">
        <f t="shared" si="305"/>
        <v/>
      </c>
      <c r="AT2282" s="37" t="str">
        <f t="shared" si="300"/>
        <v/>
      </c>
      <c r="AU2282" s="37" t="str">
        <f t="shared" si="301"/>
        <v/>
      </c>
      <c r="AV2282" s="37" t="str">
        <f t="shared" si="302"/>
        <v/>
      </c>
      <c r="AW2282" s="37" t="str">
        <f t="shared" si="303"/>
        <v/>
      </c>
    </row>
    <row r="2283" spans="44:49" x14ac:dyDescent="0.25">
      <c r="AR2283" s="37" t="str">
        <f t="shared" si="304"/>
        <v/>
      </c>
      <c r="AS2283" s="37" t="str">
        <f t="shared" si="305"/>
        <v/>
      </c>
      <c r="AT2283" s="37" t="str">
        <f t="shared" si="300"/>
        <v/>
      </c>
      <c r="AU2283" s="37" t="str">
        <f t="shared" si="301"/>
        <v/>
      </c>
      <c r="AV2283" s="37" t="str">
        <f t="shared" si="302"/>
        <v/>
      </c>
      <c r="AW2283" s="37" t="str">
        <f t="shared" si="303"/>
        <v/>
      </c>
    </row>
    <row r="2284" spans="44:49" x14ac:dyDescent="0.25">
      <c r="AR2284" s="37" t="str">
        <f t="shared" si="304"/>
        <v/>
      </c>
      <c r="AS2284" s="37" t="str">
        <f t="shared" si="305"/>
        <v/>
      </c>
      <c r="AT2284" s="37" t="str">
        <f t="shared" si="300"/>
        <v/>
      </c>
      <c r="AU2284" s="37" t="str">
        <f t="shared" si="301"/>
        <v/>
      </c>
      <c r="AV2284" s="37" t="str">
        <f t="shared" si="302"/>
        <v/>
      </c>
      <c r="AW2284" s="37" t="str">
        <f t="shared" si="303"/>
        <v/>
      </c>
    </row>
    <row r="2285" spans="44:49" x14ac:dyDescent="0.25">
      <c r="AR2285" s="37" t="str">
        <f t="shared" si="304"/>
        <v/>
      </c>
      <c r="AS2285" s="37" t="str">
        <f t="shared" si="305"/>
        <v/>
      </c>
      <c r="AT2285" s="37" t="str">
        <f t="shared" si="300"/>
        <v/>
      </c>
      <c r="AU2285" s="37" t="str">
        <f t="shared" si="301"/>
        <v/>
      </c>
      <c r="AV2285" s="37" t="str">
        <f t="shared" si="302"/>
        <v/>
      </c>
      <c r="AW2285" s="37" t="str">
        <f t="shared" si="303"/>
        <v/>
      </c>
    </row>
    <row r="2286" spans="44:49" x14ac:dyDescent="0.25">
      <c r="AR2286" s="37" t="str">
        <f t="shared" si="304"/>
        <v/>
      </c>
      <c r="AS2286" s="37" t="str">
        <f t="shared" si="305"/>
        <v/>
      </c>
      <c r="AT2286" s="37" t="str">
        <f t="shared" si="300"/>
        <v/>
      </c>
      <c r="AU2286" s="37" t="str">
        <f t="shared" si="301"/>
        <v/>
      </c>
      <c r="AV2286" s="37" t="str">
        <f t="shared" si="302"/>
        <v/>
      </c>
      <c r="AW2286" s="37" t="str">
        <f t="shared" si="303"/>
        <v/>
      </c>
    </row>
    <row r="2287" spans="44:49" x14ac:dyDescent="0.25">
      <c r="AR2287" s="37" t="str">
        <f t="shared" si="304"/>
        <v/>
      </c>
      <c r="AS2287" s="37" t="str">
        <f t="shared" si="305"/>
        <v/>
      </c>
      <c r="AT2287" s="37" t="str">
        <f t="shared" si="300"/>
        <v/>
      </c>
      <c r="AU2287" s="37" t="str">
        <f t="shared" si="301"/>
        <v/>
      </c>
      <c r="AV2287" s="37" t="str">
        <f t="shared" si="302"/>
        <v/>
      </c>
      <c r="AW2287" s="37" t="str">
        <f t="shared" si="303"/>
        <v/>
      </c>
    </row>
    <row r="2288" spans="44:49" x14ac:dyDescent="0.25">
      <c r="AR2288" s="37" t="str">
        <f t="shared" si="304"/>
        <v/>
      </c>
      <c r="AS2288" s="37" t="str">
        <f t="shared" si="305"/>
        <v/>
      </c>
      <c r="AT2288" s="37" t="str">
        <f t="shared" si="300"/>
        <v/>
      </c>
      <c r="AU2288" s="37" t="str">
        <f t="shared" si="301"/>
        <v/>
      </c>
      <c r="AV2288" s="37" t="str">
        <f t="shared" si="302"/>
        <v/>
      </c>
      <c r="AW2288" s="37" t="str">
        <f t="shared" si="303"/>
        <v/>
      </c>
    </row>
    <row r="2289" spans="44:49" x14ac:dyDescent="0.25">
      <c r="AR2289" s="37" t="str">
        <f t="shared" si="304"/>
        <v/>
      </c>
      <c r="AS2289" s="37" t="str">
        <f t="shared" si="305"/>
        <v/>
      </c>
      <c r="AT2289" s="37" t="str">
        <f t="shared" si="300"/>
        <v/>
      </c>
      <c r="AU2289" s="37" t="str">
        <f t="shared" si="301"/>
        <v/>
      </c>
      <c r="AV2289" s="37" t="str">
        <f t="shared" si="302"/>
        <v/>
      </c>
      <c r="AW2289" s="37" t="str">
        <f t="shared" si="303"/>
        <v/>
      </c>
    </row>
    <row r="2290" spans="44:49" x14ac:dyDescent="0.25">
      <c r="AR2290" s="37" t="str">
        <f t="shared" si="304"/>
        <v/>
      </c>
      <c r="AS2290" s="37" t="str">
        <f t="shared" si="305"/>
        <v/>
      </c>
      <c r="AT2290" s="37" t="str">
        <f t="shared" si="300"/>
        <v/>
      </c>
      <c r="AU2290" s="37" t="str">
        <f t="shared" si="301"/>
        <v/>
      </c>
      <c r="AV2290" s="37" t="str">
        <f t="shared" si="302"/>
        <v/>
      </c>
      <c r="AW2290" s="37" t="str">
        <f t="shared" si="303"/>
        <v/>
      </c>
    </row>
    <row r="2291" spans="44:49" x14ac:dyDescent="0.25">
      <c r="AR2291" s="37" t="str">
        <f t="shared" si="304"/>
        <v/>
      </c>
      <c r="AS2291" s="37" t="str">
        <f t="shared" si="305"/>
        <v/>
      </c>
      <c r="AT2291" s="37" t="str">
        <f t="shared" si="300"/>
        <v/>
      </c>
      <c r="AU2291" s="37" t="str">
        <f t="shared" si="301"/>
        <v/>
      </c>
      <c r="AV2291" s="37" t="str">
        <f t="shared" si="302"/>
        <v/>
      </c>
      <c r="AW2291" s="37" t="str">
        <f t="shared" si="303"/>
        <v/>
      </c>
    </row>
    <row r="2292" spans="44:49" x14ac:dyDescent="0.25">
      <c r="AR2292" s="37" t="str">
        <f t="shared" si="304"/>
        <v/>
      </c>
      <c r="AS2292" s="37" t="str">
        <f t="shared" si="305"/>
        <v/>
      </c>
      <c r="AT2292" s="37" t="str">
        <f t="shared" si="300"/>
        <v/>
      </c>
      <c r="AU2292" s="37" t="str">
        <f t="shared" si="301"/>
        <v/>
      </c>
      <c r="AV2292" s="37" t="str">
        <f t="shared" si="302"/>
        <v/>
      </c>
      <c r="AW2292" s="37" t="str">
        <f t="shared" si="303"/>
        <v/>
      </c>
    </row>
    <row r="2293" spans="44:49" x14ac:dyDescent="0.25">
      <c r="AR2293" s="37" t="str">
        <f t="shared" si="304"/>
        <v/>
      </c>
      <c r="AS2293" s="37" t="str">
        <f t="shared" si="305"/>
        <v/>
      </c>
      <c r="AT2293" s="37" t="str">
        <f t="shared" si="300"/>
        <v/>
      </c>
      <c r="AU2293" s="37" t="str">
        <f t="shared" si="301"/>
        <v/>
      </c>
      <c r="AV2293" s="37" t="str">
        <f t="shared" si="302"/>
        <v/>
      </c>
      <c r="AW2293" s="37" t="str">
        <f t="shared" si="303"/>
        <v/>
      </c>
    </row>
    <row r="2294" spans="44:49" x14ac:dyDescent="0.25">
      <c r="AR2294" s="37" t="str">
        <f t="shared" si="304"/>
        <v/>
      </c>
      <c r="AS2294" s="37" t="str">
        <f t="shared" si="305"/>
        <v/>
      </c>
      <c r="AT2294" s="37" t="str">
        <f t="shared" si="300"/>
        <v/>
      </c>
      <c r="AU2294" s="37" t="str">
        <f t="shared" si="301"/>
        <v/>
      </c>
      <c r="AV2294" s="37" t="str">
        <f t="shared" si="302"/>
        <v/>
      </c>
      <c r="AW2294" s="37" t="str">
        <f t="shared" si="303"/>
        <v/>
      </c>
    </row>
    <row r="2295" spans="44:49" x14ac:dyDescent="0.25">
      <c r="AR2295" s="37" t="str">
        <f t="shared" si="304"/>
        <v/>
      </c>
      <c r="AS2295" s="37" t="str">
        <f t="shared" si="305"/>
        <v/>
      </c>
      <c r="AT2295" s="37" t="str">
        <f t="shared" si="300"/>
        <v/>
      </c>
      <c r="AU2295" s="37" t="str">
        <f t="shared" si="301"/>
        <v/>
      </c>
      <c r="AV2295" s="37" t="str">
        <f t="shared" si="302"/>
        <v/>
      </c>
      <c r="AW2295" s="37" t="str">
        <f t="shared" si="303"/>
        <v/>
      </c>
    </row>
    <row r="2296" spans="44:49" x14ac:dyDescent="0.25">
      <c r="AR2296" s="37" t="str">
        <f t="shared" si="304"/>
        <v/>
      </c>
      <c r="AS2296" s="37" t="str">
        <f t="shared" si="305"/>
        <v/>
      </c>
      <c r="AT2296" s="37" t="str">
        <f t="shared" si="300"/>
        <v/>
      </c>
      <c r="AU2296" s="37" t="str">
        <f t="shared" si="301"/>
        <v/>
      </c>
      <c r="AV2296" s="37" t="str">
        <f t="shared" si="302"/>
        <v/>
      </c>
      <c r="AW2296" s="37" t="str">
        <f t="shared" si="303"/>
        <v/>
      </c>
    </row>
    <row r="2297" spans="44:49" x14ac:dyDescent="0.25">
      <c r="AR2297" s="37" t="str">
        <f t="shared" si="304"/>
        <v/>
      </c>
      <c r="AS2297" s="37" t="str">
        <f t="shared" si="305"/>
        <v/>
      </c>
      <c r="AT2297" s="37" t="str">
        <f t="shared" si="300"/>
        <v/>
      </c>
      <c r="AU2297" s="37" t="str">
        <f t="shared" si="301"/>
        <v/>
      </c>
      <c r="AV2297" s="37" t="str">
        <f t="shared" si="302"/>
        <v/>
      </c>
      <c r="AW2297" s="37" t="str">
        <f t="shared" si="303"/>
        <v/>
      </c>
    </row>
    <row r="2298" spans="44:49" x14ac:dyDescent="0.25">
      <c r="AR2298" s="37" t="str">
        <f t="shared" si="304"/>
        <v/>
      </c>
      <c r="AS2298" s="37" t="str">
        <f t="shared" si="305"/>
        <v/>
      </c>
      <c r="AT2298" s="37" t="str">
        <f t="shared" si="300"/>
        <v/>
      </c>
      <c r="AU2298" s="37" t="str">
        <f t="shared" si="301"/>
        <v/>
      </c>
      <c r="AV2298" s="37" t="str">
        <f t="shared" si="302"/>
        <v/>
      </c>
      <c r="AW2298" s="37" t="str">
        <f t="shared" si="303"/>
        <v/>
      </c>
    </row>
    <row r="2299" spans="44:49" x14ac:dyDescent="0.25">
      <c r="AR2299" s="37" t="str">
        <f t="shared" si="304"/>
        <v/>
      </c>
      <c r="AS2299" s="37" t="str">
        <f t="shared" si="305"/>
        <v/>
      </c>
      <c r="AT2299" s="37" t="str">
        <f t="shared" si="300"/>
        <v/>
      </c>
      <c r="AU2299" s="37" t="str">
        <f t="shared" si="301"/>
        <v/>
      </c>
      <c r="AV2299" s="37" t="str">
        <f t="shared" si="302"/>
        <v/>
      </c>
      <c r="AW2299" s="37" t="str">
        <f t="shared" si="303"/>
        <v/>
      </c>
    </row>
    <row r="2300" spans="44:49" x14ac:dyDescent="0.25">
      <c r="AR2300" s="37" t="str">
        <f t="shared" si="304"/>
        <v/>
      </c>
      <c r="AS2300" s="37" t="str">
        <f t="shared" si="305"/>
        <v/>
      </c>
      <c r="AT2300" s="37" t="str">
        <f t="shared" si="300"/>
        <v/>
      </c>
      <c r="AU2300" s="37" t="str">
        <f t="shared" si="301"/>
        <v/>
      </c>
      <c r="AV2300" s="37" t="str">
        <f t="shared" si="302"/>
        <v/>
      </c>
      <c r="AW2300" s="37" t="str">
        <f t="shared" si="303"/>
        <v/>
      </c>
    </row>
    <row r="2301" spans="44:49" x14ac:dyDescent="0.25">
      <c r="AR2301" s="37" t="str">
        <f t="shared" si="304"/>
        <v/>
      </c>
      <c r="AS2301" s="37" t="str">
        <f t="shared" si="305"/>
        <v/>
      </c>
      <c r="AT2301" s="37" t="str">
        <f t="shared" si="300"/>
        <v/>
      </c>
      <c r="AU2301" s="37" t="str">
        <f t="shared" si="301"/>
        <v/>
      </c>
      <c r="AV2301" s="37" t="str">
        <f t="shared" si="302"/>
        <v/>
      </c>
      <c r="AW2301" s="37" t="str">
        <f t="shared" si="303"/>
        <v/>
      </c>
    </row>
    <row r="2302" spans="44:49" x14ac:dyDescent="0.25">
      <c r="AR2302" s="37" t="str">
        <f t="shared" si="304"/>
        <v/>
      </c>
      <c r="AS2302" s="37" t="str">
        <f t="shared" si="305"/>
        <v/>
      </c>
      <c r="AT2302" s="37" t="str">
        <f t="shared" ref="AT2302:AT2365" si="306">IF($C$14&lt;=$AY2301,"",IF($C$14&gt;$AY2302,"",$C$14*BB2302))</f>
        <v/>
      </c>
      <c r="AU2302" s="37" t="str">
        <f t="shared" ref="AU2302:AU2365" si="307">IF($C$14&lt;=$AY2301,"",IF($C$14&gt;$AY2302,"",$C$14*BC2302))</f>
        <v/>
      </c>
      <c r="AV2302" s="37" t="str">
        <f t="shared" ref="AV2302:AV2365" si="308">IF($C$14&lt;=$AY2301,"",IF($C$14&gt;$AY2302,"",$C$14*BD2302))</f>
        <v/>
      </c>
      <c r="AW2302" s="37" t="str">
        <f t="shared" ref="AW2302:AW2365" si="309">IF($C$14&lt;=$AY2301,"",IF($C$14&gt;$AY2302,"",$C$14*BE2302))</f>
        <v/>
      </c>
    </row>
    <row r="2303" spans="44:49" x14ac:dyDescent="0.25">
      <c r="AR2303" s="37" t="str">
        <f t="shared" si="304"/>
        <v/>
      </c>
      <c r="AS2303" s="37" t="str">
        <f t="shared" si="305"/>
        <v/>
      </c>
      <c r="AT2303" s="37" t="str">
        <f t="shared" si="306"/>
        <v/>
      </c>
      <c r="AU2303" s="37" t="str">
        <f t="shared" si="307"/>
        <v/>
      </c>
      <c r="AV2303" s="37" t="str">
        <f t="shared" si="308"/>
        <v/>
      </c>
      <c r="AW2303" s="37" t="str">
        <f t="shared" si="309"/>
        <v/>
      </c>
    </row>
    <row r="2304" spans="44:49" x14ac:dyDescent="0.25">
      <c r="AR2304" s="37" t="str">
        <f t="shared" si="304"/>
        <v/>
      </c>
      <c r="AS2304" s="37" t="str">
        <f t="shared" si="305"/>
        <v/>
      </c>
      <c r="AT2304" s="37" t="str">
        <f t="shared" si="306"/>
        <v/>
      </c>
      <c r="AU2304" s="37" t="str">
        <f t="shared" si="307"/>
        <v/>
      </c>
      <c r="AV2304" s="37" t="str">
        <f t="shared" si="308"/>
        <v/>
      </c>
      <c r="AW2304" s="37" t="str">
        <f t="shared" si="309"/>
        <v/>
      </c>
    </row>
    <row r="2305" spans="44:49" x14ac:dyDescent="0.25">
      <c r="AR2305" s="37" t="str">
        <f t="shared" si="304"/>
        <v/>
      </c>
      <c r="AS2305" s="37" t="str">
        <f t="shared" si="305"/>
        <v/>
      </c>
      <c r="AT2305" s="37" t="str">
        <f t="shared" si="306"/>
        <v/>
      </c>
      <c r="AU2305" s="37" t="str">
        <f t="shared" si="307"/>
        <v/>
      </c>
      <c r="AV2305" s="37" t="str">
        <f t="shared" si="308"/>
        <v/>
      </c>
      <c r="AW2305" s="37" t="str">
        <f t="shared" si="309"/>
        <v/>
      </c>
    </row>
    <row r="2306" spans="44:49" x14ac:dyDescent="0.25">
      <c r="AR2306" s="37" t="str">
        <f t="shared" si="304"/>
        <v/>
      </c>
      <c r="AS2306" s="37" t="str">
        <f t="shared" si="305"/>
        <v/>
      </c>
      <c r="AT2306" s="37" t="str">
        <f t="shared" si="306"/>
        <v/>
      </c>
      <c r="AU2306" s="37" t="str">
        <f t="shared" si="307"/>
        <v/>
      </c>
      <c r="AV2306" s="37" t="str">
        <f t="shared" si="308"/>
        <v/>
      </c>
      <c r="AW2306" s="37" t="str">
        <f t="shared" si="309"/>
        <v/>
      </c>
    </row>
    <row r="2307" spans="44:49" x14ac:dyDescent="0.25">
      <c r="AR2307" s="37" t="str">
        <f t="shared" si="304"/>
        <v/>
      </c>
      <c r="AS2307" s="37" t="str">
        <f t="shared" si="305"/>
        <v/>
      </c>
      <c r="AT2307" s="37" t="str">
        <f t="shared" si="306"/>
        <v/>
      </c>
      <c r="AU2307" s="37" t="str">
        <f t="shared" si="307"/>
        <v/>
      </c>
      <c r="AV2307" s="37" t="str">
        <f t="shared" si="308"/>
        <v/>
      </c>
      <c r="AW2307" s="37" t="str">
        <f t="shared" si="309"/>
        <v/>
      </c>
    </row>
    <row r="2308" spans="44:49" x14ac:dyDescent="0.25">
      <c r="AR2308" s="37" t="str">
        <f t="shared" si="304"/>
        <v/>
      </c>
      <c r="AS2308" s="37" t="str">
        <f t="shared" si="305"/>
        <v/>
      </c>
      <c r="AT2308" s="37" t="str">
        <f t="shared" si="306"/>
        <v/>
      </c>
      <c r="AU2308" s="37" t="str">
        <f t="shared" si="307"/>
        <v/>
      </c>
      <c r="AV2308" s="37" t="str">
        <f t="shared" si="308"/>
        <v/>
      </c>
      <c r="AW2308" s="37" t="str">
        <f t="shared" si="309"/>
        <v/>
      </c>
    </row>
    <row r="2309" spans="44:49" x14ac:dyDescent="0.25">
      <c r="AR2309" s="37" t="str">
        <f t="shared" si="304"/>
        <v/>
      </c>
      <c r="AS2309" s="37" t="str">
        <f t="shared" si="305"/>
        <v/>
      </c>
      <c r="AT2309" s="37" t="str">
        <f t="shared" si="306"/>
        <v/>
      </c>
      <c r="AU2309" s="37" t="str">
        <f t="shared" si="307"/>
        <v/>
      </c>
      <c r="AV2309" s="37" t="str">
        <f t="shared" si="308"/>
        <v/>
      </c>
      <c r="AW2309" s="37" t="str">
        <f t="shared" si="309"/>
        <v/>
      </c>
    </row>
    <row r="2310" spans="44:49" x14ac:dyDescent="0.25">
      <c r="AR2310" s="37" t="str">
        <f t="shared" si="304"/>
        <v/>
      </c>
      <c r="AS2310" s="37" t="str">
        <f t="shared" si="305"/>
        <v/>
      </c>
      <c r="AT2310" s="37" t="str">
        <f t="shared" si="306"/>
        <v/>
      </c>
      <c r="AU2310" s="37" t="str">
        <f t="shared" si="307"/>
        <v/>
      </c>
      <c r="AV2310" s="37" t="str">
        <f t="shared" si="308"/>
        <v/>
      </c>
      <c r="AW2310" s="37" t="str">
        <f t="shared" si="309"/>
        <v/>
      </c>
    </row>
    <row r="2311" spans="44:49" x14ac:dyDescent="0.25">
      <c r="AR2311" s="37" t="str">
        <f t="shared" si="304"/>
        <v/>
      </c>
      <c r="AS2311" s="37" t="str">
        <f t="shared" si="305"/>
        <v/>
      </c>
      <c r="AT2311" s="37" t="str">
        <f t="shared" si="306"/>
        <v/>
      </c>
      <c r="AU2311" s="37" t="str">
        <f t="shared" si="307"/>
        <v/>
      </c>
      <c r="AV2311" s="37" t="str">
        <f t="shared" si="308"/>
        <v/>
      </c>
      <c r="AW2311" s="37" t="str">
        <f t="shared" si="309"/>
        <v/>
      </c>
    </row>
    <row r="2312" spans="44:49" x14ac:dyDescent="0.25">
      <c r="AR2312" s="37" t="str">
        <f t="shared" si="304"/>
        <v/>
      </c>
      <c r="AS2312" s="37" t="str">
        <f t="shared" si="305"/>
        <v/>
      </c>
      <c r="AT2312" s="37" t="str">
        <f t="shared" si="306"/>
        <v/>
      </c>
      <c r="AU2312" s="37" t="str">
        <f t="shared" si="307"/>
        <v/>
      </c>
      <c r="AV2312" s="37" t="str">
        <f t="shared" si="308"/>
        <v/>
      </c>
      <c r="AW2312" s="37" t="str">
        <f t="shared" si="309"/>
        <v/>
      </c>
    </row>
    <row r="2313" spans="44:49" x14ac:dyDescent="0.25">
      <c r="AR2313" s="37" t="str">
        <f t="shared" si="304"/>
        <v/>
      </c>
      <c r="AS2313" s="37" t="str">
        <f t="shared" si="305"/>
        <v/>
      </c>
      <c r="AT2313" s="37" t="str">
        <f t="shared" si="306"/>
        <v/>
      </c>
      <c r="AU2313" s="37" t="str">
        <f t="shared" si="307"/>
        <v/>
      </c>
      <c r="AV2313" s="37" t="str">
        <f t="shared" si="308"/>
        <v/>
      </c>
      <c r="AW2313" s="37" t="str">
        <f t="shared" si="309"/>
        <v/>
      </c>
    </row>
    <row r="2314" spans="44:49" x14ac:dyDescent="0.25">
      <c r="AR2314" s="37" t="str">
        <f t="shared" si="304"/>
        <v/>
      </c>
      <c r="AS2314" s="37" t="str">
        <f t="shared" si="305"/>
        <v/>
      </c>
      <c r="AT2314" s="37" t="str">
        <f t="shared" si="306"/>
        <v/>
      </c>
      <c r="AU2314" s="37" t="str">
        <f t="shared" si="307"/>
        <v/>
      </c>
      <c r="AV2314" s="37" t="str">
        <f t="shared" si="308"/>
        <v/>
      </c>
      <c r="AW2314" s="37" t="str">
        <f t="shared" si="309"/>
        <v/>
      </c>
    </row>
    <row r="2315" spans="44:49" x14ac:dyDescent="0.25">
      <c r="AR2315" s="37" t="str">
        <f t="shared" si="304"/>
        <v/>
      </c>
      <c r="AS2315" s="37" t="str">
        <f t="shared" si="305"/>
        <v/>
      </c>
      <c r="AT2315" s="37" t="str">
        <f t="shared" si="306"/>
        <v/>
      </c>
      <c r="AU2315" s="37" t="str">
        <f t="shared" si="307"/>
        <v/>
      </c>
      <c r="AV2315" s="37" t="str">
        <f t="shared" si="308"/>
        <v/>
      </c>
      <c r="AW2315" s="37" t="str">
        <f t="shared" si="309"/>
        <v/>
      </c>
    </row>
    <row r="2316" spans="44:49" x14ac:dyDescent="0.25">
      <c r="AR2316" s="37" t="str">
        <f t="shared" si="304"/>
        <v/>
      </c>
      <c r="AS2316" s="37" t="str">
        <f t="shared" si="305"/>
        <v/>
      </c>
      <c r="AT2316" s="37" t="str">
        <f t="shared" si="306"/>
        <v/>
      </c>
      <c r="AU2316" s="37" t="str">
        <f t="shared" si="307"/>
        <v/>
      </c>
      <c r="AV2316" s="37" t="str">
        <f t="shared" si="308"/>
        <v/>
      </c>
      <c r="AW2316" s="37" t="str">
        <f t="shared" si="309"/>
        <v/>
      </c>
    </row>
    <row r="2317" spans="44:49" x14ac:dyDescent="0.25">
      <c r="AR2317" s="37" t="str">
        <f t="shared" si="304"/>
        <v/>
      </c>
      <c r="AS2317" s="37" t="str">
        <f t="shared" si="305"/>
        <v/>
      </c>
      <c r="AT2317" s="37" t="str">
        <f t="shared" si="306"/>
        <v/>
      </c>
      <c r="AU2317" s="37" t="str">
        <f t="shared" si="307"/>
        <v/>
      </c>
      <c r="AV2317" s="37" t="str">
        <f t="shared" si="308"/>
        <v/>
      </c>
      <c r="AW2317" s="37" t="str">
        <f t="shared" si="309"/>
        <v/>
      </c>
    </row>
    <row r="2318" spans="44:49" x14ac:dyDescent="0.25">
      <c r="AR2318" s="37" t="str">
        <f t="shared" si="304"/>
        <v/>
      </c>
      <c r="AS2318" s="37" t="str">
        <f t="shared" si="305"/>
        <v/>
      </c>
      <c r="AT2318" s="37" t="str">
        <f t="shared" si="306"/>
        <v/>
      </c>
      <c r="AU2318" s="37" t="str">
        <f t="shared" si="307"/>
        <v/>
      </c>
      <c r="AV2318" s="37" t="str">
        <f t="shared" si="308"/>
        <v/>
      </c>
      <c r="AW2318" s="37" t="str">
        <f t="shared" si="309"/>
        <v/>
      </c>
    </row>
    <row r="2319" spans="44:49" x14ac:dyDescent="0.25">
      <c r="AR2319" s="37" t="str">
        <f t="shared" si="304"/>
        <v/>
      </c>
      <c r="AS2319" s="37" t="str">
        <f t="shared" si="305"/>
        <v/>
      </c>
      <c r="AT2319" s="37" t="str">
        <f t="shared" si="306"/>
        <v/>
      </c>
      <c r="AU2319" s="37" t="str">
        <f t="shared" si="307"/>
        <v/>
      </c>
      <c r="AV2319" s="37" t="str">
        <f t="shared" si="308"/>
        <v/>
      </c>
      <c r="AW2319" s="37" t="str">
        <f t="shared" si="309"/>
        <v/>
      </c>
    </row>
    <row r="2320" spans="44:49" x14ac:dyDescent="0.25">
      <c r="AR2320" s="37" t="str">
        <f t="shared" si="304"/>
        <v/>
      </c>
      <c r="AS2320" s="37" t="str">
        <f t="shared" si="305"/>
        <v/>
      </c>
      <c r="AT2320" s="37" t="str">
        <f t="shared" si="306"/>
        <v/>
      </c>
      <c r="AU2320" s="37" t="str">
        <f t="shared" si="307"/>
        <v/>
      </c>
      <c r="AV2320" s="37" t="str">
        <f t="shared" si="308"/>
        <v/>
      </c>
      <c r="AW2320" s="37" t="str">
        <f t="shared" si="309"/>
        <v/>
      </c>
    </row>
    <row r="2321" spans="44:49" x14ac:dyDescent="0.25">
      <c r="AR2321" s="37" t="str">
        <f t="shared" si="304"/>
        <v/>
      </c>
      <c r="AS2321" s="37" t="str">
        <f t="shared" si="305"/>
        <v/>
      </c>
      <c r="AT2321" s="37" t="str">
        <f t="shared" si="306"/>
        <v/>
      </c>
      <c r="AU2321" s="37" t="str">
        <f t="shared" si="307"/>
        <v/>
      </c>
      <c r="AV2321" s="37" t="str">
        <f t="shared" si="308"/>
        <v/>
      </c>
      <c r="AW2321" s="37" t="str">
        <f t="shared" si="309"/>
        <v/>
      </c>
    </row>
    <row r="2322" spans="44:49" x14ac:dyDescent="0.25">
      <c r="AR2322" s="37" t="str">
        <f t="shared" ref="AR2322:AR2385" si="310">IF($C$14&lt;=$AY2321,"",IF($C$14&gt;$AY2322,"",$C$14*AZ2322))</f>
        <v/>
      </c>
      <c r="AS2322" s="37" t="str">
        <f t="shared" ref="AS2322:AS2385" si="311">IF($C$14&lt;=$AY2321,"",IF($C$14&gt;$AY2322,"",$C$14*BA2322))</f>
        <v/>
      </c>
      <c r="AT2322" s="37" t="str">
        <f t="shared" si="306"/>
        <v/>
      </c>
      <c r="AU2322" s="37" t="str">
        <f t="shared" si="307"/>
        <v/>
      </c>
      <c r="AV2322" s="37" t="str">
        <f t="shared" si="308"/>
        <v/>
      </c>
      <c r="AW2322" s="37" t="str">
        <f t="shared" si="309"/>
        <v/>
      </c>
    </row>
    <row r="2323" spans="44:49" x14ac:dyDescent="0.25">
      <c r="AR2323" s="37" t="str">
        <f t="shared" si="310"/>
        <v/>
      </c>
      <c r="AS2323" s="37" t="str">
        <f t="shared" si="311"/>
        <v/>
      </c>
      <c r="AT2323" s="37" t="str">
        <f t="shared" si="306"/>
        <v/>
      </c>
      <c r="AU2323" s="37" t="str">
        <f t="shared" si="307"/>
        <v/>
      </c>
      <c r="AV2323" s="37" t="str">
        <f t="shared" si="308"/>
        <v/>
      </c>
      <c r="AW2323" s="37" t="str">
        <f t="shared" si="309"/>
        <v/>
      </c>
    </row>
    <row r="2324" spans="44:49" x14ac:dyDescent="0.25">
      <c r="AR2324" s="37" t="str">
        <f t="shared" si="310"/>
        <v/>
      </c>
      <c r="AS2324" s="37" t="str">
        <f t="shared" si="311"/>
        <v/>
      </c>
      <c r="AT2324" s="37" t="str">
        <f t="shared" si="306"/>
        <v/>
      </c>
      <c r="AU2324" s="37" t="str">
        <f t="shared" si="307"/>
        <v/>
      </c>
      <c r="AV2324" s="37" t="str">
        <f t="shared" si="308"/>
        <v/>
      </c>
      <c r="AW2324" s="37" t="str">
        <f t="shared" si="309"/>
        <v/>
      </c>
    </row>
    <row r="2325" spans="44:49" x14ac:dyDescent="0.25">
      <c r="AR2325" s="37" t="str">
        <f t="shared" si="310"/>
        <v/>
      </c>
      <c r="AS2325" s="37" t="str">
        <f t="shared" si="311"/>
        <v/>
      </c>
      <c r="AT2325" s="37" t="str">
        <f t="shared" si="306"/>
        <v/>
      </c>
      <c r="AU2325" s="37" t="str">
        <f t="shared" si="307"/>
        <v/>
      </c>
      <c r="AV2325" s="37" t="str">
        <f t="shared" si="308"/>
        <v/>
      </c>
      <c r="AW2325" s="37" t="str">
        <f t="shared" si="309"/>
        <v/>
      </c>
    </row>
    <row r="2326" spans="44:49" x14ac:dyDescent="0.25">
      <c r="AR2326" s="37" t="str">
        <f t="shared" si="310"/>
        <v/>
      </c>
      <c r="AS2326" s="37" t="str">
        <f t="shared" si="311"/>
        <v/>
      </c>
      <c r="AT2326" s="37" t="str">
        <f t="shared" si="306"/>
        <v/>
      </c>
      <c r="AU2326" s="37" t="str">
        <f t="shared" si="307"/>
        <v/>
      </c>
      <c r="AV2326" s="37" t="str">
        <f t="shared" si="308"/>
        <v/>
      </c>
      <c r="AW2326" s="37" t="str">
        <f t="shared" si="309"/>
        <v/>
      </c>
    </row>
    <row r="2327" spans="44:49" x14ac:dyDescent="0.25">
      <c r="AR2327" s="37" t="str">
        <f t="shared" si="310"/>
        <v/>
      </c>
      <c r="AS2327" s="37" t="str">
        <f t="shared" si="311"/>
        <v/>
      </c>
      <c r="AT2327" s="37" t="str">
        <f t="shared" si="306"/>
        <v/>
      </c>
      <c r="AU2327" s="37" t="str">
        <f t="shared" si="307"/>
        <v/>
      </c>
      <c r="AV2327" s="37" t="str">
        <f t="shared" si="308"/>
        <v/>
      </c>
      <c r="AW2327" s="37" t="str">
        <f t="shared" si="309"/>
        <v/>
      </c>
    </row>
    <row r="2328" spans="44:49" x14ac:dyDescent="0.25">
      <c r="AR2328" s="37" t="str">
        <f t="shared" si="310"/>
        <v/>
      </c>
      <c r="AS2328" s="37" t="str">
        <f t="shared" si="311"/>
        <v/>
      </c>
      <c r="AT2328" s="37" t="str">
        <f t="shared" si="306"/>
        <v/>
      </c>
      <c r="AU2328" s="37" t="str">
        <f t="shared" si="307"/>
        <v/>
      </c>
      <c r="AV2328" s="37" t="str">
        <f t="shared" si="308"/>
        <v/>
      </c>
      <c r="AW2328" s="37" t="str">
        <f t="shared" si="309"/>
        <v/>
      </c>
    </row>
    <row r="2329" spans="44:49" x14ac:dyDescent="0.25">
      <c r="AR2329" s="37" t="str">
        <f t="shared" si="310"/>
        <v/>
      </c>
      <c r="AS2329" s="37" t="str">
        <f t="shared" si="311"/>
        <v/>
      </c>
      <c r="AT2329" s="37" t="str">
        <f t="shared" si="306"/>
        <v/>
      </c>
      <c r="AU2329" s="37" t="str">
        <f t="shared" si="307"/>
        <v/>
      </c>
      <c r="AV2329" s="37" t="str">
        <f t="shared" si="308"/>
        <v/>
      </c>
      <c r="AW2329" s="37" t="str">
        <f t="shared" si="309"/>
        <v/>
      </c>
    </row>
    <row r="2330" spans="44:49" x14ac:dyDescent="0.25">
      <c r="AR2330" s="37" t="str">
        <f t="shared" si="310"/>
        <v/>
      </c>
      <c r="AS2330" s="37" t="str">
        <f t="shared" si="311"/>
        <v/>
      </c>
      <c r="AT2330" s="37" t="str">
        <f t="shared" si="306"/>
        <v/>
      </c>
      <c r="AU2330" s="37" t="str">
        <f t="shared" si="307"/>
        <v/>
      </c>
      <c r="AV2330" s="37" t="str">
        <f t="shared" si="308"/>
        <v/>
      </c>
      <c r="AW2330" s="37" t="str">
        <f t="shared" si="309"/>
        <v/>
      </c>
    </row>
    <row r="2331" spans="44:49" x14ac:dyDescent="0.25">
      <c r="AR2331" s="37" t="str">
        <f t="shared" si="310"/>
        <v/>
      </c>
      <c r="AS2331" s="37" t="str">
        <f t="shared" si="311"/>
        <v/>
      </c>
      <c r="AT2331" s="37" t="str">
        <f t="shared" si="306"/>
        <v/>
      </c>
      <c r="AU2331" s="37" t="str">
        <f t="shared" si="307"/>
        <v/>
      </c>
      <c r="AV2331" s="37" t="str">
        <f t="shared" si="308"/>
        <v/>
      </c>
      <c r="AW2331" s="37" t="str">
        <f t="shared" si="309"/>
        <v/>
      </c>
    </row>
    <row r="2332" spans="44:49" x14ac:dyDescent="0.25">
      <c r="AR2332" s="37" t="str">
        <f t="shared" si="310"/>
        <v/>
      </c>
      <c r="AS2332" s="37" t="str">
        <f t="shared" si="311"/>
        <v/>
      </c>
      <c r="AT2332" s="37" t="str">
        <f t="shared" si="306"/>
        <v/>
      </c>
      <c r="AU2332" s="37" t="str">
        <f t="shared" si="307"/>
        <v/>
      </c>
      <c r="AV2332" s="37" t="str">
        <f t="shared" si="308"/>
        <v/>
      </c>
      <c r="AW2332" s="37" t="str">
        <f t="shared" si="309"/>
        <v/>
      </c>
    </row>
    <row r="2333" spans="44:49" x14ac:dyDescent="0.25">
      <c r="AR2333" s="37" t="str">
        <f t="shared" si="310"/>
        <v/>
      </c>
      <c r="AS2333" s="37" t="str">
        <f t="shared" si="311"/>
        <v/>
      </c>
      <c r="AT2333" s="37" t="str">
        <f t="shared" si="306"/>
        <v/>
      </c>
      <c r="AU2333" s="37" t="str">
        <f t="shared" si="307"/>
        <v/>
      </c>
      <c r="AV2333" s="37" t="str">
        <f t="shared" si="308"/>
        <v/>
      </c>
      <c r="AW2333" s="37" t="str">
        <f t="shared" si="309"/>
        <v/>
      </c>
    </row>
    <row r="2334" spans="44:49" x14ac:dyDescent="0.25">
      <c r="AR2334" s="37" t="str">
        <f t="shared" si="310"/>
        <v/>
      </c>
      <c r="AS2334" s="37" t="str">
        <f t="shared" si="311"/>
        <v/>
      </c>
      <c r="AT2334" s="37" t="str">
        <f t="shared" si="306"/>
        <v/>
      </c>
      <c r="AU2334" s="37" t="str">
        <f t="shared" si="307"/>
        <v/>
      </c>
      <c r="AV2334" s="37" t="str">
        <f t="shared" si="308"/>
        <v/>
      </c>
      <c r="AW2334" s="37" t="str">
        <f t="shared" si="309"/>
        <v/>
      </c>
    </row>
    <row r="2335" spans="44:49" x14ac:dyDescent="0.25">
      <c r="AR2335" s="37" t="str">
        <f t="shared" si="310"/>
        <v/>
      </c>
      <c r="AS2335" s="37" t="str">
        <f t="shared" si="311"/>
        <v/>
      </c>
      <c r="AT2335" s="37" t="str">
        <f t="shared" si="306"/>
        <v/>
      </c>
      <c r="AU2335" s="37" t="str">
        <f t="shared" si="307"/>
        <v/>
      </c>
      <c r="AV2335" s="37" t="str">
        <f t="shared" si="308"/>
        <v/>
      </c>
      <c r="AW2335" s="37" t="str">
        <f t="shared" si="309"/>
        <v/>
      </c>
    </row>
    <row r="2336" spans="44:49" x14ac:dyDescent="0.25">
      <c r="AR2336" s="37" t="str">
        <f t="shared" si="310"/>
        <v/>
      </c>
      <c r="AS2336" s="37" t="str">
        <f t="shared" si="311"/>
        <v/>
      </c>
      <c r="AT2336" s="37" t="str">
        <f t="shared" si="306"/>
        <v/>
      </c>
      <c r="AU2336" s="37" t="str">
        <f t="shared" si="307"/>
        <v/>
      </c>
      <c r="AV2336" s="37" t="str">
        <f t="shared" si="308"/>
        <v/>
      </c>
      <c r="AW2336" s="37" t="str">
        <f t="shared" si="309"/>
        <v/>
      </c>
    </row>
    <row r="2337" spans="44:49" x14ac:dyDescent="0.25">
      <c r="AR2337" s="37" t="str">
        <f t="shared" si="310"/>
        <v/>
      </c>
      <c r="AS2337" s="37" t="str">
        <f t="shared" si="311"/>
        <v/>
      </c>
      <c r="AT2337" s="37" t="str">
        <f t="shared" si="306"/>
        <v/>
      </c>
      <c r="AU2337" s="37" t="str">
        <f t="shared" si="307"/>
        <v/>
      </c>
      <c r="AV2337" s="37" t="str">
        <f t="shared" si="308"/>
        <v/>
      </c>
      <c r="AW2337" s="37" t="str">
        <f t="shared" si="309"/>
        <v/>
      </c>
    </row>
    <row r="2338" spans="44:49" x14ac:dyDescent="0.25">
      <c r="AR2338" s="37" t="str">
        <f t="shared" si="310"/>
        <v/>
      </c>
      <c r="AS2338" s="37" t="str">
        <f t="shared" si="311"/>
        <v/>
      </c>
      <c r="AT2338" s="37" t="str">
        <f t="shared" si="306"/>
        <v/>
      </c>
      <c r="AU2338" s="37" t="str">
        <f t="shared" si="307"/>
        <v/>
      </c>
      <c r="AV2338" s="37" t="str">
        <f t="shared" si="308"/>
        <v/>
      </c>
      <c r="AW2338" s="37" t="str">
        <f t="shared" si="309"/>
        <v/>
      </c>
    </row>
    <row r="2339" spans="44:49" x14ac:dyDescent="0.25">
      <c r="AR2339" s="37" t="str">
        <f t="shared" si="310"/>
        <v/>
      </c>
      <c r="AS2339" s="37" t="str">
        <f t="shared" si="311"/>
        <v/>
      </c>
      <c r="AT2339" s="37" t="str">
        <f t="shared" si="306"/>
        <v/>
      </c>
      <c r="AU2339" s="37" t="str">
        <f t="shared" si="307"/>
        <v/>
      </c>
      <c r="AV2339" s="37" t="str">
        <f t="shared" si="308"/>
        <v/>
      </c>
      <c r="AW2339" s="37" t="str">
        <f t="shared" si="309"/>
        <v/>
      </c>
    </row>
    <row r="2340" spans="44:49" x14ac:dyDescent="0.25">
      <c r="AR2340" s="37" t="str">
        <f t="shared" si="310"/>
        <v/>
      </c>
      <c r="AS2340" s="37" t="str">
        <f t="shared" si="311"/>
        <v/>
      </c>
      <c r="AT2340" s="37" t="str">
        <f t="shared" si="306"/>
        <v/>
      </c>
      <c r="AU2340" s="37" t="str">
        <f t="shared" si="307"/>
        <v/>
      </c>
      <c r="AV2340" s="37" t="str">
        <f t="shared" si="308"/>
        <v/>
      </c>
      <c r="AW2340" s="37" t="str">
        <f t="shared" si="309"/>
        <v/>
      </c>
    </row>
    <row r="2341" spans="44:49" x14ac:dyDescent="0.25">
      <c r="AR2341" s="37" t="str">
        <f t="shared" si="310"/>
        <v/>
      </c>
      <c r="AS2341" s="37" t="str">
        <f t="shared" si="311"/>
        <v/>
      </c>
      <c r="AT2341" s="37" t="str">
        <f t="shared" si="306"/>
        <v/>
      </c>
      <c r="AU2341" s="37" t="str">
        <f t="shared" si="307"/>
        <v/>
      </c>
      <c r="AV2341" s="37" t="str">
        <f t="shared" si="308"/>
        <v/>
      </c>
      <c r="AW2341" s="37" t="str">
        <f t="shared" si="309"/>
        <v/>
      </c>
    </row>
    <row r="2342" spans="44:49" x14ac:dyDescent="0.25">
      <c r="AR2342" s="37" t="str">
        <f t="shared" si="310"/>
        <v/>
      </c>
      <c r="AS2342" s="37" t="str">
        <f t="shared" si="311"/>
        <v/>
      </c>
      <c r="AT2342" s="37" t="str">
        <f t="shared" si="306"/>
        <v/>
      </c>
      <c r="AU2342" s="37" t="str">
        <f t="shared" si="307"/>
        <v/>
      </c>
      <c r="AV2342" s="37" t="str">
        <f t="shared" si="308"/>
        <v/>
      </c>
      <c r="AW2342" s="37" t="str">
        <f t="shared" si="309"/>
        <v/>
      </c>
    </row>
    <row r="2343" spans="44:49" x14ac:dyDescent="0.25">
      <c r="AR2343" s="37" t="str">
        <f t="shared" si="310"/>
        <v/>
      </c>
      <c r="AS2343" s="37" t="str">
        <f t="shared" si="311"/>
        <v/>
      </c>
      <c r="AT2343" s="37" t="str">
        <f t="shared" si="306"/>
        <v/>
      </c>
      <c r="AU2343" s="37" t="str">
        <f t="shared" si="307"/>
        <v/>
      </c>
      <c r="AV2343" s="37" t="str">
        <f t="shared" si="308"/>
        <v/>
      </c>
      <c r="AW2343" s="37" t="str">
        <f t="shared" si="309"/>
        <v/>
      </c>
    </row>
    <row r="2344" spans="44:49" x14ac:dyDescent="0.25">
      <c r="AR2344" s="37" t="str">
        <f t="shared" si="310"/>
        <v/>
      </c>
      <c r="AS2344" s="37" t="str">
        <f t="shared" si="311"/>
        <v/>
      </c>
      <c r="AT2344" s="37" t="str">
        <f t="shared" si="306"/>
        <v/>
      </c>
      <c r="AU2344" s="37" t="str">
        <f t="shared" si="307"/>
        <v/>
      </c>
      <c r="AV2344" s="37" t="str">
        <f t="shared" si="308"/>
        <v/>
      </c>
      <c r="AW2344" s="37" t="str">
        <f t="shared" si="309"/>
        <v/>
      </c>
    </row>
    <row r="2345" spans="44:49" x14ac:dyDescent="0.25">
      <c r="AR2345" s="37" t="str">
        <f t="shared" si="310"/>
        <v/>
      </c>
      <c r="AS2345" s="37" t="str">
        <f t="shared" si="311"/>
        <v/>
      </c>
      <c r="AT2345" s="37" t="str">
        <f t="shared" si="306"/>
        <v/>
      </c>
      <c r="AU2345" s="37" t="str">
        <f t="shared" si="307"/>
        <v/>
      </c>
      <c r="AV2345" s="37" t="str">
        <f t="shared" si="308"/>
        <v/>
      </c>
      <c r="AW2345" s="37" t="str">
        <f t="shared" si="309"/>
        <v/>
      </c>
    </row>
    <row r="2346" spans="44:49" x14ac:dyDescent="0.25">
      <c r="AR2346" s="37" t="str">
        <f t="shared" si="310"/>
        <v/>
      </c>
      <c r="AS2346" s="37" t="str">
        <f t="shared" si="311"/>
        <v/>
      </c>
      <c r="AT2346" s="37" t="str">
        <f t="shared" si="306"/>
        <v/>
      </c>
      <c r="AU2346" s="37" t="str">
        <f t="shared" si="307"/>
        <v/>
      </c>
      <c r="AV2346" s="37" t="str">
        <f t="shared" si="308"/>
        <v/>
      </c>
      <c r="AW2346" s="37" t="str">
        <f t="shared" si="309"/>
        <v/>
      </c>
    </row>
    <row r="2347" spans="44:49" x14ac:dyDescent="0.25">
      <c r="AR2347" s="37" t="str">
        <f t="shared" si="310"/>
        <v/>
      </c>
      <c r="AS2347" s="37" t="str">
        <f t="shared" si="311"/>
        <v/>
      </c>
      <c r="AT2347" s="37" t="str">
        <f t="shared" si="306"/>
        <v/>
      </c>
      <c r="AU2347" s="37" t="str">
        <f t="shared" si="307"/>
        <v/>
      </c>
      <c r="AV2347" s="37" t="str">
        <f t="shared" si="308"/>
        <v/>
      </c>
      <c r="AW2347" s="37" t="str">
        <f t="shared" si="309"/>
        <v/>
      </c>
    </row>
    <row r="2348" spans="44:49" x14ac:dyDescent="0.25">
      <c r="AR2348" s="37" t="str">
        <f t="shared" si="310"/>
        <v/>
      </c>
      <c r="AS2348" s="37" t="str">
        <f t="shared" si="311"/>
        <v/>
      </c>
      <c r="AT2348" s="37" t="str">
        <f t="shared" si="306"/>
        <v/>
      </c>
      <c r="AU2348" s="37" t="str">
        <f t="shared" si="307"/>
        <v/>
      </c>
      <c r="AV2348" s="37" t="str">
        <f t="shared" si="308"/>
        <v/>
      </c>
      <c r="AW2348" s="37" t="str">
        <f t="shared" si="309"/>
        <v/>
      </c>
    </row>
    <row r="2349" spans="44:49" x14ac:dyDescent="0.25">
      <c r="AR2349" s="37" t="str">
        <f t="shared" si="310"/>
        <v/>
      </c>
      <c r="AS2349" s="37" t="str">
        <f t="shared" si="311"/>
        <v/>
      </c>
      <c r="AT2349" s="37" t="str">
        <f t="shared" si="306"/>
        <v/>
      </c>
      <c r="AU2349" s="37" t="str">
        <f t="shared" si="307"/>
        <v/>
      </c>
      <c r="AV2349" s="37" t="str">
        <f t="shared" si="308"/>
        <v/>
      </c>
      <c r="AW2349" s="37" t="str">
        <f t="shared" si="309"/>
        <v/>
      </c>
    </row>
    <row r="2350" spans="44:49" x14ac:dyDescent="0.25">
      <c r="AR2350" s="37" t="str">
        <f t="shared" si="310"/>
        <v/>
      </c>
      <c r="AS2350" s="37" t="str">
        <f t="shared" si="311"/>
        <v/>
      </c>
      <c r="AT2350" s="37" t="str">
        <f t="shared" si="306"/>
        <v/>
      </c>
      <c r="AU2350" s="37" t="str">
        <f t="shared" si="307"/>
        <v/>
      </c>
      <c r="AV2350" s="37" t="str">
        <f t="shared" si="308"/>
        <v/>
      </c>
      <c r="AW2350" s="37" t="str">
        <f t="shared" si="309"/>
        <v/>
      </c>
    </row>
    <row r="2351" spans="44:49" x14ac:dyDescent="0.25">
      <c r="AR2351" s="37" t="str">
        <f t="shared" si="310"/>
        <v/>
      </c>
      <c r="AS2351" s="37" t="str">
        <f t="shared" si="311"/>
        <v/>
      </c>
      <c r="AT2351" s="37" t="str">
        <f t="shared" si="306"/>
        <v/>
      </c>
      <c r="AU2351" s="37" t="str">
        <f t="shared" si="307"/>
        <v/>
      </c>
      <c r="AV2351" s="37" t="str">
        <f t="shared" si="308"/>
        <v/>
      </c>
      <c r="AW2351" s="37" t="str">
        <f t="shared" si="309"/>
        <v/>
      </c>
    </row>
    <row r="2352" spans="44:49" x14ac:dyDescent="0.25">
      <c r="AR2352" s="37" t="str">
        <f t="shared" si="310"/>
        <v/>
      </c>
      <c r="AS2352" s="37" t="str">
        <f t="shared" si="311"/>
        <v/>
      </c>
      <c r="AT2352" s="37" t="str">
        <f t="shared" si="306"/>
        <v/>
      </c>
      <c r="AU2352" s="37" t="str">
        <f t="shared" si="307"/>
        <v/>
      </c>
      <c r="AV2352" s="37" t="str">
        <f t="shared" si="308"/>
        <v/>
      </c>
      <c r="AW2352" s="37" t="str">
        <f t="shared" si="309"/>
        <v/>
      </c>
    </row>
    <row r="2353" spans="44:49" x14ac:dyDescent="0.25">
      <c r="AR2353" s="37" t="str">
        <f t="shared" si="310"/>
        <v/>
      </c>
      <c r="AS2353" s="37" t="str">
        <f t="shared" si="311"/>
        <v/>
      </c>
      <c r="AT2353" s="37" t="str">
        <f t="shared" si="306"/>
        <v/>
      </c>
      <c r="AU2353" s="37" t="str">
        <f t="shared" si="307"/>
        <v/>
      </c>
      <c r="AV2353" s="37" t="str">
        <f t="shared" si="308"/>
        <v/>
      </c>
      <c r="AW2353" s="37" t="str">
        <f t="shared" si="309"/>
        <v/>
      </c>
    </row>
    <row r="2354" spans="44:49" x14ac:dyDescent="0.25">
      <c r="AR2354" s="37" t="str">
        <f t="shared" si="310"/>
        <v/>
      </c>
      <c r="AS2354" s="37" t="str">
        <f t="shared" si="311"/>
        <v/>
      </c>
      <c r="AT2354" s="37" t="str">
        <f t="shared" si="306"/>
        <v/>
      </c>
      <c r="AU2354" s="37" t="str">
        <f t="shared" si="307"/>
        <v/>
      </c>
      <c r="AV2354" s="37" t="str">
        <f t="shared" si="308"/>
        <v/>
      </c>
      <c r="AW2354" s="37" t="str">
        <f t="shared" si="309"/>
        <v/>
      </c>
    </row>
    <row r="2355" spans="44:49" x14ac:dyDescent="0.25">
      <c r="AR2355" s="37" t="str">
        <f t="shared" si="310"/>
        <v/>
      </c>
      <c r="AS2355" s="37" t="str">
        <f t="shared" si="311"/>
        <v/>
      </c>
      <c r="AT2355" s="37" t="str">
        <f t="shared" si="306"/>
        <v/>
      </c>
      <c r="AU2355" s="37" t="str">
        <f t="shared" si="307"/>
        <v/>
      </c>
      <c r="AV2355" s="37" t="str">
        <f t="shared" si="308"/>
        <v/>
      </c>
      <c r="AW2355" s="37" t="str">
        <f t="shared" si="309"/>
        <v/>
      </c>
    </row>
    <row r="2356" spans="44:49" x14ac:dyDescent="0.25">
      <c r="AR2356" s="37" t="str">
        <f t="shared" si="310"/>
        <v/>
      </c>
      <c r="AS2356" s="37" t="str">
        <f t="shared" si="311"/>
        <v/>
      </c>
      <c r="AT2356" s="37" t="str">
        <f t="shared" si="306"/>
        <v/>
      </c>
      <c r="AU2356" s="37" t="str">
        <f t="shared" si="307"/>
        <v/>
      </c>
      <c r="AV2356" s="37" t="str">
        <f t="shared" si="308"/>
        <v/>
      </c>
      <c r="AW2356" s="37" t="str">
        <f t="shared" si="309"/>
        <v/>
      </c>
    </row>
    <row r="2357" spans="44:49" x14ac:dyDescent="0.25">
      <c r="AR2357" s="37" t="str">
        <f t="shared" si="310"/>
        <v/>
      </c>
      <c r="AS2357" s="37" t="str">
        <f t="shared" si="311"/>
        <v/>
      </c>
      <c r="AT2357" s="37" t="str">
        <f t="shared" si="306"/>
        <v/>
      </c>
      <c r="AU2357" s="37" t="str">
        <f t="shared" si="307"/>
        <v/>
      </c>
      <c r="AV2357" s="37" t="str">
        <f t="shared" si="308"/>
        <v/>
      </c>
      <c r="AW2357" s="37" t="str">
        <f t="shared" si="309"/>
        <v/>
      </c>
    </row>
    <row r="2358" spans="44:49" x14ac:dyDescent="0.25">
      <c r="AR2358" s="37" t="str">
        <f t="shared" si="310"/>
        <v/>
      </c>
      <c r="AS2358" s="37" t="str">
        <f t="shared" si="311"/>
        <v/>
      </c>
      <c r="AT2358" s="37" t="str">
        <f t="shared" si="306"/>
        <v/>
      </c>
      <c r="AU2358" s="37" t="str">
        <f t="shared" si="307"/>
        <v/>
      </c>
      <c r="AV2358" s="37" t="str">
        <f t="shared" si="308"/>
        <v/>
      </c>
      <c r="AW2358" s="37" t="str">
        <f t="shared" si="309"/>
        <v/>
      </c>
    </row>
    <row r="2359" spans="44:49" x14ac:dyDescent="0.25">
      <c r="AR2359" s="37" t="str">
        <f t="shared" si="310"/>
        <v/>
      </c>
      <c r="AS2359" s="37" t="str">
        <f t="shared" si="311"/>
        <v/>
      </c>
      <c r="AT2359" s="37" t="str">
        <f t="shared" si="306"/>
        <v/>
      </c>
      <c r="AU2359" s="37" t="str">
        <f t="shared" si="307"/>
        <v/>
      </c>
      <c r="AV2359" s="37" t="str">
        <f t="shared" si="308"/>
        <v/>
      </c>
      <c r="AW2359" s="37" t="str">
        <f t="shared" si="309"/>
        <v/>
      </c>
    </row>
    <row r="2360" spans="44:49" x14ac:dyDescent="0.25">
      <c r="AR2360" s="37" t="str">
        <f t="shared" si="310"/>
        <v/>
      </c>
      <c r="AS2360" s="37" t="str">
        <f t="shared" si="311"/>
        <v/>
      </c>
      <c r="AT2360" s="37" t="str">
        <f t="shared" si="306"/>
        <v/>
      </c>
      <c r="AU2360" s="37" t="str">
        <f t="shared" si="307"/>
        <v/>
      </c>
      <c r="AV2360" s="37" t="str">
        <f t="shared" si="308"/>
        <v/>
      </c>
      <c r="AW2360" s="37" t="str">
        <f t="shared" si="309"/>
        <v/>
      </c>
    </row>
    <row r="2361" spans="44:49" x14ac:dyDescent="0.25">
      <c r="AR2361" s="37" t="str">
        <f t="shared" si="310"/>
        <v/>
      </c>
      <c r="AS2361" s="37" t="str">
        <f t="shared" si="311"/>
        <v/>
      </c>
      <c r="AT2361" s="37" t="str">
        <f t="shared" si="306"/>
        <v/>
      </c>
      <c r="AU2361" s="37" t="str">
        <f t="shared" si="307"/>
        <v/>
      </c>
      <c r="AV2361" s="37" t="str">
        <f t="shared" si="308"/>
        <v/>
      </c>
      <c r="AW2361" s="37" t="str">
        <f t="shared" si="309"/>
        <v/>
      </c>
    </row>
    <row r="2362" spans="44:49" x14ac:dyDescent="0.25">
      <c r="AR2362" s="37" t="str">
        <f t="shared" si="310"/>
        <v/>
      </c>
      <c r="AS2362" s="37" t="str">
        <f t="shared" si="311"/>
        <v/>
      </c>
      <c r="AT2362" s="37" t="str">
        <f t="shared" si="306"/>
        <v/>
      </c>
      <c r="AU2362" s="37" t="str">
        <f t="shared" si="307"/>
        <v/>
      </c>
      <c r="AV2362" s="37" t="str">
        <f t="shared" si="308"/>
        <v/>
      </c>
      <c r="AW2362" s="37" t="str">
        <f t="shared" si="309"/>
        <v/>
      </c>
    </row>
    <row r="2363" spans="44:49" x14ac:dyDescent="0.25">
      <c r="AR2363" s="37" t="str">
        <f t="shared" si="310"/>
        <v/>
      </c>
      <c r="AS2363" s="37" t="str">
        <f t="shared" si="311"/>
        <v/>
      </c>
      <c r="AT2363" s="37" t="str">
        <f t="shared" si="306"/>
        <v/>
      </c>
      <c r="AU2363" s="37" t="str">
        <f t="shared" si="307"/>
        <v/>
      </c>
      <c r="AV2363" s="37" t="str">
        <f t="shared" si="308"/>
        <v/>
      </c>
      <c r="AW2363" s="37" t="str">
        <f t="shared" si="309"/>
        <v/>
      </c>
    </row>
    <row r="2364" spans="44:49" x14ac:dyDescent="0.25">
      <c r="AR2364" s="37" t="str">
        <f t="shared" si="310"/>
        <v/>
      </c>
      <c r="AS2364" s="37" t="str">
        <f t="shared" si="311"/>
        <v/>
      </c>
      <c r="AT2364" s="37" t="str">
        <f t="shared" si="306"/>
        <v/>
      </c>
      <c r="AU2364" s="37" t="str">
        <f t="shared" si="307"/>
        <v/>
      </c>
      <c r="AV2364" s="37" t="str">
        <f t="shared" si="308"/>
        <v/>
      </c>
      <c r="AW2364" s="37" t="str">
        <f t="shared" si="309"/>
        <v/>
      </c>
    </row>
    <row r="2365" spans="44:49" x14ac:dyDescent="0.25">
      <c r="AR2365" s="37" t="str">
        <f t="shared" si="310"/>
        <v/>
      </c>
      <c r="AS2365" s="37" t="str">
        <f t="shared" si="311"/>
        <v/>
      </c>
      <c r="AT2365" s="37" t="str">
        <f t="shared" si="306"/>
        <v/>
      </c>
      <c r="AU2365" s="37" t="str">
        <f t="shared" si="307"/>
        <v/>
      </c>
      <c r="AV2365" s="37" t="str">
        <f t="shared" si="308"/>
        <v/>
      </c>
      <c r="AW2365" s="37" t="str">
        <f t="shared" si="309"/>
        <v/>
      </c>
    </row>
    <row r="2366" spans="44:49" x14ac:dyDescent="0.25">
      <c r="AR2366" s="37" t="str">
        <f t="shared" si="310"/>
        <v/>
      </c>
      <c r="AS2366" s="37" t="str">
        <f t="shared" si="311"/>
        <v/>
      </c>
      <c r="AT2366" s="37" t="str">
        <f t="shared" ref="AT2366:AT2429" si="312">IF($C$14&lt;=$AY2365,"",IF($C$14&gt;$AY2366,"",$C$14*BB2366))</f>
        <v/>
      </c>
      <c r="AU2366" s="37" t="str">
        <f t="shared" ref="AU2366:AU2429" si="313">IF($C$14&lt;=$AY2365,"",IF($C$14&gt;$AY2366,"",$C$14*BC2366))</f>
        <v/>
      </c>
      <c r="AV2366" s="37" t="str">
        <f t="shared" ref="AV2366:AV2429" si="314">IF($C$14&lt;=$AY2365,"",IF($C$14&gt;$AY2366,"",$C$14*BD2366))</f>
        <v/>
      </c>
      <c r="AW2366" s="37" t="str">
        <f t="shared" ref="AW2366:AW2429" si="315">IF($C$14&lt;=$AY2365,"",IF($C$14&gt;$AY2366,"",$C$14*BE2366))</f>
        <v/>
      </c>
    </row>
    <row r="2367" spans="44:49" x14ac:dyDescent="0.25">
      <c r="AR2367" s="37" t="str">
        <f t="shared" si="310"/>
        <v/>
      </c>
      <c r="AS2367" s="37" t="str">
        <f t="shared" si="311"/>
        <v/>
      </c>
      <c r="AT2367" s="37" t="str">
        <f t="shared" si="312"/>
        <v/>
      </c>
      <c r="AU2367" s="37" t="str">
        <f t="shared" si="313"/>
        <v/>
      </c>
      <c r="AV2367" s="37" t="str">
        <f t="shared" si="314"/>
        <v/>
      </c>
      <c r="AW2367" s="37" t="str">
        <f t="shared" si="315"/>
        <v/>
      </c>
    </row>
    <row r="2368" spans="44:49" x14ac:dyDescent="0.25">
      <c r="AR2368" s="37" t="str">
        <f t="shared" si="310"/>
        <v/>
      </c>
      <c r="AS2368" s="37" t="str">
        <f t="shared" si="311"/>
        <v/>
      </c>
      <c r="AT2368" s="37" t="str">
        <f t="shared" si="312"/>
        <v/>
      </c>
      <c r="AU2368" s="37" t="str">
        <f t="shared" si="313"/>
        <v/>
      </c>
      <c r="AV2368" s="37" t="str">
        <f t="shared" si="314"/>
        <v/>
      </c>
      <c r="AW2368" s="37" t="str">
        <f t="shared" si="315"/>
        <v/>
      </c>
    </row>
    <row r="2369" spans="44:49" x14ac:dyDescent="0.25">
      <c r="AR2369" s="37" t="str">
        <f t="shared" si="310"/>
        <v/>
      </c>
      <c r="AS2369" s="37" t="str">
        <f t="shared" si="311"/>
        <v/>
      </c>
      <c r="AT2369" s="37" t="str">
        <f t="shared" si="312"/>
        <v/>
      </c>
      <c r="AU2369" s="37" t="str">
        <f t="shared" si="313"/>
        <v/>
      </c>
      <c r="AV2369" s="37" t="str">
        <f t="shared" si="314"/>
        <v/>
      </c>
      <c r="AW2369" s="37" t="str">
        <f t="shared" si="315"/>
        <v/>
      </c>
    </row>
    <row r="2370" spans="44:49" x14ac:dyDescent="0.25">
      <c r="AR2370" s="37" t="str">
        <f t="shared" si="310"/>
        <v/>
      </c>
      <c r="AS2370" s="37" t="str">
        <f t="shared" si="311"/>
        <v/>
      </c>
      <c r="AT2370" s="37" t="str">
        <f t="shared" si="312"/>
        <v/>
      </c>
      <c r="AU2370" s="37" t="str">
        <f t="shared" si="313"/>
        <v/>
      </c>
      <c r="AV2370" s="37" t="str">
        <f t="shared" si="314"/>
        <v/>
      </c>
      <c r="AW2370" s="37" t="str">
        <f t="shared" si="315"/>
        <v/>
      </c>
    </row>
    <row r="2371" spans="44:49" x14ac:dyDescent="0.25">
      <c r="AR2371" s="37" t="str">
        <f t="shared" si="310"/>
        <v/>
      </c>
      <c r="AS2371" s="37" t="str">
        <f t="shared" si="311"/>
        <v/>
      </c>
      <c r="AT2371" s="37" t="str">
        <f t="shared" si="312"/>
        <v/>
      </c>
      <c r="AU2371" s="37" t="str">
        <f t="shared" si="313"/>
        <v/>
      </c>
      <c r="AV2371" s="37" t="str">
        <f t="shared" si="314"/>
        <v/>
      </c>
      <c r="AW2371" s="37" t="str">
        <f t="shared" si="315"/>
        <v/>
      </c>
    </row>
    <row r="2372" spans="44:49" x14ac:dyDescent="0.25">
      <c r="AR2372" s="37" t="str">
        <f t="shared" si="310"/>
        <v/>
      </c>
      <c r="AS2372" s="37" t="str">
        <f t="shared" si="311"/>
        <v/>
      </c>
      <c r="AT2372" s="37" t="str">
        <f t="shared" si="312"/>
        <v/>
      </c>
      <c r="AU2372" s="37" t="str">
        <f t="shared" si="313"/>
        <v/>
      </c>
      <c r="AV2372" s="37" t="str">
        <f t="shared" si="314"/>
        <v/>
      </c>
      <c r="AW2372" s="37" t="str">
        <f t="shared" si="315"/>
        <v/>
      </c>
    </row>
    <row r="2373" spans="44:49" x14ac:dyDescent="0.25">
      <c r="AR2373" s="37" t="str">
        <f t="shared" si="310"/>
        <v/>
      </c>
      <c r="AS2373" s="37" t="str">
        <f t="shared" si="311"/>
        <v/>
      </c>
      <c r="AT2373" s="37" t="str">
        <f t="shared" si="312"/>
        <v/>
      </c>
      <c r="AU2373" s="37" t="str">
        <f t="shared" si="313"/>
        <v/>
      </c>
      <c r="AV2373" s="37" t="str">
        <f t="shared" si="314"/>
        <v/>
      </c>
      <c r="AW2373" s="37" t="str">
        <f t="shared" si="315"/>
        <v/>
      </c>
    </row>
    <row r="2374" spans="44:49" x14ac:dyDescent="0.25">
      <c r="AR2374" s="37" t="str">
        <f t="shared" si="310"/>
        <v/>
      </c>
      <c r="AS2374" s="37" t="str">
        <f t="shared" si="311"/>
        <v/>
      </c>
      <c r="AT2374" s="37" t="str">
        <f t="shared" si="312"/>
        <v/>
      </c>
      <c r="AU2374" s="37" t="str">
        <f t="shared" si="313"/>
        <v/>
      </c>
      <c r="AV2374" s="37" t="str">
        <f t="shared" si="314"/>
        <v/>
      </c>
      <c r="AW2374" s="37" t="str">
        <f t="shared" si="315"/>
        <v/>
      </c>
    </row>
    <row r="2375" spans="44:49" x14ac:dyDescent="0.25">
      <c r="AR2375" s="37" t="str">
        <f t="shared" si="310"/>
        <v/>
      </c>
      <c r="AS2375" s="37" t="str">
        <f t="shared" si="311"/>
        <v/>
      </c>
      <c r="AT2375" s="37" t="str">
        <f t="shared" si="312"/>
        <v/>
      </c>
      <c r="AU2375" s="37" t="str">
        <f t="shared" si="313"/>
        <v/>
      </c>
      <c r="AV2375" s="37" t="str">
        <f t="shared" si="314"/>
        <v/>
      </c>
      <c r="AW2375" s="37" t="str">
        <f t="shared" si="315"/>
        <v/>
      </c>
    </row>
    <row r="2376" spans="44:49" x14ac:dyDescent="0.25">
      <c r="AR2376" s="37" t="str">
        <f t="shared" si="310"/>
        <v/>
      </c>
      <c r="AS2376" s="37" t="str">
        <f t="shared" si="311"/>
        <v/>
      </c>
      <c r="AT2376" s="37" t="str">
        <f t="shared" si="312"/>
        <v/>
      </c>
      <c r="AU2376" s="37" t="str">
        <f t="shared" si="313"/>
        <v/>
      </c>
      <c r="AV2376" s="37" t="str">
        <f t="shared" si="314"/>
        <v/>
      </c>
      <c r="AW2376" s="37" t="str">
        <f t="shared" si="315"/>
        <v/>
      </c>
    </row>
    <row r="2377" spans="44:49" x14ac:dyDescent="0.25">
      <c r="AR2377" s="37" t="str">
        <f t="shared" si="310"/>
        <v/>
      </c>
      <c r="AS2377" s="37" t="str">
        <f t="shared" si="311"/>
        <v/>
      </c>
      <c r="AT2377" s="37" t="str">
        <f t="shared" si="312"/>
        <v/>
      </c>
      <c r="AU2377" s="37" t="str">
        <f t="shared" si="313"/>
        <v/>
      </c>
      <c r="AV2377" s="37" t="str">
        <f t="shared" si="314"/>
        <v/>
      </c>
      <c r="AW2377" s="37" t="str">
        <f t="shared" si="315"/>
        <v/>
      </c>
    </row>
    <row r="2378" spans="44:49" x14ac:dyDescent="0.25">
      <c r="AR2378" s="37" t="str">
        <f t="shared" si="310"/>
        <v/>
      </c>
      <c r="AS2378" s="37" t="str">
        <f t="shared" si="311"/>
        <v/>
      </c>
      <c r="AT2378" s="37" t="str">
        <f t="shared" si="312"/>
        <v/>
      </c>
      <c r="AU2378" s="37" t="str">
        <f t="shared" si="313"/>
        <v/>
      </c>
      <c r="AV2378" s="37" t="str">
        <f t="shared" si="314"/>
        <v/>
      </c>
      <c r="AW2378" s="37" t="str">
        <f t="shared" si="315"/>
        <v/>
      </c>
    </row>
    <row r="2379" spans="44:49" x14ac:dyDescent="0.25">
      <c r="AR2379" s="37" t="str">
        <f t="shared" si="310"/>
        <v/>
      </c>
      <c r="AS2379" s="37" t="str">
        <f t="shared" si="311"/>
        <v/>
      </c>
      <c r="AT2379" s="37" t="str">
        <f t="shared" si="312"/>
        <v/>
      </c>
      <c r="AU2379" s="37" t="str">
        <f t="shared" si="313"/>
        <v/>
      </c>
      <c r="AV2379" s="37" t="str">
        <f t="shared" si="314"/>
        <v/>
      </c>
      <c r="AW2379" s="37" t="str">
        <f t="shared" si="315"/>
        <v/>
      </c>
    </row>
    <row r="2380" spans="44:49" x14ac:dyDescent="0.25">
      <c r="AR2380" s="37" t="str">
        <f t="shared" si="310"/>
        <v/>
      </c>
      <c r="AS2380" s="37" t="str">
        <f t="shared" si="311"/>
        <v/>
      </c>
      <c r="AT2380" s="37" t="str">
        <f t="shared" si="312"/>
        <v/>
      </c>
      <c r="AU2380" s="37" t="str">
        <f t="shared" si="313"/>
        <v/>
      </c>
      <c r="AV2380" s="37" t="str">
        <f t="shared" si="314"/>
        <v/>
      </c>
      <c r="AW2380" s="37" t="str">
        <f t="shared" si="315"/>
        <v/>
      </c>
    </row>
    <row r="2381" spans="44:49" x14ac:dyDescent="0.25">
      <c r="AR2381" s="37" t="str">
        <f t="shared" si="310"/>
        <v/>
      </c>
      <c r="AS2381" s="37" t="str">
        <f t="shared" si="311"/>
        <v/>
      </c>
      <c r="AT2381" s="37" t="str">
        <f t="shared" si="312"/>
        <v/>
      </c>
      <c r="AU2381" s="37" t="str">
        <f t="shared" si="313"/>
        <v/>
      </c>
      <c r="AV2381" s="37" t="str">
        <f t="shared" si="314"/>
        <v/>
      </c>
      <c r="AW2381" s="37" t="str">
        <f t="shared" si="315"/>
        <v/>
      </c>
    </row>
    <row r="2382" spans="44:49" x14ac:dyDescent="0.25">
      <c r="AR2382" s="37" t="str">
        <f t="shared" si="310"/>
        <v/>
      </c>
      <c r="AS2382" s="37" t="str">
        <f t="shared" si="311"/>
        <v/>
      </c>
      <c r="AT2382" s="37" t="str">
        <f t="shared" si="312"/>
        <v/>
      </c>
      <c r="AU2382" s="37" t="str">
        <f t="shared" si="313"/>
        <v/>
      </c>
      <c r="AV2382" s="37" t="str">
        <f t="shared" si="314"/>
        <v/>
      </c>
      <c r="AW2382" s="37" t="str">
        <f t="shared" si="315"/>
        <v/>
      </c>
    </row>
    <row r="2383" spans="44:49" x14ac:dyDescent="0.25">
      <c r="AR2383" s="37" t="str">
        <f t="shared" si="310"/>
        <v/>
      </c>
      <c r="AS2383" s="37" t="str">
        <f t="shared" si="311"/>
        <v/>
      </c>
      <c r="AT2383" s="37" t="str">
        <f t="shared" si="312"/>
        <v/>
      </c>
      <c r="AU2383" s="37" t="str">
        <f t="shared" si="313"/>
        <v/>
      </c>
      <c r="AV2383" s="37" t="str">
        <f t="shared" si="314"/>
        <v/>
      </c>
      <c r="AW2383" s="37" t="str">
        <f t="shared" si="315"/>
        <v/>
      </c>
    </row>
    <row r="2384" spans="44:49" x14ac:dyDescent="0.25">
      <c r="AR2384" s="37" t="str">
        <f t="shared" si="310"/>
        <v/>
      </c>
      <c r="AS2384" s="37" t="str">
        <f t="shared" si="311"/>
        <v/>
      </c>
      <c r="AT2384" s="37" t="str">
        <f t="shared" si="312"/>
        <v/>
      </c>
      <c r="AU2384" s="37" t="str">
        <f t="shared" si="313"/>
        <v/>
      </c>
      <c r="AV2384" s="37" t="str">
        <f t="shared" si="314"/>
        <v/>
      </c>
      <c r="AW2384" s="37" t="str">
        <f t="shared" si="315"/>
        <v/>
      </c>
    </row>
    <row r="2385" spans="44:49" x14ac:dyDescent="0.25">
      <c r="AR2385" s="37" t="str">
        <f t="shared" si="310"/>
        <v/>
      </c>
      <c r="AS2385" s="37" t="str">
        <f t="shared" si="311"/>
        <v/>
      </c>
      <c r="AT2385" s="37" t="str">
        <f t="shared" si="312"/>
        <v/>
      </c>
      <c r="AU2385" s="37" t="str">
        <f t="shared" si="313"/>
        <v/>
      </c>
      <c r="AV2385" s="37" t="str">
        <f t="shared" si="314"/>
        <v/>
      </c>
      <c r="AW2385" s="37" t="str">
        <f t="shared" si="315"/>
        <v/>
      </c>
    </row>
    <row r="2386" spans="44:49" x14ac:dyDescent="0.25">
      <c r="AR2386" s="37" t="str">
        <f t="shared" ref="AR2386:AR2449" si="316">IF($C$14&lt;=$AY2385,"",IF($C$14&gt;$AY2386,"",$C$14*AZ2386))</f>
        <v/>
      </c>
      <c r="AS2386" s="37" t="str">
        <f t="shared" ref="AS2386:AS2449" si="317">IF($C$14&lt;=$AY2385,"",IF($C$14&gt;$AY2386,"",$C$14*BA2386))</f>
        <v/>
      </c>
      <c r="AT2386" s="37" t="str">
        <f t="shared" si="312"/>
        <v/>
      </c>
      <c r="AU2386" s="37" t="str">
        <f t="shared" si="313"/>
        <v/>
      </c>
      <c r="AV2386" s="37" t="str">
        <f t="shared" si="314"/>
        <v/>
      </c>
      <c r="AW2386" s="37" t="str">
        <f t="shared" si="315"/>
        <v/>
      </c>
    </row>
    <row r="2387" spans="44:49" x14ac:dyDescent="0.25">
      <c r="AR2387" s="37" t="str">
        <f t="shared" si="316"/>
        <v/>
      </c>
      <c r="AS2387" s="37" t="str">
        <f t="shared" si="317"/>
        <v/>
      </c>
      <c r="AT2387" s="37" t="str">
        <f t="shared" si="312"/>
        <v/>
      </c>
      <c r="AU2387" s="37" t="str">
        <f t="shared" si="313"/>
        <v/>
      </c>
      <c r="AV2387" s="37" t="str">
        <f t="shared" si="314"/>
        <v/>
      </c>
      <c r="AW2387" s="37" t="str">
        <f t="shared" si="315"/>
        <v/>
      </c>
    </row>
    <row r="2388" spans="44:49" x14ac:dyDescent="0.25">
      <c r="AR2388" s="37" t="str">
        <f t="shared" si="316"/>
        <v/>
      </c>
      <c r="AS2388" s="37" t="str">
        <f t="shared" si="317"/>
        <v/>
      </c>
      <c r="AT2388" s="37" t="str">
        <f t="shared" si="312"/>
        <v/>
      </c>
      <c r="AU2388" s="37" t="str">
        <f t="shared" si="313"/>
        <v/>
      </c>
      <c r="AV2388" s="37" t="str">
        <f t="shared" si="314"/>
        <v/>
      </c>
      <c r="AW2388" s="37" t="str">
        <f t="shared" si="315"/>
        <v/>
      </c>
    </row>
    <row r="2389" spans="44:49" x14ac:dyDescent="0.25">
      <c r="AR2389" s="37" t="str">
        <f t="shared" si="316"/>
        <v/>
      </c>
      <c r="AS2389" s="37" t="str">
        <f t="shared" si="317"/>
        <v/>
      </c>
      <c r="AT2389" s="37" t="str">
        <f t="shared" si="312"/>
        <v/>
      </c>
      <c r="AU2389" s="37" t="str">
        <f t="shared" si="313"/>
        <v/>
      </c>
      <c r="AV2389" s="37" t="str">
        <f t="shared" si="314"/>
        <v/>
      </c>
      <c r="AW2389" s="37" t="str">
        <f t="shared" si="315"/>
        <v/>
      </c>
    </row>
    <row r="2390" spans="44:49" x14ac:dyDescent="0.25">
      <c r="AR2390" s="37" t="str">
        <f t="shared" si="316"/>
        <v/>
      </c>
      <c r="AS2390" s="37" t="str">
        <f t="shared" si="317"/>
        <v/>
      </c>
      <c r="AT2390" s="37" t="str">
        <f t="shared" si="312"/>
        <v/>
      </c>
      <c r="AU2390" s="37" t="str">
        <f t="shared" si="313"/>
        <v/>
      </c>
      <c r="AV2390" s="37" t="str">
        <f t="shared" si="314"/>
        <v/>
      </c>
      <c r="AW2390" s="37" t="str">
        <f t="shared" si="315"/>
        <v/>
      </c>
    </row>
    <row r="2391" spans="44:49" x14ac:dyDescent="0.25">
      <c r="AR2391" s="37" t="str">
        <f t="shared" si="316"/>
        <v/>
      </c>
      <c r="AS2391" s="37" t="str">
        <f t="shared" si="317"/>
        <v/>
      </c>
      <c r="AT2391" s="37" t="str">
        <f t="shared" si="312"/>
        <v/>
      </c>
      <c r="AU2391" s="37" t="str">
        <f t="shared" si="313"/>
        <v/>
      </c>
      <c r="AV2391" s="37" t="str">
        <f t="shared" si="314"/>
        <v/>
      </c>
      <c r="AW2391" s="37" t="str">
        <f t="shared" si="315"/>
        <v/>
      </c>
    </row>
    <row r="2392" spans="44:49" x14ac:dyDescent="0.25">
      <c r="AR2392" s="37" t="str">
        <f t="shared" si="316"/>
        <v/>
      </c>
      <c r="AS2392" s="37" t="str">
        <f t="shared" si="317"/>
        <v/>
      </c>
      <c r="AT2392" s="37" t="str">
        <f t="shared" si="312"/>
        <v/>
      </c>
      <c r="AU2392" s="37" t="str">
        <f t="shared" si="313"/>
        <v/>
      </c>
      <c r="AV2392" s="37" t="str">
        <f t="shared" si="314"/>
        <v/>
      </c>
      <c r="AW2392" s="37" t="str">
        <f t="shared" si="315"/>
        <v/>
      </c>
    </row>
    <row r="2393" spans="44:49" x14ac:dyDescent="0.25">
      <c r="AR2393" s="37" t="str">
        <f t="shared" si="316"/>
        <v/>
      </c>
      <c r="AS2393" s="37" t="str">
        <f t="shared" si="317"/>
        <v/>
      </c>
      <c r="AT2393" s="37" t="str">
        <f t="shared" si="312"/>
        <v/>
      </c>
      <c r="AU2393" s="37" t="str">
        <f t="shared" si="313"/>
        <v/>
      </c>
      <c r="AV2393" s="37" t="str">
        <f t="shared" si="314"/>
        <v/>
      </c>
      <c r="AW2393" s="37" t="str">
        <f t="shared" si="315"/>
        <v/>
      </c>
    </row>
    <row r="2394" spans="44:49" x14ac:dyDescent="0.25">
      <c r="AR2394" s="37" t="str">
        <f t="shared" si="316"/>
        <v/>
      </c>
      <c r="AS2394" s="37" t="str">
        <f t="shared" si="317"/>
        <v/>
      </c>
      <c r="AT2394" s="37" t="str">
        <f t="shared" si="312"/>
        <v/>
      </c>
      <c r="AU2394" s="37" t="str">
        <f t="shared" si="313"/>
        <v/>
      </c>
      <c r="AV2394" s="37" t="str">
        <f t="shared" si="314"/>
        <v/>
      </c>
      <c r="AW2394" s="37" t="str">
        <f t="shared" si="315"/>
        <v/>
      </c>
    </row>
    <row r="2395" spans="44:49" x14ac:dyDescent="0.25">
      <c r="AR2395" s="37" t="str">
        <f t="shared" si="316"/>
        <v/>
      </c>
      <c r="AS2395" s="37" t="str">
        <f t="shared" si="317"/>
        <v/>
      </c>
      <c r="AT2395" s="37" t="str">
        <f t="shared" si="312"/>
        <v/>
      </c>
      <c r="AU2395" s="37" t="str">
        <f t="shared" si="313"/>
        <v/>
      </c>
      <c r="AV2395" s="37" t="str">
        <f t="shared" si="314"/>
        <v/>
      </c>
      <c r="AW2395" s="37" t="str">
        <f t="shared" si="315"/>
        <v/>
      </c>
    </row>
    <row r="2396" spans="44:49" x14ac:dyDescent="0.25">
      <c r="AR2396" s="37" t="str">
        <f t="shared" si="316"/>
        <v/>
      </c>
      <c r="AS2396" s="37" t="str">
        <f t="shared" si="317"/>
        <v/>
      </c>
      <c r="AT2396" s="37" t="str">
        <f t="shared" si="312"/>
        <v/>
      </c>
      <c r="AU2396" s="37" t="str">
        <f t="shared" si="313"/>
        <v/>
      </c>
      <c r="AV2396" s="37" t="str">
        <f t="shared" si="314"/>
        <v/>
      </c>
      <c r="AW2396" s="37" t="str">
        <f t="shared" si="315"/>
        <v/>
      </c>
    </row>
    <row r="2397" spans="44:49" x14ac:dyDescent="0.25">
      <c r="AR2397" s="37" t="str">
        <f t="shared" si="316"/>
        <v/>
      </c>
      <c r="AS2397" s="37" t="str">
        <f t="shared" si="317"/>
        <v/>
      </c>
      <c r="AT2397" s="37" t="str">
        <f t="shared" si="312"/>
        <v/>
      </c>
      <c r="AU2397" s="37" t="str">
        <f t="shared" si="313"/>
        <v/>
      </c>
      <c r="AV2397" s="37" t="str">
        <f t="shared" si="314"/>
        <v/>
      </c>
      <c r="AW2397" s="37" t="str">
        <f t="shared" si="315"/>
        <v/>
      </c>
    </row>
    <row r="2398" spans="44:49" x14ac:dyDescent="0.25">
      <c r="AR2398" s="37" t="str">
        <f t="shared" si="316"/>
        <v/>
      </c>
      <c r="AS2398" s="37" t="str">
        <f t="shared" si="317"/>
        <v/>
      </c>
      <c r="AT2398" s="37" t="str">
        <f t="shared" si="312"/>
        <v/>
      </c>
      <c r="AU2398" s="37" t="str">
        <f t="shared" si="313"/>
        <v/>
      </c>
      <c r="AV2398" s="37" t="str">
        <f t="shared" si="314"/>
        <v/>
      </c>
      <c r="AW2398" s="37" t="str">
        <f t="shared" si="315"/>
        <v/>
      </c>
    </row>
    <row r="2399" spans="44:49" x14ac:dyDescent="0.25">
      <c r="AR2399" s="37" t="str">
        <f t="shared" si="316"/>
        <v/>
      </c>
      <c r="AS2399" s="37" t="str">
        <f t="shared" si="317"/>
        <v/>
      </c>
      <c r="AT2399" s="37" t="str">
        <f t="shared" si="312"/>
        <v/>
      </c>
      <c r="AU2399" s="37" t="str">
        <f t="shared" si="313"/>
        <v/>
      </c>
      <c r="AV2399" s="37" t="str">
        <f t="shared" si="314"/>
        <v/>
      </c>
      <c r="AW2399" s="37" t="str">
        <f t="shared" si="315"/>
        <v/>
      </c>
    </row>
    <row r="2400" spans="44:49" x14ac:dyDescent="0.25">
      <c r="AR2400" s="37" t="str">
        <f t="shared" si="316"/>
        <v/>
      </c>
      <c r="AS2400" s="37" t="str">
        <f t="shared" si="317"/>
        <v/>
      </c>
      <c r="AT2400" s="37" t="str">
        <f t="shared" si="312"/>
        <v/>
      </c>
      <c r="AU2400" s="37" t="str">
        <f t="shared" si="313"/>
        <v/>
      </c>
      <c r="AV2400" s="37" t="str">
        <f t="shared" si="314"/>
        <v/>
      </c>
      <c r="AW2400" s="37" t="str">
        <f t="shared" si="315"/>
        <v/>
      </c>
    </row>
    <row r="2401" spans="44:49" x14ac:dyDescent="0.25">
      <c r="AR2401" s="37" t="str">
        <f t="shared" si="316"/>
        <v/>
      </c>
      <c r="AS2401" s="37" t="str">
        <f t="shared" si="317"/>
        <v/>
      </c>
      <c r="AT2401" s="37" t="str">
        <f t="shared" si="312"/>
        <v/>
      </c>
      <c r="AU2401" s="37" t="str">
        <f t="shared" si="313"/>
        <v/>
      </c>
      <c r="AV2401" s="37" t="str">
        <f t="shared" si="314"/>
        <v/>
      </c>
      <c r="AW2401" s="37" t="str">
        <f t="shared" si="315"/>
        <v/>
      </c>
    </row>
    <row r="2402" spans="44:49" x14ac:dyDescent="0.25">
      <c r="AR2402" s="37" t="str">
        <f t="shared" si="316"/>
        <v/>
      </c>
      <c r="AS2402" s="37" t="str">
        <f t="shared" si="317"/>
        <v/>
      </c>
      <c r="AT2402" s="37" t="str">
        <f t="shared" si="312"/>
        <v/>
      </c>
      <c r="AU2402" s="37" t="str">
        <f t="shared" si="313"/>
        <v/>
      </c>
      <c r="AV2402" s="37" t="str">
        <f t="shared" si="314"/>
        <v/>
      </c>
      <c r="AW2402" s="37" t="str">
        <f t="shared" si="315"/>
        <v/>
      </c>
    </row>
    <row r="2403" spans="44:49" x14ac:dyDescent="0.25">
      <c r="AR2403" s="37" t="str">
        <f t="shared" si="316"/>
        <v/>
      </c>
      <c r="AS2403" s="37" t="str">
        <f t="shared" si="317"/>
        <v/>
      </c>
      <c r="AT2403" s="37" t="str">
        <f t="shared" si="312"/>
        <v/>
      </c>
      <c r="AU2403" s="37" t="str">
        <f t="shared" si="313"/>
        <v/>
      </c>
      <c r="AV2403" s="37" t="str">
        <f t="shared" si="314"/>
        <v/>
      </c>
      <c r="AW2403" s="37" t="str">
        <f t="shared" si="315"/>
        <v/>
      </c>
    </row>
    <row r="2404" spans="44:49" x14ac:dyDescent="0.25">
      <c r="AR2404" s="37" t="str">
        <f t="shared" si="316"/>
        <v/>
      </c>
      <c r="AS2404" s="37" t="str">
        <f t="shared" si="317"/>
        <v/>
      </c>
      <c r="AT2404" s="37" t="str">
        <f t="shared" si="312"/>
        <v/>
      </c>
      <c r="AU2404" s="37" t="str">
        <f t="shared" si="313"/>
        <v/>
      </c>
      <c r="AV2404" s="37" t="str">
        <f t="shared" si="314"/>
        <v/>
      </c>
      <c r="AW2404" s="37" t="str">
        <f t="shared" si="315"/>
        <v/>
      </c>
    </row>
    <row r="2405" spans="44:49" x14ac:dyDescent="0.25">
      <c r="AR2405" s="37" t="str">
        <f t="shared" si="316"/>
        <v/>
      </c>
      <c r="AS2405" s="37" t="str">
        <f t="shared" si="317"/>
        <v/>
      </c>
      <c r="AT2405" s="37" t="str">
        <f t="shared" si="312"/>
        <v/>
      </c>
      <c r="AU2405" s="37" t="str">
        <f t="shared" si="313"/>
        <v/>
      </c>
      <c r="AV2405" s="37" t="str">
        <f t="shared" si="314"/>
        <v/>
      </c>
      <c r="AW2405" s="37" t="str">
        <f t="shared" si="315"/>
        <v/>
      </c>
    </row>
    <row r="2406" spans="44:49" x14ac:dyDescent="0.25">
      <c r="AR2406" s="37" t="str">
        <f t="shared" si="316"/>
        <v/>
      </c>
      <c r="AS2406" s="37" t="str">
        <f t="shared" si="317"/>
        <v/>
      </c>
      <c r="AT2406" s="37" t="str">
        <f t="shared" si="312"/>
        <v/>
      </c>
      <c r="AU2406" s="37" t="str">
        <f t="shared" si="313"/>
        <v/>
      </c>
      <c r="AV2406" s="37" t="str">
        <f t="shared" si="314"/>
        <v/>
      </c>
      <c r="AW2406" s="37" t="str">
        <f t="shared" si="315"/>
        <v/>
      </c>
    </row>
    <row r="2407" spans="44:49" x14ac:dyDescent="0.25">
      <c r="AR2407" s="37" t="str">
        <f t="shared" si="316"/>
        <v/>
      </c>
      <c r="AS2407" s="37" t="str">
        <f t="shared" si="317"/>
        <v/>
      </c>
      <c r="AT2407" s="37" t="str">
        <f t="shared" si="312"/>
        <v/>
      </c>
      <c r="AU2407" s="37" t="str">
        <f t="shared" si="313"/>
        <v/>
      </c>
      <c r="AV2407" s="37" t="str">
        <f t="shared" si="314"/>
        <v/>
      </c>
      <c r="AW2407" s="37" t="str">
        <f t="shared" si="315"/>
        <v/>
      </c>
    </row>
    <row r="2408" spans="44:49" x14ac:dyDescent="0.25">
      <c r="AR2408" s="37" t="str">
        <f t="shared" si="316"/>
        <v/>
      </c>
      <c r="AS2408" s="37" t="str">
        <f t="shared" si="317"/>
        <v/>
      </c>
      <c r="AT2408" s="37" t="str">
        <f t="shared" si="312"/>
        <v/>
      </c>
      <c r="AU2408" s="37" t="str">
        <f t="shared" si="313"/>
        <v/>
      </c>
      <c r="AV2408" s="37" t="str">
        <f t="shared" si="314"/>
        <v/>
      </c>
      <c r="AW2408" s="37" t="str">
        <f t="shared" si="315"/>
        <v/>
      </c>
    </row>
    <row r="2409" spans="44:49" x14ac:dyDescent="0.25">
      <c r="AR2409" s="37" t="str">
        <f t="shared" si="316"/>
        <v/>
      </c>
      <c r="AS2409" s="37" t="str">
        <f t="shared" si="317"/>
        <v/>
      </c>
      <c r="AT2409" s="37" t="str">
        <f t="shared" si="312"/>
        <v/>
      </c>
      <c r="AU2409" s="37" t="str">
        <f t="shared" si="313"/>
        <v/>
      </c>
      <c r="AV2409" s="37" t="str">
        <f t="shared" si="314"/>
        <v/>
      </c>
      <c r="AW2409" s="37" t="str">
        <f t="shared" si="315"/>
        <v/>
      </c>
    </row>
    <row r="2410" spans="44:49" x14ac:dyDescent="0.25">
      <c r="AR2410" s="37" t="str">
        <f t="shared" si="316"/>
        <v/>
      </c>
      <c r="AS2410" s="37" t="str">
        <f t="shared" si="317"/>
        <v/>
      </c>
      <c r="AT2410" s="37" t="str">
        <f t="shared" si="312"/>
        <v/>
      </c>
      <c r="AU2410" s="37" t="str">
        <f t="shared" si="313"/>
        <v/>
      </c>
      <c r="AV2410" s="37" t="str">
        <f t="shared" si="314"/>
        <v/>
      </c>
      <c r="AW2410" s="37" t="str">
        <f t="shared" si="315"/>
        <v/>
      </c>
    </row>
    <row r="2411" spans="44:49" x14ac:dyDescent="0.25">
      <c r="AR2411" s="37" t="str">
        <f t="shared" si="316"/>
        <v/>
      </c>
      <c r="AS2411" s="37" t="str">
        <f t="shared" si="317"/>
        <v/>
      </c>
      <c r="AT2411" s="37" t="str">
        <f t="shared" si="312"/>
        <v/>
      </c>
      <c r="AU2411" s="37" t="str">
        <f t="shared" si="313"/>
        <v/>
      </c>
      <c r="AV2411" s="37" t="str">
        <f t="shared" si="314"/>
        <v/>
      </c>
      <c r="AW2411" s="37" t="str">
        <f t="shared" si="315"/>
        <v/>
      </c>
    </row>
    <row r="2412" spans="44:49" x14ac:dyDescent="0.25">
      <c r="AR2412" s="37" t="str">
        <f t="shared" si="316"/>
        <v/>
      </c>
      <c r="AS2412" s="37" t="str">
        <f t="shared" si="317"/>
        <v/>
      </c>
      <c r="AT2412" s="37" t="str">
        <f t="shared" si="312"/>
        <v/>
      </c>
      <c r="AU2412" s="37" t="str">
        <f t="shared" si="313"/>
        <v/>
      </c>
      <c r="AV2412" s="37" t="str">
        <f t="shared" si="314"/>
        <v/>
      </c>
      <c r="AW2412" s="37" t="str">
        <f t="shared" si="315"/>
        <v/>
      </c>
    </row>
    <row r="2413" spans="44:49" x14ac:dyDescent="0.25">
      <c r="AR2413" s="37" t="str">
        <f t="shared" si="316"/>
        <v/>
      </c>
      <c r="AS2413" s="37" t="str">
        <f t="shared" si="317"/>
        <v/>
      </c>
      <c r="AT2413" s="37" t="str">
        <f t="shared" si="312"/>
        <v/>
      </c>
      <c r="AU2413" s="37" t="str">
        <f t="shared" si="313"/>
        <v/>
      </c>
      <c r="AV2413" s="37" t="str">
        <f t="shared" si="314"/>
        <v/>
      </c>
      <c r="AW2413" s="37" t="str">
        <f t="shared" si="315"/>
        <v/>
      </c>
    </row>
    <row r="2414" spans="44:49" x14ac:dyDescent="0.25">
      <c r="AR2414" s="37" t="str">
        <f t="shared" si="316"/>
        <v/>
      </c>
      <c r="AS2414" s="37" t="str">
        <f t="shared" si="317"/>
        <v/>
      </c>
      <c r="AT2414" s="37" t="str">
        <f t="shared" si="312"/>
        <v/>
      </c>
      <c r="AU2414" s="37" t="str">
        <f t="shared" si="313"/>
        <v/>
      </c>
      <c r="AV2414" s="37" t="str">
        <f t="shared" si="314"/>
        <v/>
      </c>
      <c r="AW2414" s="37" t="str">
        <f t="shared" si="315"/>
        <v/>
      </c>
    </row>
    <row r="2415" spans="44:49" x14ac:dyDescent="0.25">
      <c r="AR2415" s="37" t="str">
        <f t="shared" si="316"/>
        <v/>
      </c>
      <c r="AS2415" s="37" t="str">
        <f t="shared" si="317"/>
        <v/>
      </c>
      <c r="AT2415" s="37" t="str">
        <f t="shared" si="312"/>
        <v/>
      </c>
      <c r="AU2415" s="37" t="str">
        <f t="shared" si="313"/>
        <v/>
      </c>
      <c r="AV2415" s="37" t="str">
        <f t="shared" si="314"/>
        <v/>
      </c>
      <c r="AW2415" s="37" t="str">
        <f t="shared" si="315"/>
        <v/>
      </c>
    </row>
    <row r="2416" spans="44:49" x14ac:dyDescent="0.25">
      <c r="AR2416" s="37" t="str">
        <f t="shared" si="316"/>
        <v/>
      </c>
      <c r="AS2416" s="37" t="str">
        <f t="shared" si="317"/>
        <v/>
      </c>
      <c r="AT2416" s="37" t="str">
        <f t="shared" si="312"/>
        <v/>
      </c>
      <c r="AU2416" s="37" t="str">
        <f t="shared" si="313"/>
        <v/>
      </c>
      <c r="AV2416" s="37" t="str">
        <f t="shared" si="314"/>
        <v/>
      </c>
      <c r="AW2416" s="37" t="str">
        <f t="shared" si="315"/>
        <v/>
      </c>
    </row>
    <row r="2417" spans="44:49" x14ac:dyDescent="0.25">
      <c r="AR2417" s="37" t="str">
        <f t="shared" si="316"/>
        <v/>
      </c>
      <c r="AS2417" s="37" t="str">
        <f t="shared" si="317"/>
        <v/>
      </c>
      <c r="AT2417" s="37" t="str">
        <f t="shared" si="312"/>
        <v/>
      </c>
      <c r="AU2417" s="37" t="str">
        <f t="shared" si="313"/>
        <v/>
      </c>
      <c r="AV2417" s="37" t="str">
        <f t="shared" si="314"/>
        <v/>
      </c>
      <c r="AW2417" s="37" t="str">
        <f t="shared" si="315"/>
        <v/>
      </c>
    </row>
    <row r="2418" spans="44:49" x14ac:dyDescent="0.25">
      <c r="AR2418" s="37" t="str">
        <f t="shared" si="316"/>
        <v/>
      </c>
      <c r="AS2418" s="37" t="str">
        <f t="shared" si="317"/>
        <v/>
      </c>
      <c r="AT2418" s="37" t="str">
        <f t="shared" si="312"/>
        <v/>
      </c>
      <c r="AU2418" s="37" t="str">
        <f t="shared" si="313"/>
        <v/>
      </c>
      <c r="AV2418" s="37" t="str">
        <f t="shared" si="314"/>
        <v/>
      </c>
      <c r="AW2418" s="37" t="str">
        <f t="shared" si="315"/>
        <v/>
      </c>
    </row>
    <row r="2419" spans="44:49" x14ac:dyDescent="0.25">
      <c r="AR2419" s="37" t="str">
        <f t="shared" si="316"/>
        <v/>
      </c>
      <c r="AS2419" s="37" t="str">
        <f t="shared" si="317"/>
        <v/>
      </c>
      <c r="AT2419" s="37" t="str">
        <f t="shared" si="312"/>
        <v/>
      </c>
      <c r="AU2419" s="37" t="str">
        <f t="shared" si="313"/>
        <v/>
      </c>
      <c r="AV2419" s="37" t="str">
        <f t="shared" si="314"/>
        <v/>
      </c>
      <c r="AW2419" s="37" t="str">
        <f t="shared" si="315"/>
        <v/>
      </c>
    </row>
    <row r="2420" spans="44:49" x14ac:dyDescent="0.25">
      <c r="AR2420" s="37" t="str">
        <f t="shared" si="316"/>
        <v/>
      </c>
      <c r="AS2420" s="37" t="str">
        <f t="shared" si="317"/>
        <v/>
      </c>
      <c r="AT2420" s="37" t="str">
        <f t="shared" si="312"/>
        <v/>
      </c>
      <c r="AU2420" s="37" t="str">
        <f t="shared" si="313"/>
        <v/>
      </c>
      <c r="AV2420" s="37" t="str">
        <f t="shared" si="314"/>
        <v/>
      </c>
      <c r="AW2420" s="37" t="str">
        <f t="shared" si="315"/>
        <v/>
      </c>
    </row>
    <row r="2421" spans="44:49" x14ac:dyDescent="0.25">
      <c r="AR2421" s="37" t="str">
        <f t="shared" si="316"/>
        <v/>
      </c>
      <c r="AS2421" s="37" t="str">
        <f t="shared" si="317"/>
        <v/>
      </c>
      <c r="AT2421" s="37" t="str">
        <f t="shared" si="312"/>
        <v/>
      </c>
      <c r="AU2421" s="37" t="str">
        <f t="shared" si="313"/>
        <v/>
      </c>
      <c r="AV2421" s="37" t="str">
        <f t="shared" si="314"/>
        <v/>
      </c>
      <c r="AW2421" s="37" t="str">
        <f t="shared" si="315"/>
        <v/>
      </c>
    </row>
    <row r="2422" spans="44:49" x14ac:dyDescent="0.25">
      <c r="AR2422" s="37" t="str">
        <f t="shared" si="316"/>
        <v/>
      </c>
      <c r="AS2422" s="37" t="str">
        <f t="shared" si="317"/>
        <v/>
      </c>
      <c r="AT2422" s="37" t="str">
        <f t="shared" si="312"/>
        <v/>
      </c>
      <c r="AU2422" s="37" t="str">
        <f t="shared" si="313"/>
        <v/>
      </c>
      <c r="AV2422" s="37" t="str">
        <f t="shared" si="314"/>
        <v/>
      </c>
      <c r="AW2422" s="37" t="str">
        <f t="shared" si="315"/>
        <v/>
      </c>
    </row>
    <row r="2423" spans="44:49" x14ac:dyDescent="0.25">
      <c r="AR2423" s="37" t="str">
        <f t="shared" si="316"/>
        <v/>
      </c>
      <c r="AS2423" s="37" t="str">
        <f t="shared" si="317"/>
        <v/>
      </c>
      <c r="AT2423" s="37" t="str">
        <f t="shared" si="312"/>
        <v/>
      </c>
      <c r="AU2423" s="37" t="str">
        <f t="shared" si="313"/>
        <v/>
      </c>
      <c r="AV2423" s="37" t="str">
        <f t="shared" si="314"/>
        <v/>
      </c>
      <c r="AW2423" s="37" t="str">
        <f t="shared" si="315"/>
        <v/>
      </c>
    </row>
    <row r="2424" spans="44:49" x14ac:dyDescent="0.25">
      <c r="AR2424" s="37" t="str">
        <f t="shared" si="316"/>
        <v/>
      </c>
      <c r="AS2424" s="37" t="str">
        <f t="shared" si="317"/>
        <v/>
      </c>
      <c r="AT2424" s="37" t="str">
        <f t="shared" si="312"/>
        <v/>
      </c>
      <c r="AU2424" s="37" t="str">
        <f t="shared" si="313"/>
        <v/>
      </c>
      <c r="AV2424" s="37" t="str">
        <f t="shared" si="314"/>
        <v/>
      </c>
      <c r="AW2424" s="37" t="str">
        <f t="shared" si="315"/>
        <v/>
      </c>
    </row>
    <row r="2425" spans="44:49" x14ac:dyDescent="0.25">
      <c r="AR2425" s="37" t="str">
        <f t="shared" si="316"/>
        <v/>
      </c>
      <c r="AS2425" s="37" t="str">
        <f t="shared" si="317"/>
        <v/>
      </c>
      <c r="AT2425" s="37" t="str">
        <f t="shared" si="312"/>
        <v/>
      </c>
      <c r="AU2425" s="37" t="str">
        <f t="shared" si="313"/>
        <v/>
      </c>
      <c r="AV2425" s="37" t="str">
        <f t="shared" si="314"/>
        <v/>
      </c>
      <c r="AW2425" s="37" t="str">
        <f t="shared" si="315"/>
        <v/>
      </c>
    </row>
    <row r="2426" spans="44:49" x14ac:dyDescent="0.25">
      <c r="AR2426" s="37" t="str">
        <f t="shared" si="316"/>
        <v/>
      </c>
      <c r="AS2426" s="37" t="str">
        <f t="shared" si="317"/>
        <v/>
      </c>
      <c r="AT2426" s="37" t="str">
        <f t="shared" si="312"/>
        <v/>
      </c>
      <c r="AU2426" s="37" t="str">
        <f t="shared" si="313"/>
        <v/>
      </c>
      <c r="AV2426" s="37" t="str">
        <f t="shared" si="314"/>
        <v/>
      </c>
      <c r="AW2426" s="37" t="str">
        <f t="shared" si="315"/>
        <v/>
      </c>
    </row>
    <row r="2427" spans="44:49" x14ac:dyDescent="0.25">
      <c r="AR2427" s="37" t="str">
        <f t="shared" si="316"/>
        <v/>
      </c>
      <c r="AS2427" s="37" t="str">
        <f t="shared" si="317"/>
        <v/>
      </c>
      <c r="AT2427" s="37" t="str">
        <f t="shared" si="312"/>
        <v/>
      </c>
      <c r="AU2427" s="37" t="str">
        <f t="shared" si="313"/>
        <v/>
      </c>
      <c r="AV2427" s="37" t="str">
        <f t="shared" si="314"/>
        <v/>
      </c>
      <c r="AW2427" s="37" t="str">
        <f t="shared" si="315"/>
        <v/>
      </c>
    </row>
    <row r="2428" spans="44:49" x14ac:dyDescent="0.25">
      <c r="AR2428" s="37" t="str">
        <f t="shared" si="316"/>
        <v/>
      </c>
      <c r="AS2428" s="37" t="str">
        <f t="shared" si="317"/>
        <v/>
      </c>
      <c r="AT2428" s="37" t="str">
        <f t="shared" si="312"/>
        <v/>
      </c>
      <c r="AU2428" s="37" t="str">
        <f t="shared" si="313"/>
        <v/>
      </c>
      <c r="AV2428" s="37" t="str">
        <f t="shared" si="314"/>
        <v/>
      </c>
      <c r="AW2428" s="37" t="str">
        <f t="shared" si="315"/>
        <v/>
      </c>
    </row>
    <row r="2429" spans="44:49" x14ac:dyDescent="0.25">
      <c r="AR2429" s="37" t="str">
        <f t="shared" si="316"/>
        <v/>
      </c>
      <c r="AS2429" s="37" t="str">
        <f t="shared" si="317"/>
        <v/>
      </c>
      <c r="AT2429" s="37" t="str">
        <f t="shared" si="312"/>
        <v/>
      </c>
      <c r="AU2429" s="37" t="str">
        <f t="shared" si="313"/>
        <v/>
      </c>
      <c r="AV2429" s="37" t="str">
        <f t="shared" si="314"/>
        <v/>
      </c>
      <c r="AW2429" s="37" t="str">
        <f t="shared" si="315"/>
        <v/>
      </c>
    </row>
    <row r="2430" spans="44:49" x14ac:dyDescent="0.25">
      <c r="AR2430" s="37" t="str">
        <f t="shared" si="316"/>
        <v/>
      </c>
      <c r="AS2430" s="37" t="str">
        <f t="shared" si="317"/>
        <v/>
      </c>
      <c r="AT2430" s="37" t="str">
        <f t="shared" ref="AT2430:AT2493" si="318">IF($C$14&lt;=$AY2429,"",IF($C$14&gt;$AY2430,"",$C$14*BB2430))</f>
        <v/>
      </c>
      <c r="AU2430" s="37" t="str">
        <f t="shared" ref="AU2430:AU2493" si="319">IF($C$14&lt;=$AY2429,"",IF($C$14&gt;$AY2430,"",$C$14*BC2430))</f>
        <v/>
      </c>
      <c r="AV2430" s="37" t="str">
        <f t="shared" ref="AV2430:AV2493" si="320">IF($C$14&lt;=$AY2429,"",IF($C$14&gt;$AY2430,"",$C$14*BD2430))</f>
        <v/>
      </c>
      <c r="AW2430" s="37" t="str">
        <f t="shared" ref="AW2430:AW2493" si="321">IF($C$14&lt;=$AY2429,"",IF($C$14&gt;$AY2430,"",$C$14*BE2430))</f>
        <v/>
      </c>
    </row>
    <row r="2431" spans="44:49" x14ac:dyDescent="0.25">
      <c r="AR2431" s="37" t="str">
        <f t="shared" si="316"/>
        <v/>
      </c>
      <c r="AS2431" s="37" t="str">
        <f t="shared" si="317"/>
        <v/>
      </c>
      <c r="AT2431" s="37" t="str">
        <f t="shared" si="318"/>
        <v/>
      </c>
      <c r="AU2431" s="37" t="str">
        <f t="shared" si="319"/>
        <v/>
      </c>
      <c r="AV2431" s="37" t="str">
        <f t="shared" si="320"/>
        <v/>
      </c>
      <c r="AW2431" s="37" t="str">
        <f t="shared" si="321"/>
        <v/>
      </c>
    </row>
    <row r="2432" spans="44:49" x14ac:dyDescent="0.25">
      <c r="AR2432" s="37" t="str">
        <f t="shared" si="316"/>
        <v/>
      </c>
      <c r="AS2432" s="37" t="str">
        <f t="shared" si="317"/>
        <v/>
      </c>
      <c r="AT2432" s="37" t="str">
        <f t="shared" si="318"/>
        <v/>
      </c>
      <c r="AU2432" s="37" t="str">
        <f t="shared" si="319"/>
        <v/>
      </c>
      <c r="AV2432" s="37" t="str">
        <f t="shared" si="320"/>
        <v/>
      </c>
      <c r="AW2432" s="37" t="str">
        <f t="shared" si="321"/>
        <v/>
      </c>
    </row>
    <row r="2433" spans="44:49" x14ac:dyDescent="0.25">
      <c r="AR2433" s="37" t="str">
        <f t="shared" si="316"/>
        <v/>
      </c>
      <c r="AS2433" s="37" t="str">
        <f t="shared" si="317"/>
        <v/>
      </c>
      <c r="AT2433" s="37" t="str">
        <f t="shared" si="318"/>
        <v/>
      </c>
      <c r="AU2433" s="37" t="str">
        <f t="shared" si="319"/>
        <v/>
      </c>
      <c r="AV2433" s="37" t="str">
        <f t="shared" si="320"/>
        <v/>
      </c>
      <c r="AW2433" s="37" t="str">
        <f t="shared" si="321"/>
        <v/>
      </c>
    </row>
    <row r="2434" spans="44:49" x14ac:dyDescent="0.25">
      <c r="AR2434" s="37" t="str">
        <f t="shared" si="316"/>
        <v/>
      </c>
      <c r="AS2434" s="37" t="str">
        <f t="shared" si="317"/>
        <v/>
      </c>
      <c r="AT2434" s="37" t="str">
        <f t="shared" si="318"/>
        <v/>
      </c>
      <c r="AU2434" s="37" t="str">
        <f t="shared" si="319"/>
        <v/>
      </c>
      <c r="AV2434" s="37" t="str">
        <f t="shared" si="320"/>
        <v/>
      </c>
      <c r="AW2434" s="37" t="str">
        <f t="shared" si="321"/>
        <v/>
      </c>
    </row>
    <row r="2435" spans="44:49" x14ac:dyDescent="0.25">
      <c r="AR2435" s="37" t="str">
        <f t="shared" si="316"/>
        <v/>
      </c>
      <c r="AS2435" s="37" t="str">
        <f t="shared" si="317"/>
        <v/>
      </c>
      <c r="AT2435" s="37" t="str">
        <f t="shared" si="318"/>
        <v/>
      </c>
      <c r="AU2435" s="37" t="str">
        <f t="shared" si="319"/>
        <v/>
      </c>
      <c r="AV2435" s="37" t="str">
        <f t="shared" si="320"/>
        <v/>
      </c>
      <c r="AW2435" s="37" t="str">
        <f t="shared" si="321"/>
        <v/>
      </c>
    </row>
    <row r="2436" spans="44:49" x14ac:dyDescent="0.25">
      <c r="AR2436" s="37" t="str">
        <f t="shared" si="316"/>
        <v/>
      </c>
      <c r="AS2436" s="37" t="str">
        <f t="shared" si="317"/>
        <v/>
      </c>
      <c r="AT2436" s="37" t="str">
        <f t="shared" si="318"/>
        <v/>
      </c>
      <c r="AU2436" s="37" t="str">
        <f t="shared" si="319"/>
        <v/>
      </c>
      <c r="AV2436" s="37" t="str">
        <f t="shared" si="320"/>
        <v/>
      </c>
      <c r="AW2436" s="37" t="str">
        <f t="shared" si="321"/>
        <v/>
      </c>
    </row>
    <row r="2437" spans="44:49" x14ac:dyDescent="0.25">
      <c r="AR2437" s="37" t="str">
        <f t="shared" si="316"/>
        <v/>
      </c>
      <c r="AS2437" s="37" t="str">
        <f t="shared" si="317"/>
        <v/>
      </c>
      <c r="AT2437" s="37" t="str">
        <f t="shared" si="318"/>
        <v/>
      </c>
      <c r="AU2437" s="37" t="str">
        <f t="shared" si="319"/>
        <v/>
      </c>
      <c r="AV2437" s="37" t="str">
        <f t="shared" si="320"/>
        <v/>
      </c>
      <c r="AW2437" s="37" t="str">
        <f t="shared" si="321"/>
        <v/>
      </c>
    </row>
    <row r="2438" spans="44:49" x14ac:dyDescent="0.25">
      <c r="AR2438" s="37" t="str">
        <f t="shared" si="316"/>
        <v/>
      </c>
      <c r="AS2438" s="37" t="str">
        <f t="shared" si="317"/>
        <v/>
      </c>
      <c r="AT2438" s="37" t="str">
        <f t="shared" si="318"/>
        <v/>
      </c>
      <c r="AU2438" s="37" t="str">
        <f t="shared" si="319"/>
        <v/>
      </c>
      <c r="AV2438" s="37" t="str">
        <f t="shared" si="320"/>
        <v/>
      </c>
      <c r="AW2438" s="37" t="str">
        <f t="shared" si="321"/>
        <v/>
      </c>
    </row>
    <row r="2439" spans="44:49" x14ac:dyDescent="0.25">
      <c r="AR2439" s="37" t="str">
        <f t="shared" si="316"/>
        <v/>
      </c>
      <c r="AS2439" s="37" t="str">
        <f t="shared" si="317"/>
        <v/>
      </c>
      <c r="AT2439" s="37" t="str">
        <f t="shared" si="318"/>
        <v/>
      </c>
      <c r="AU2439" s="37" t="str">
        <f t="shared" si="319"/>
        <v/>
      </c>
      <c r="AV2439" s="37" t="str">
        <f t="shared" si="320"/>
        <v/>
      </c>
      <c r="AW2439" s="37" t="str">
        <f t="shared" si="321"/>
        <v/>
      </c>
    </row>
    <row r="2440" spans="44:49" x14ac:dyDescent="0.25">
      <c r="AR2440" s="37" t="str">
        <f t="shared" si="316"/>
        <v/>
      </c>
      <c r="AS2440" s="37" t="str">
        <f t="shared" si="317"/>
        <v/>
      </c>
      <c r="AT2440" s="37" t="str">
        <f t="shared" si="318"/>
        <v/>
      </c>
      <c r="AU2440" s="37" t="str">
        <f t="shared" si="319"/>
        <v/>
      </c>
      <c r="AV2440" s="37" t="str">
        <f t="shared" si="320"/>
        <v/>
      </c>
      <c r="AW2440" s="37" t="str">
        <f t="shared" si="321"/>
        <v/>
      </c>
    </row>
    <row r="2441" spans="44:49" x14ac:dyDescent="0.25">
      <c r="AR2441" s="37" t="str">
        <f t="shared" si="316"/>
        <v/>
      </c>
      <c r="AS2441" s="37" t="str">
        <f t="shared" si="317"/>
        <v/>
      </c>
      <c r="AT2441" s="37" t="str">
        <f t="shared" si="318"/>
        <v/>
      </c>
      <c r="AU2441" s="37" t="str">
        <f t="shared" si="319"/>
        <v/>
      </c>
      <c r="AV2441" s="37" t="str">
        <f t="shared" si="320"/>
        <v/>
      </c>
      <c r="AW2441" s="37" t="str">
        <f t="shared" si="321"/>
        <v/>
      </c>
    </row>
    <row r="2442" spans="44:49" x14ac:dyDescent="0.25">
      <c r="AR2442" s="37" t="str">
        <f t="shared" si="316"/>
        <v/>
      </c>
      <c r="AS2442" s="37" t="str">
        <f t="shared" si="317"/>
        <v/>
      </c>
      <c r="AT2442" s="37" t="str">
        <f t="shared" si="318"/>
        <v/>
      </c>
      <c r="AU2442" s="37" t="str">
        <f t="shared" si="319"/>
        <v/>
      </c>
      <c r="AV2442" s="37" t="str">
        <f t="shared" si="320"/>
        <v/>
      </c>
      <c r="AW2442" s="37" t="str">
        <f t="shared" si="321"/>
        <v/>
      </c>
    </row>
    <row r="2443" spans="44:49" x14ac:dyDescent="0.25">
      <c r="AR2443" s="37" t="str">
        <f t="shared" si="316"/>
        <v/>
      </c>
      <c r="AS2443" s="37" t="str">
        <f t="shared" si="317"/>
        <v/>
      </c>
      <c r="AT2443" s="37" t="str">
        <f t="shared" si="318"/>
        <v/>
      </c>
      <c r="AU2443" s="37" t="str">
        <f t="shared" si="319"/>
        <v/>
      </c>
      <c r="AV2443" s="37" t="str">
        <f t="shared" si="320"/>
        <v/>
      </c>
      <c r="AW2443" s="37" t="str">
        <f t="shared" si="321"/>
        <v/>
      </c>
    </row>
    <row r="2444" spans="44:49" x14ac:dyDescent="0.25">
      <c r="AR2444" s="37" t="str">
        <f t="shared" si="316"/>
        <v/>
      </c>
      <c r="AS2444" s="37" t="str">
        <f t="shared" si="317"/>
        <v/>
      </c>
      <c r="AT2444" s="37" t="str">
        <f t="shared" si="318"/>
        <v/>
      </c>
      <c r="AU2444" s="37" t="str">
        <f t="shared" si="319"/>
        <v/>
      </c>
      <c r="AV2444" s="37" t="str">
        <f t="shared" si="320"/>
        <v/>
      </c>
      <c r="AW2444" s="37" t="str">
        <f t="shared" si="321"/>
        <v/>
      </c>
    </row>
    <row r="2445" spans="44:49" x14ac:dyDescent="0.25">
      <c r="AR2445" s="37" t="str">
        <f t="shared" si="316"/>
        <v/>
      </c>
      <c r="AS2445" s="37" t="str">
        <f t="shared" si="317"/>
        <v/>
      </c>
      <c r="AT2445" s="37" t="str">
        <f t="shared" si="318"/>
        <v/>
      </c>
      <c r="AU2445" s="37" t="str">
        <f t="shared" si="319"/>
        <v/>
      </c>
      <c r="AV2445" s="37" t="str">
        <f t="shared" si="320"/>
        <v/>
      </c>
      <c r="AW2445" s="37" t="str">
        <f t="shared" si="321"/>
        <v/>
      </c>
    </row>
    <row r="2446" spans="44:49" x14ac:dyDescent="0.25">
      <c r="AR2446" s="37" t="str">
        <f t="shared" si="316"/>
        <v/>
      </c>
      <c r="AS2446" s="37" t="str">
        <f t="shared" si="317"/>
        <v/>
      </c>
      <c r="AT2446" s="37" t="str">
        <f t="shared" si="318"/>
        <v/>
      </c>
      <c r="AU2446" s="37" t="str">
        <f t="shared" si="319"/>
        <v/>
      </c>
      <c r="AV2446" s="37" t="str">
        <f t="shared" si="320"/>
        <v/>
      </c>
      <c r="AW2446" s="37" t="str">
        <f t="shared" si="321"/>
        <v/>
      </c>
    </row>
    <row r="2447" spans="44:49" x14ac:dyDescent="0.25">
      <c r="AR2447" s="37" t="str">
        <f t="shared" si="316"/>
        <v/>
      </c>
      <c r="AS2447" s="37" t="str">
        <f t="shared" si="317"/>
        <v/>
      </c>
      <c r="AT2447" s="37" t="str">
        <f t="shared" si="318"/>
        <v/>
      </c>
      <c r="AU2447" s="37" t="str">
        <f t="shared" si="319"/>
        <v/>
      </c>
      <c r="AV2447" s="37" t="str">
        <f t="shared" si="320"/>
        <v/>
      </c>
      <c r="AW2447" s="37" t="str">
        <f t="shared" si="321"/>
        <v/>
      </c>
    </row>
    <row r="2448" spans="44:49" x14ac:dyDescent="0.25">
      <c r="AR2448" s="37" t="str">
        <f t="shared" si="316"/>
        <v/>
      </c>
      <c r="AS2448" s="37" t="str">
        <f t="shared" si="317"/>
        <v/>
      </c>
      <c r="AT2448" s="37" t="str">
        <f t="shared" si="318"/>
        <v/>
      </c>
      <c r="AU2448" s="37" t="str">
        <f t="shared" si="319"/>
        <v/>
      </c>
      <c r="AV2448" s="37" t="str">
        <f t="shared" si="320"/>
        <v/>
      </c>
      <c r="AW2448" s="37" t="str">
        <f t="shared" si="321"/>
        <v/>
      </c>
    </row>
    <row r="2449" spans="44:49" x14ac:dyDescent="0.25">
      <c r="AR2449" s="37" t="str">
        <f t="shared" si="316"/>
        <v/>
      </c>
      <c r="AS2449" s="37" t="str">
        <f t="shared" si="317"/>
        <v/>
      </c>
      <c r="AT2449" s="37" t="str">
        <f t="shared" si="318"/>
        <v/>
      </c>
      <c r="AU2449" s="37" t="str">
        <f t="shared" si="319"/>
        <v/>
      </c>
      <c r="AV2449" s="37" t="str">
        <f t="shared" si="320"/>
        <v/>
      </c>
      <c r="AW2449" s="37" t="str">
        <f t="shared" si="321"/>
        <v/>
      </c>
    </row>
    <row r="2450" spans="44:49" x14ac:dyDescent="0.25">
      <c r="AR2450" s="37" t="str">
        <f t="shared" ref="AR2450:AR2513" si="322">IF($C$14&lt;=$AY2449,"",IF($C$14&gt;$AY2450,"",$C$14*AZ2450))</f>
        <v/>
      </c>
      <c r="AS2450" s="37" t="str">
        <f t="shared" ref="AS2450:AS2513" si="323">IF($C$14&lt;=$AY2449,"",IF($C$14&gt;$AY2450,"",$C$14*BA2450))</f>
        <v/>
      </c>
      <c r="AT2450" s="37" t="str">
        <f t="shared" si="318"/>
        <v/>
      </c>
      <c r="AU2450" s="37" t="str">
        <f t="shared" si="319"/>
        <v/>
      </c>
      <c r="AV2450" s="37" t="str">
        <f t="shared" si="320"/>
        <v/>
      </c>
      <c r="AW2450" s="37" t="str">
        <f t="shared" si="321"/>
        <v/>
      </c>
    </row>
    <row r="2451" spans="44:49" x14ac:dyDescent="0.25">
      <c r="AR2451" s="37" t="str">
        <f t="shared" si="322"/>
        <v/>
      </c>
      <c r="AS2451" s="37" t="str">
        <f t="shared" si="323"/>
        <v/>
      </c>
      <c r="AT2451" s="37" t="str">
        <f t="shared" si="318"/>
        <v/>
      </c>
      <c r="AU2451" s="37" t="str">
        <f t="shared" si="319"/>
        <v/>
      </c>
      <c r="AV2451" s="37" t="str">
        <f t="shared" si="320"/>
        <v/>
      </c>
      <c r="AW2451" s="37" t="str">
        <f t="shared" si="321"/>
        <v/>
      </c>
    </row>
    <row r="2452" spans="44:49" x14ac:dyDescent="0.25">
      <c r="AR2452" s="37" t="str">
        <f t="shared" si="322"/>
        <v/>
      </c>
      <c r="AS2452" s="37" t="str">
        <f t="shared" si="323"/>
        <v/>
      </c>
      <c r="AT2452" s="37" t="str">
        <f t="shared" si="318"/>
        <v/>
      </c>
      <c r="AU2452" s="37" t="str">
        <f t="shared" si="319"/>
        <v/>
      </c>
      <c r="AV2452" s="37" t="str">
        <f t="shared" si="320"/>
        <v/>
      </c>
      <c r="AW2452" s="37" t="str">
        <f t="shared" si="321"/>
        <v/>
      </c>
    </row>
    <row r="2453" spans="44:49" x14ac:dyDescent="0.25">
      <c r="AR2453" s="37" t="str">
        <f t="shared" si="322"/>
        <v/>
      </c>
      <c r="AS2453" s="37" t="str">
        <f t="shared" si="323"/>
        <v/>
      </c>
      <c r="AT2453" s="37" t="str">
        <f t="shared" si="318"/>
        <v/>
      </c>
      <c r="AU2453" s="37" t="str">
        <f t="shared" si="319"/>
        <v/>
      </c>
      <c r="AV2453" s="37" t="str">
        <f t="shared" si="320"/>
        <v/>
      </c>
      <c r="AW2453" s="37" t="str">
        <f t="shared" si="321"/>
        <v/>
      </c>
    </row>
    <row r="2454" spans="44:49" x14ac:dyDescent="0.25">
      <c r="AR2454" s="37" t="str">
        <f t="shared" si="322"/>
        <v/>
      </c>
      <c r="AS2454" s="37" t="str">
        <f t="shared" si="323"/>
        <v/>
      </c>
      <c r="AT2454" s="37" t="str">
        <f t="shared" si="318"/>
        <v/>
      </c>
      <c r="AU2454" s="37" t="str">
        <f t="shared" si="319"/>
        <v/>
      </c>
      <c r="AV2454" s="37" t="str">
        <f t="shared" si="320"/>
        <v/>
      </c>
      <c r="AW2454" s="37" t="str">
        <f t="shared" si="321"/>
        <v/>
      </c>
    </row>
    <row r="2455" spans="44:49" x14ac:dyDescent="0.25">
      <c r="AR2455" s="37" t="str">
        <f t="shared" si="322"/>
        <v/>
      </c>
      <c r="AS2455" s="37" t="str">
        <f t="shared" si="323"/>
        <v/>
      </c>
      <c r="AT2455" s="37" t="str">
        <f t="shared" si="318"/>
        <v/>
      </c>
      <c r="AU2455" s="37" t="str">
        <f t="shared" si="319"/>
        <v/>
      </c>
      <c r="AV2455" s="37" t="str">
        <f t="shared" si="320"/>
        <v/>
      </c>
      <c r="AW2455" s="37" t="str">
        <f t="shared" si="321"/>
        <v/>
      </c>
    </row>
    <row r="2456" spans="44:49" x14ac:dyDescent="0.25">
      <c r="AR2456" s="37" t="str">
        <f t="shared" si="322"/>
        <v/>
      </c>
      <c r="AS2456" s="37" t="str">
        <f t="shared" si="323"/>
        <v/>
      </c>
      <c r="AT2456" s="37" t="str">
        <f t="shared" si="318"/>
        <v/>
      </c>
      <c r="AU2456" s="37" t="str">
        <f t="shared" si="319"/>
        <v/>
      </c>
      <c r="AV2456" s="37" t="str">
        <f t="shared" si="320"/>
        <v/>
      </c>
      <c r="AW2456" s="37" t="str">
        <f t="shared" si="321"/>
        <v/>
      </c>
    </row>
    <row r="2457" spans="44:49" x14ac:dyDescent="0.25">
      <c r="AR2457" s="37" t="str">
        <f t="shared" si="322"/>
        <v/>
      </c>
      <c r="AS2457" s="37" t="str">
        <f t="shared" si="323"/>
        <v/>
      </c>
      <c r="AT2457" s="37" t="str">
        <f t="shared" si="318"/>
        <v/>
      </c>
      <c r="AU2457" s="37" t="str">
        <f t="shared" si="319"/>
        <v/>
      </c>
      <c r="AV2457" s="37" t="str">
        <f t="shared" si="320"/>
        <v/>
      </c>
      <c r="AW2457" s="37" t="str">
        <f t="shared" si="321"/>
        <v/>
      </c>
    </row>
    <row r="2458" spans="44:49" x14ac:dyDescent="0.25">
      <c r="AR2458" s="37" t="str">
        <f t="shared" si="322"/>
        <v/>
      </c>
      <c r="AS2458" s="37" t="str">
        <f t="shared" si="323"/>
        <v/>
      </c>
      <c r="AT2458" s="37" t="str">
        <f t="shared" si="318"/>
        <v/>
      </c>
      <c r="AU2458" s="37" t="str">
        <f t="shared" si="319"/>
        <v/>
      </c>
      <c r="AV2458" s="37" t="str">
        <f t="shared" si="320"/>
        <v/>
      </c>
      <c r="AW2458" s="37" t="str">
        <f t="shared" si="321"/>
        <v/>
      </c>
    </row>
    <row r="2459" spans="44:49" x14ac:dyDescent="0.25">
      <c r="AR2459" s="37" t="str">
        <f t="shared" si="322"/>
        <v/>
      </c>
      <c r="AS2459" s="37" t="str">
        <f t="shared" si="323"/>
        <v/>
      </c>
      <c r="AT2459" s="37" t="str">
        <f t="shared" si="318"/>
        <v/>
      </c>
      <c r="AU2459" s="37" t="str">
        <f t="shared" si="319"/>
        <v/>
      </c>
      <c r="AV2459" s="37" t="str">
        <f t="shared" si="320"/>
        <v/>
      </c>
      <c r="AW2459" s="37" t="str">
        <f t="shared" si="321"/>
        <v/>
      </c>
    </row>
    <row r="2460" spans="44:49" x14ac:dyDescent="0.25">
      <c r="AR2460" s="37" t="str">
        <f t="shared" si="322"/>
        <v/>
      </c>
      <c r="AS2460" s="37" t="str">
        <f t="shared" si="323"/>
        <v/>
      </c>
      <c r="AT2460" s="37" t="str">
        <f t="shared" si="318"/>
        <v/>
      </c>
      <c r="AU2460" s="37" t="str">
        <f t="shared" si="319"/>
        <v/>
      </c>
      <c r="AV2460" s="37" t="str">
        <f t="shared" si="320"/>
        <v/>
      </c>
      <c r="AW2460" s="37" t="str">
        <f t="shared" si="321"/>
        <v/>
      </c>
    </row>
    <row r="2461" spans="44:49" x14ac:dyDescent="0.25">
      <c r="AR2461" s="37" t="str">
        <f t="shared" si="322"/>
        <v/>
      </c>
      <c r="AS2461" s="37" t="str">
        <f t="shared" si="323"/>
        <v/>
      </c>
      <c r="AT2461" s="37" t="str">
        <f t="shared" si="318"/>
        <v/>
      </c>
      <c r="AU2461" s="37" t="str">
        <f t="shared" si="319"/>
        <v/>
      </c>
      <c r="AV2461" s="37" t="str">
        <f t="shared" si="320"/>
        <v/>
      </c>
      <c r="AW2461" s="37" t="str">
        <f t="shared" si="321"/>
        <v/>
      </c>
    </row>
    <row r="2462" spans="44:49" x14ac:dyDescent="0.25">
      <c r="AR2462" s="37" t="str">
        <f t="shared" si="322"/>
        <v/>
      </c>
      <c r="AS2462" s="37" t="str">
        <f t="shared" si="323"/>
        <v/>
      </c>
      <c r="AT2462" s="37" t="str">
        <f t="shared" si="318"/>
        <v/>
      </c>
      <c r="AU2462" s="37" t="str">
        <f t="shared" si="319"/>
        <v/>
      </c>
      <c r="AV2462" s="37" t="str">
        <f t="shared" si="320"/>
        <v/>
      </c>
      <c r="AW2462" s="37" t="str">
        <f t="shared" si="321"/>
        <v/>
      </c>
    </row>
    <row r="2463" spans="44:49" x14ac:dyDescent="0.25">
      <c r="AR2463" s="37" t="str">
        <f t="shared" si="322"/>
        <v/>
      </c>
      <c r="AS2463" s="37" t="str">
        <f t="shared" si="323"/>
        <v/>
      </c>
      <c r="AT2463" s="37" t="str">
        <f t="shared" si="318"/>
        <v/>
      </c>
      <c r="AU2463" s="37" t="str">
        <f t="shared" si="319"/>
        <v/>
      </c>
      <c r="AV2463" s="37" t="str">
        <f t="shared" si="320"/>
        <v/>
      </c>
      <c r="AW2463" s="37" t="str">
        <f t="shared" si="321"/>
        <v/>
      </c>
    </row>
    <row r="2464" spans="44:49" x14ac:dyDescent="0.25">
      <c r="AR2464" s="37" t="str">
        <f t="shared" si="322"/>
        <v/>
      </c>
      <c r="AS2464" s="37" t="str">
        <f t="shared" si="323"/>
        <v/>
      </c>
      <c r="AT2464" s="37" t="str">
        <f t="shared" si="318"/>
        <v/>
      </c>
      <c r="AU2464" s="37" t="str">
        <f t="shared" si="319"/>
        <v/>
      </c>
      <c r="AV2464" s="37" t="str">
        <f t="shared" si="320"/>
        <v/>
      </c>
      <c r="AW2464" s="37" t="str">
        <f t="shared" si="321"/>
        <v/>
      </c>
    </row>
    <row r="2465" spans="44:49" x14ac:dyDescent="0.25">
      <c r="AR2465" s="37" t="str">
        <f t="shared" si="322"/>
        <v/>
      </c>
      <c r="AS2465" s="37" t="str">
        <f t="shared" si="323"/>
        <v/>
      </c>
      <c r="AT2465" s="37" t="str">
        <f t="shared" si="318"/>
        <v/>
      </c>
      <c r="AU2465" s="37" t="str">
        <f t="shared" si="319"/>
        <v/>
      </c>
      <c r="AV2465" s="37" t="str">
        <f t="shared" si="320"/>
        <v/>
      </c>
      <c r="AW2465" s="37" t="str">
        <f t="shared" si="321"/>
        <v/>
      </c>
    </row>
    <row r="2466" spans="44:49" x14ac:dyDescent="0.25">
      <c r="AR2466" s="37" t="str">
        <f t="shared" si="322"/>
        <v/>
      </c>
      <c r="AS2466" s="37" t="str">
        <f t="shared" si="323"/>
        <v/>
      </c>
      <c r="AT2466" s="37" t="str">
        <f t="shared" si="318"/>
        <v/>
      </c>
      <c r="AU2466" s="37" t="str">
        <f t="shared" si="319"/>
        <v/>
      </c>
      <c r="AV2466" s="37" t="str">
        <f t="shared" si="320"/>
        <v/>
      </c>
      <c r="AW2466" s="37" t="str">
        <f t="shared" si="321"/>
        <v/>
      </c>
    </row>
    <row r="2467" spans="44:49" x14ac:dyDescent="0.25">
      <c r="AR2467" s="37" t="str">
        <f t="shared" si="322"/>
        <v/>
      </c>
      <c r="AS2467" s="37" t="str">
        <f t="shared" si="323"/>
        <v/>
      </c>
      <c r="AT2467" s="37" t="str">
        <f t="shared" si="318"/>
        <v/>
      </c>
      <c r="AU2467" s="37" t="str">
        <f t="shared" si="319"/>
        <v/>
      </c>
      <c r="AV2467" s="37" t="str">
        <f t="shared" si="320"/>
        <v/>
      </c>
      <c r="AW2467" s="37" t="str">
        <f t="shared" si="321"/>
        <v/>
      </c>
    </row>
    <row r="2468" spans="44:49" x14ac:dyDescent="0.25">
      <c r="AR2468" s="37" t="str">
        <f t="shared" si="322"/>
        <v/>
      </c>
      <c r="AS2468" s="37" t="str">
        <f t="shared" si="323"/>
        <v/>
      </c>
      <c r="AT2468" s="37" t="str">
        <f t="shared" si="318"/>
        <v/>
      </c>
      <c r="AU2468" s="37" t="str">
        <f t="shared" si="319"/>
        <v/>
      </c>
      <c r="AV2468" s="37" t="str">
        <f t="shared" si="320"/>
        <v/>
      </c>
      <c r="AW2468" s="37" t="str">
        <f t="shared" si="321"/>
        <v/>
      </c>
    </row>
    <row r="2469" spans="44:49" x14ac:dyDescent="0.25">
      <c r="AR2469" s="37" t="str">
        <f t="shared" si="322"/>
        <v/>
      </c>
      <c r="AS2469" s="37" t="str">
        <f t="shared" si="323"/>
        <v/>
      </c>
      <c r="AT2469" s="37" t="str">
        <f t="shared" si="318"/>
        <v/>
      </c>
      <c r="AU2469" s="37" t="str">
        <f t="shared" si="319"/>
        <v/>
      </c>
      <c r="AV2469" s="37" t="str">
        <f t="shared" si="320"/>
        <v/>
      </c>
      <c r="AW2469" s="37" t="str">
        <f t="shared" si="321"/>
        <v/>
      </c>
    </row>
    <row r="2470" spans="44:49" x14ac:dyDescent="0.25">
      <c r="AR2470" s="37" t="str">
        <f t="shared" si="322"/>
        <v/>
      </c>
      <c r="AS2470" s="37" t="str">
        <f t="shared" si="323"/>
        <v/>
      </c>
      <c r="AT2470" s="37" t="str">
        <f t="shared" si="318"/>
        <v/>
      </c>
      <c r="AU2470" s="37" t="str">
        <f t="shared" si="319"/>
        <v/>
      </c>
      <c r="AV2470" s="37" t="str">
        <f t="shared" si="320"/>
        <v/>
      </c>
      <c r="AW2470" s="37" t="str">
        <f t="shared" si="321"/>
        <v/>
      </c>
    </row>
    <row r="2471" spans="44:49" x14ac:dyDescent="0.25">
      <c r="AR2471" s="37" t="str">
        <f t="shared" si="322"/>
        <v/>
      </c>
      <c r="AS2471" s="37" t="str">
        <f t="shared" si="323"/>
        <v/>
      </c>
      <c r="AT2471" s="37" t="str">
        <f t="shared" si="318"/>
        <v/>
      </c>
      <c r="AU2471" s="37" t="str">
        <f t="shared" si="319"/>
        <v/>
      </c>
      <c r="AV2471" s="37" t="str">
        <f t="shared" si="320"/>
        <v/>
      </c>
      <c r="AW2471" s="37" t="str">
        <f t="shared" si="321"/>
        <v/>
      </c>
    </row>
    <row r="2472" spans="44:49" x14ac:dyDescent="0.25">
      <c r="AR2472" s="37" t="str">
        <f t="shared" si="322"/>
        <v/>
      </c>
      <c r="AS2472" s="37" t="str">
        <f t="shared" si="323"/>
        <v/>
      </c>
      <c r="AT2472" s="37" t="str">
        <f t="shared" si="318"/>
        <v/>
      </c>
      <c r="AU2472" s="37" t="str">
        <f t="shared" si="319"/>
        <v/>
      </c>
      <c r="AV2472" s="37" t="str">
        <f t="shared" si="320"/>
        <v/>
      </c>
      <c r="AW2472" s="37" t="str">
        <f t="shared" si="321"/>
        <v/>
      </c>
    </row>
    <row r="2473" spans="44:49" x14ac:dyDescent="0.25">
      <c r="AR2473" s="37" t="str">
        <f t="shared" si="322"/>
        <v/>
      </c>
      <c r="AS2473" s="37" t="str">
        <f t="shared" si="323"/>
        <v/>
      </c>
      <c r="AT2473" s="37" t="str">
        <f t="shared" si="318"/>
        <v/>
      </c>
      <c r="AU2473" s="37" t="str">
        <f t="shared" si="319"/>
        <v/>
      </c>
      <c r="AV2473" s="37" t="str">
        <f t="shared" si="320"/>
        <v/>
      </c>
      <c r="AW2473" s="37" t="str">
        <f t="shared" si="321"/>
        <v/>
      </c>
    </row>
    <row r="2474" spans="44:49" x14ac:dyDescent="0.25">
      <c r="AR2474" s="37" t="str">
        <f t="shared" si="322"/>
        <v/>
      </c>
      <c r="AS2474" s="37" t="str">
        <f t="shared" si="323"/>
        <v/>
      </c>
      <c r="AT2474" s="37" t="str">
        <f t="shared" si="318"/>
        <v/>
      </c>
      <c r="AU2474" s="37" t="str">
        <f t="shared" si="319"/>
        <v/>
      </c>
      <c r="AV2474" s="37" t="str">
        <f t="shared" si="320"/>
        <v/>
      </c>
      <c r="AW2474" s="37" t="str">
        <f t="shared" si="321"/>
        <v/>
      </c>
    </row>
    <row r="2475" spans="44:49" x14ac:dyDescent="0.25">
      <c r="AR2475" s="37" t="str">
        <f t="shared" si="322"/>
        <v/>
      </c>
      <c r="AS2475" s="37" t="str">
        <f t="shared" si="323"/>
        <v/>
      </c>
      <c r="AT2475" s="37" t="str">
        <f t="shared" si="318"/>
        <v/>
      </c>
      <c r="AU2475" s="37" t="str">
        <f t="shared" si="319"/>
        <v/>
      </c>
      <c r="AV2475" s="37" t="str">
        <f t="shared" si="320"/>
        <v/>
      </c>
      <c r="AW2475" s="37" t="str">
        <f t="shared" si="321"/>
        <v/>
      </c>
    </row>
    <row r="2476" spans="44:49" x14ac:dyDescent="0.25">
      <c r="AR2476" s="37" t="str">
        <f t="shared" si="322"/>
        <v/>
      </c>
      <c r="AS2476" s="37" t="str">
        <f t="shared" si="323"/>
        <v/>
      </c>
      <c r="AT2476" s="37" t="str">
        <f t="shared" si="318"/>
        <v/>
      </c>
      <c r="AU2476" s="37" t="str">
        <f t="shared" si="319"/>
        <v/>
      </c>
      <c r="AV2476" s="37" t="str">
        <f t="shared" si="320"/>
        <v/>
      </c>
      <c r="AW2476" s="37" t="str">
        <f t="shared" si="321"/>
        <v/>
      </c>
    </row>
    <row r="2477" spans="44:49" x14ac:dyDescent="0.25">
      <c r="AR2477" s="37" t="str">
        <f t="shared" si="322"/>
        <v/>
      </c>
      <c r="AS2477" s="37" t="str">
        <f t="shared" si="323"/>
        <v/>
      </c>
      <c r="AT2477" s="37" t="str">
        <f t="shared" si="318"/>
        <v/>
      </c>
      <c r="AU2477" s="37" t="str">
        <f t="shared" si="319"/>
        <v/>
      </c>
      <c r="AV2477" s="37" t="str">
        <f t="shared" si="320"/>
        <v/>
      </c>
      <c r="AW2477" s="37" t="str">
        <f t="shared" si="321"/>
        <v/>
      </c>
    </row>
    <row r="2478" spans="44:49" x14ac:dyDescent="0.25">
      <c r="AR2478" s="37" t="str">
        <f t="shared" si="322"/>
        <v/>
      </c>
      <c r="AS2478" s="37" t="str">
        <f t="shared" si="323"/>
        <v/>
      </c>
      <c r="AT2478" s="37" t="str">
        <f t="shared" si="318"/>
        <v/>
      </c>
      <c r="AU2478" s="37" t="str">
        <f t="shared" si="319"/>
        <v/>
      </c>
      <c r="AV2478" s="37" t="str">
        <f t="shared" si="320"/>
        <v/>
      </c>
      <c r="AW2478" s="37" t="str">
        <f t="shared" si="321"/>
        <v/>
      </c>
    </row>
    <row r="2479" spans="44:49" x14ac:dyDescent="0.25">
      <c r="AR2479" s="37" t="str">
        <f t="shared" si="322"/>
        <v/>
      </c>
      <c r="AS2479" s="37" t="str">
        <f t="shared" si="323"/>
        <v/>
      </c>
      <c r="AT2479" s="37" t="str">
        <f t="shared" si="318"/>
        <v/>
      </c>
      <c r="AU2479" s="37" t="str">
        <f t="shared" si="319"/>
        <v/>
      </c>
      <c r="AV2479" s="37" t="str">
        <f t="shared" si="320"/>
        <v/>
      </c>
      <c r="AW2479" s="37" t="str">
        <f t="shared" si="321"/>
        <v/>
      </c>
    </row>
    <row r="2480" spans="44:49" x14ac:dyDescent="0.25">
      <c r="AR2480" s="37" t="str">
        <f t="shared" si="322"/>
        <v/>
      </c>
      <c r="AS2480" s="37" t="str">
        <f t="shared" si="323"/>
        <v/>
      </c>
      <c r="AT2480" s="37" t="str">
        <f t="shared" si="318"/>
        <v/>
      </c>
      <c r="AU2480" s="37" t="str">
        <f t="shared" si="319"/>
        <v/>
      </c>
      <c r="AV2480" s="37" t="str">
        <f t="shared" si="320"/>
        <v/>
      </c>
      <c r="AW2480" s="37" t="str">
        <f t="shared" si="321"/>
        <v/>
      </c>
    </row>
    <row r="2481" spans="44:49" x14ac:dyDescent="0.25">
      <c r="AR2481" s="37" t="str">
        <f t="shared" si="322"/>
        <v/>
      </c>
      <c r="AS2481" s="37" t="str">
        <f t="shared" si="323"/>
        <v/>
      </c>
      <c r="AT2481" s="37" t="str">
        <f t="shared" si="318"/>
        <v/>
      </c>
      <c r="AU2481" s="37" t="str">
        <f t="shared" si="319"/>
        <v/>
      </c>
      <c r="AV2481" s="37" t="str">
        <f t="shared" si="320"/>
        <v/>
      </c>
      <c r="AW2481" s="37" t="str">
        <f t="shared" si="321"/>
        <v/>
      </c>
    </row>
    <row r="2482" spans="44:49" x14ac:dyDescent="0.25">
      <c r="AR2482" s="37" t="str">
        <f t="shared" si="322"/>
        <v/>
      </c>
      <c r="AS2482" s="37" t="str">
        <f t="shared" si="323"/>
        <v/>
      </c>
      <c r="AT2482" s="37" t="str">
        <f t="shared" si="318"/>
        <v/>
      </c>
      <c r="AU2482" s="37" t="str">
        <f t="shared" si="319"/>
        <v/>
      </c>
      <c r="AV2482" s="37" t="str">
        <f t="shared" si="320"/>
        <v/>
      </c>
      <c r="AW2482" s="37" t="str">
        <f t="shared" si="321"/>
        <v/>
      </c>
    </row>
    <row r="2483" spans="44:49" x14ac:dyDescent="0.25">
      <c r="AR2483" s="37" t="str">
        <f t="shared" si="322"/>
        <v/>
      </c>
      <c r="AS2483" s="37" t="str">
        <f t="shared" si="323"/>
        <v/>
      </c>
      <c r="AT2483" s="37" t="str">
        <f t="shared" si="318"/>
        <v/>
      </c>
      <c r="AU2483" s="37" t="str">
        <f t="shared" si="319"/>
        <v/>
      </c>
      <c r="AV2483" s="37" t="str">
        <f t="shared" si="320"/>
        <v/>
      </c>
      <c r="AW2483" s="37" t="str">
        <f t="shared" si="321"/>
        <v/>
      </c>
    </row>
    <row r="2484" spans="44:49" x14ac:dyDescent="0.25">
      <c r="AR2484" s="37" t="str">
        <f t="shared" si="322"/>
        <v/>
      </c>
      <c r="AS2484" s="37" t="str">
        <f t="shared" si="323"/>
        <v/>
      </c>
      <c r="AT2484" s="37" t="str">
        <f t="shared" si="318"/>
        <v/>
      </c>
      <c r="AU2484" s="37" t="str">
        <f t="shared" si="319"/>
        <v/>
      </c>
      <c r="AV2484" s="37" t="str">
        <f t="shared" si="320"/>
        <v/>
      </c>
      <c r="AW2484" s="37" t="str">
        <f t="shared" si="321"/>
        <v/>
      </c>
    </row>
    <row r="2485" spans="44:49" x14ac:dyDescent="0.25">
      <c r="AR2485" s="37" t="str">
        <f t="shared" si="322"/>
        <v/>
      </c>
      <c r="AS2485" s="37" t="str">
        <f t="shared" si="323"/>
        <v/>
      </c>
      <c r="AT2485" s="37" t="str">
        <f t="shared" si="318"/>
        <v/>
      </c>
      <c r="AU2485" s="37" t="str">
        <f t="shared" si="319"/>
        <v/>
      </c>
      <c r="AV2485" s="37" t="str">
        <f t="shared" si="320"/>
        <v/>
      </c>
      <c r="AW2485" s="37" t="str">
        <f t="shared" si="321"/>
        <v/>
      </c>
    </row>
    <row r="2486" spans="44:49" x14ac:dyDescent="0.25">
      <c r="AR2486" s="37" t="str">
        <f t="shared" si="322"/>
        <v/>
      </c>
      <c r="AS2486" s="37" t="str">
        <f t="shared" si="323"/>
        <v/>
      </c>
      <c r="AT2486" s="37" t="str">
        <f t="shared" si="318"/>
        <v/>
      </c>
      <c r="AU2486" s="37" t="str">
        <f t="shared" si="319"/>
        <v/>
      </c>
      <c r="AV2486" s="37" t="str">
        <f t="shared" si="320"/>
        <v/>
      </c>
      <c r="AW2486" s="37" t="str">
        <f t="shared" si="321"/>
        <v/>
      </c>
    </row>
    <row r="2487" spans="44:49" x14ac:dyDescent="0.25">
      <c r="AR2487" s="37" t="str">
        <f t="shared" si="322"/>
        <v/>
      </c>
      <c r="AS2487" s="37" t="str">
        <f t="shared" si="323"/>
        <v/>
      </c>
      <c r="AT2487" s="37" t="str">
        <f t="shared" si="318"/>
        <v/>
      </c>
      <c r="AU2487" s="37" t="str">
        <f t="shared" si="319"/>
        <v/>
      </c>
      <c r="AV2487" s="37" t="str">
        <f t="shared" si="320"/>
        <v/>
      </c>
      <c r="AW2487" s="37" t="str">
        <f t="shared" si="321"/>
        <v/>
      </c>
    </row>
    <row r="2488" spans="44:49" x14ac:dyDescent="0.25">
      <c r="AR2488" s="37" t="str">
        <f t="shared" si="322"/>
        <v/>
      </c>
      <c r="AS2488" s="37" t="str">
        <f t="shared" si="323"/>
        <v/>
      </c>
      <c r="AT2488" s="37" t="str">
        <f t="shared" si="318"/>
        <v/>
      </c>
      <c r="AU2488" s="37" t="str">
        <f t="shared" si="319"/>
        <v/>
      </c>
      <c r="AV2488" s="37" t="str">
        <f t="shared" si="320"/>
        <v/>
      </c>
      <c r="AW2488" s="37" t="str">
        <f t="shared" si="321"/>
        <v/>
      </c>
    </row>
    <row r="2489" spans="44:49" x14ac:dyDescent="0.25">
      <c r="AR2489" s="37" t="str">
        <f t="shared" si="322"/>
        <v/>
      </c>
      <c r="AS2489" s="37" t="str">
        <f t="shared" si="323"/>
        <v/>
      </c>
      <c r="AT2489" s="37" t="str">
        <f t="shared" si="318"/>
        <v/>
      </c>
      <c r="AU2489" s="37" t="str">
        <f t="shared" si="319"/>
        <v/>
      </c>
      <c r="AV2489" s="37" t="str">
        <f t="shared" si="320"/>
        <v/>
      </c>
      <c r="AW2489" s="37" t="str">
        <f t="shared" si="321"/>
        <v/>
      </c>
    </row>
    <row r="2490" spans="44:49" x14ac:dyDescent="0.25">
      <c r="AR2490" s="37" t="str">
        <f t="shared" si="322"/>
        <v/>
      </c>
      <c r="AS2490" s="37" t="str">
        <f t="shared" si="323"/>
        <v/>
      </c>
      <c r="AT2490" s="37" t="str">
        <f t="shared" si="318"/>
        <v/>
      </c>
      <c r="AU2490" s="37" t="str">
        <f t="shared" si="319"/>
        <v/>
      </c>
      <c r="AV2490" s="37" t="str">
        <f t="shared" si="320"/>
        <v/>
      </c>
      <c r="AW2490" s="37" t="str">
        <f t="shared" si="321"/>
        <v/>
      </c>
    </row>
    <row r="2491" spans="44:49" x14ac:dyDescent="0.25">
      <c r="AR2491" s="37" t="str">
        <f t="shared" si="322"/>
        <v/>
      </c>
      <c r="AS2491" s="37" t="str">
        <f t="shared" si="323"/>
        <v/>
      </c>
      <c r="AT2491" s="37" t="str">
        <f t="shared" si="318"/>
        <v/>
      </c>
      <c r="AU2491" s="37" t="str">
        <f t="shared" si="319"/>
        <v/>
      </c>
      <c r="AV2491" s="37" t="str">
        <f t="shared" si="320"/>
        <v/>
      </c>
      <c r="AW2491" s="37" t="str">
        <f t="shared" si="321"/>
        <v/>
      </c>
    </row>
    <row r="2492" spans="44:49" x14ac:dyDescent="0.25">
      <c r="AR2492" s="37" t="str">
        <f t="shared" si="322"/>
        <v/>
      </c>
      <c r="AS2492" s="37" t="str">
        <f t="shared" si="323"/>
        <v/>
      </c>
      <c r="AT2492" s="37" t="str">
        <f t="shared" si="318"/>
        <v/>
      </c>
      <c r="AU2492" s="37" t="str">
        <f t="shared" si="319"/>
        <v/>
      </c>
      <c r="AV2492" s="37" t="str">
        <f t="shared" si="320"/>
        <v/>
      </c>
      <c r="AW2492" s="37" t="str">
        <f t="shared" si="321"/>
        <v/>
      </c>
    </row>
    <row r="2493" spans="44:49" x14ac:dyDescent="0.25">
      <c r="AR2493" s="37" t="str">
        <f t="shared" si="322"/>
        <v/>
      </c>
      <c r="AS2493" s="37" t="str">
        <f t="shared" si="323"/>
        <v/>
      </c>
      <c r="AT2493" s="37" t="str">
        <f t="shared" si="318"/>
        <v/>
      </c>
      <c r="AU2493" s="37" t="str">
        <f t="shared" si="319"/>
        <v/>
      </c>
      <c r="AV2493" s="37" t="str">
        <f t="shared" si="320"/>
        <v/>
      </c>
      <c r="AW2493" s="37" t="str">
        <f t="shared" si="321"/>
        <v/>
      </c>
    </row>
    <row r="2494" spans="44:49" x14ac:dyDescent="0.25">
      <c r="AR2494" s="37" t="str">
        <f t="shared" si="322"/>
        <v/>
      </c>
      <c r="AS2494" s="37" t="str">
        <f t="shared" si="323"/>
        <v/>
      </c>
      <c r="AT2494" s="37" t="str">
        <f t="shared" ref="AT2494:AT2557" si="324">IF($C$14&lt;=$AY2493,"",IF($C$14&gt;$AY2494,"",$C$14*BB2494))</f>
        <v/>
      </c>
      <c r="AU2494" s="37" t="str">
        <f t="shared" ref="AU2494:AU2557" si="325">IF($C$14&lt;=$AY2493,"",IF($C$14&gt;$AY2494,"",$C$14*BC2494))</f>
        <v/>
      </c>
      <c r="AV2494" s="37" t="str">
        <f t="shared" ref="AV2494:AV2557" si="326">IF($C$14&lt;=$AY2493,"",IF($C$14&gt;$AY2494,"",$C$14*BD2494))</f>
        <v/>
      </c>
      <c r="AW2494" s="37" t="str">
        <f t="shared" ref="AW2494:AW2557" si="327">IF($C$14&lt;=$AY2493,"",IF($C$14&gt;$AY2494,"",$C$14*BE2494))</f>
        <v/>
      </c>
    </row>
    <row r="2495" spans="44:49" x14ac:dyDescent="0.25">
      <c r="AR2495" s="37" t="str">
        <f t="shared" si="322"/>
        <v/>
      </c>
      <c r="AS2495" s="37" t="str">
        <f t="shared" si="323"/>
        <v/>
      </c>
      <c r="AT2495" s="37" t="str">
        <f t="shared" si="324"/>
        <v/>
      </c>
      <c r="AU2495" s="37" t="str">
        <f t="shared" si="325"/>
        <v/>
      </c>
      <c r="AV2495" s="37" t="str">
        <f t="shared" si="326"/>
        <v/>
      </c>
      <c r="AW2495" s="37" t="str">
        <f t="shared" si="327"/>
        <v/>
      </c>
    </row>
    <row r="2496" spans="44:49" x14ac:dyDescent="0.25">
      <c r="AR2496" s="37" t="str">
        <f t="shared" si="322"/>
        <v/>
      </c>
      <c r="AS2496" s="37" t="str">
        <f t="shared" si="323"/>
        <v/>
      </c>
      <c r="AT2496" s="37" t="str">
        <f t="shared" si="324"/>
        <v/>
      </c>
      <c r="AU2496" s="37" t="str">
        <f t="shared" si="325"/>
        <v/>
      </c>
      <c r="AV2496" s="37" t="str">
        <f t="shared" si="326"/>
        <v/>
      </c>
      <c r="AW2496" s="37" t="str">
        <f t="shared" si="327"/>
        <v/>
      </c>
    </row>
    <row r="2497" spans="44:49" x14ac:dyDescent="0.25">
      <c r="AR2497" s="37" t="str">
        <f t="shared" si="322"/>
        <v/>
      </c>
      <c r="AS2497" s="37" t="str">
        <f t="shared" si="323"/>
        <v/>
      </c>
      <c r="AT2497" s="37" t="str">
        <f t="shared" si="324"/>
        <v/>
      </c>
      <c r="AU2497" s="37" t="str">
        <f t="shared" si="325"/>
        <v/>
      </c>
      <c r="AV2497" s="37" t="str">
        <f t="shared" si="326"/>
        <v/>
      </c>
      <c r="AW2497" s="37" t="str">
        <f t="shared" si="327"/>
        <v/>
      </c>
    </row>
    <row r="2498" spans="44:49" x14ac:dyDescent="0.25">
      <c r="AR2498" s="37" t="str">
        <f t="shared" si="322"/>
        <v/>
      </c>
      <c r="AS2498" s="37" t="str">
        <f t="shared" si="323"/>
        <v/>
      </c>
      <c r="AT2498" s="37" t="str">
        <f t="shared" si="324"/>
        <v/>
      </c>
      <c r="AU2498" s="37" t="str">
        <f t="shared" si="325"/>
        <v/>
      </c>
      <c r="AV2498" s="37" t="str">
        <f t="shared" si="326"/>
        <v/>
      </c>
      <c r="AW2498" s="37" t="str">
        <f t="shared" si="327"/>
        <v/>
      </c>
    </row>
    <row r="2499" spans="44:49" x14ac:dyDescent="0.25">
      <c r="AR2499" s="37" t="str">
        <f t="shared" si="322"/>
        <v/>
      </c>
      <c r="AS2499" s="37" t="str">
        <f t="shared" si="323"/>
        <v/>
      </c>
      <c r="AT2499" s="37" t="str">
        <f t="shared" si="324"/>
        <v/>
      </c>
      <c r="AU2499" s="37" t="str">
        <f t="shared" si="325"/>
        <v/>
      </c>
      <c r="AV2499" s="37" t="str">
        <f t="shared" si="326"/>
        <v/>
      </c>
      <c r="AW2499" s="37" t="str">
        <f t="shared" si="327"/>
        <v/>
      </c>
    </row>
    <row r="2500" spans="44:49" x14ac:dyDescent="0.25">
      <c r="AR2500" s="37" t="str">
        <f t="shared" si="322"/>
        <v/>
      </c>
      <c r="AS2500" s="37" t="str">
        <f t="shared" si="323"/>
        <v/>
      </c>
      <c r="AT2500" s="37" t="str">
        <f t="shared" si="324"/>
        <v/>
      </c>
      <c r="AU2500" s="37" t="str">
        <f t="shared" si="325"/>
        <v/>
      </c>
      <c r="AV2500" s="37" t="str">
        <f t="shared" si="326"/>
        <v/>
      </c>
      <c r="AW2500" s="37" t="str">
        <f t="shared" si="327"/>
        <v/>
      </c>
    </row>
    <row r="2501" spans="44:49" x14ac:dyDescent="0.25">
      <c r="AR2501" s="37" t="str">
        <f t="shared" si="322"/>
        <v/>
      </c>
      <c r="AS2501" s="37" t="str">
        <f t="shared" si="323"/>
        <v/>
      </c>
      <c r="AT2501" s="37" t="str">
        <f t="shared" si="324"/>
        <v/>
      </c>
      <c r="AU2501" s="37" t="str">
        <f t="shared" si="325"/>
        <v/>
      </c>
      <c r="AV2501" s="37" t="str">
        <f t="shared" si="326"/>
        <v/>
      </c>
      <c r="AW2501" s="37" t="str">
        <f t="shared" si="327"/>
        <v/>
      </c>
    </row>
    <row r="2502" spans="44:49" x14ac:dyDescent="0.25">
      <c r="AR2502" s="37" t="str">
        <f t="shared" si="322"/>
        <v/>
      </c>
      <c r="AS2502" s="37" t="str">
        <f t="shared" si="323"/>
        <v/>
      </c>
      <c r="AT2502" s="37" t="str">
        <f t="shared" si="324"/>
        <v/>
      </c>
      <c r="AU2502" s="37" t="str">
        <f t="shared" si="325"/>
        <v/>
      </c>
      <c r="AV2502" s="37" t="str">
        <f t="shared" si="326"/>
        <v/>
      </c>
      <c r="AW2502" s="37" t="str">
        <f t="shared" si="327"/>
        <v/>
      </c>
    </row>
    <row r="2503" spans="44:49" x14ac:dyDescent="0.25">
      <c r="AR2503" s="37" t="str">
        <f t="shared" si="322"/>
        <v/>
      </c>
      <c r="AS2503" s="37" t="str">
        <f t="shared" si="323"/>
        <v/>
      </c>
      <c r="AT2503" s="37" t="str">
        <f t="shared" si="324"/>
        <v/>
      </c>
      <c r="AU2503" s="37" t="str">
        <f t="shared" si="325"/>
        <v/>
      </c>
      <c r="AV2503" s="37" t="str">
        <f t="shared" si="326"/>
        <v/>
      </c>
      <c r="AW2503" s="37" t="str">
        <f t="shared" si="327"/>
        <v/>
      </c>
    </row>
    <row r="2504" spans="44:49" x14ac:dyDescent="0.25">
      <c r="AR2504" s="37" t="str">
        <f t="shared" si="322"/>
        <v/>
      </c>
      <c r="AS2504" s="37" t="str">
        <f t="shared" si="323"/>
        <v/>
      </c>
      <c r="AT2504" s="37" t="str">
        <f t="shared" si="324"/>
        <v/>
      </c>
      <c r="AU2504" s="37" t="str">
        <f t="shared" si="325"/>
        <v/>
      </c>
      <c r="AV2504" s="37" t="str">
        <f t="shared" si="326"/>
        <v/>
      </c>
      <c r="AW2504" s="37" t="str">
        <f t="shared" si="327"/>
        <v/>
      </c>
    </row>
    <row r="2505" spans="44:49" x14ac:dyDescent="0.25">
      <c r="AR2505" s="37" t="str">
        <f t="shared" si="322"/>
        <v/>
      </c>
      <c r="AS2505" s="37" t="str">
        <f t="shared" si="323"/>
        <v/>
      </c>
      <c r="AT2505" s="37" t="str">
        <f t="shared" si="324"/>
        <v/>
      </c>
      <c r="AU2505" s="37" t="str">
        <f t="shared" si="325"/>
        <v/>
      </c>
      <c r="AV2505" s="37" t="str">
        <f t="shared" si="326"/>
        <v/>
      </c>
      <c r="AW2505" s="37" t="str">
        <f t="shared" si="327"/>
        <v/>
      </c>
    </row>
    <row r="2506" spans="44:49" x14ac:dyDescent="0.25">
      <c r="AR2506" s="37" t="str">
        <f t="shared" si="322"/>
        <v/>
      </c>
      <c r="AS2506" s="37" t="str">
        <f t="shared" si="323"/>
        <v/>
      </c>
      <c r="AT2506" s="37" t="str">
        <f t="shared" si="324"/>
        <v/>
      </c>
      <c r="AU2506" s="37" t="str">
        <f t="shared" si="325"/>
        <v/>
      </c>
      <c r="AV2506" s="37" t="str">
        <f t="shared" si="326"/>
        <v/>
      </c>
      <c r="AW2506" s="37" t="str">
        <f t="shared" si="327"/>
        <v/>
      </c>
    </row>
    <row r="2507" spans="44:49" x14ac:dyDescent="0.25">
      <c r="AR2507" s="37" t="str">
        <f t="shared" si="322"/>
        <v/>
      </c>
      <c r="AS2507" s="37" t="str">
        <f t="shared" si="323"/>
        <v/>
      </c>
      <c r="AT2507" s="37" t="str">
        <f t="shared" si="324"/>
        <v/>
      </c>
      <c r="AU2507" s="37" t="str">
        <f t="shared" si="325"/>
        <v/>
      </c>
      <c r="AV2507" s="37" t="str">
        <f t="shared" si="326"/>
        <v/>
      </c>
      <c r="AW2507" s="37" t="str">
        <f t="shared" si="327"/>
        <v/>
      </c>
    </row>
    <row r="2508" spans="44:49" x14ac:dyDescent="0.25">
      <c r="AR2508" s="37" t="str">
        <f t="shared" si="322"/>
        <v/>
      </c>
      <c r="AS2508" s="37" t="str">
        <f t="shared" si="323"/>
        <v/>
      </c>
      <c r="AT2508" s="37" t="str">
        <f t="shared" si="324"/>
        <v/>
      </c>
      <c r="AU2508" s="37" t="str">
        <f t="shared" si="325"/>
        <v/>
      </c>
      <c r="AV2508" s="37" t="str">
        <f t="shared" si="326"/>
        <v/>
      </c>
      <c r="AW2508" s="37" t="str">
        <f t="shared" si="327"/>
        <v/>
      </c>
    </row>
    <row r="2509" spans="44:49" x14ac:dyDescent="0.25">
      <c r="AR2509" s="37" t="str">
        <f t="shared" si="322"/>
        <v/>
      </c>
      <c r="AS2509" s="37" t="str">
        <f t="shared" si="323"/>
        <v/>
      </c>
      <c r="AT2509" s="37" t="str">
        <f t="shared" si="324"/>
        <v/>
      </c>
      <c r="AU2509" s="37" t="str">
        <f t="shared" si="325"/>
        <v/>
      </c>
      <c r="AV2509" s="37" t="str">
        <f t="shared" si="326"/>
        <v/>
      </c>
      <c r="AW2509" s="37" t="str">
        <f t="shared" si="327"/>
        <v/>
      </c>
    </row>
    <row r="2510" spans="44:49" x14ac:dyDescent="0.25">
      <c r="AR2510" s="37" t="str">
        <f t="shared" si="322"/>
        <v/>
      </c>
      <c r="AS2510" s="37" t="str">
        <f t="shared" si="323"/>
        <v/>
      </c>
      <c r="AT2510" s="37" t="str">
        <f t="shared" si="324"/>
        <v/>
      </c>
      <c r="AU2510" s="37" t="str">
        <f t="shared" si="325"/>
        <v/>
      </c>
      <c r="AV2510" s="37" t="str">
        <f t="shared" si="326"/>
        <v/>
      </c>
      <c r="AW2510" s="37" t="str">
        <f t="shared" si="327"/>
        <v/>
      </c>
    </row>
    <row r="2511" spans="44:49" x14ac:dyDescent="0.25">
      <c r="AR2511" s="37" t="str">
        <f t="shared" si="322"/>
        <v/>
      </c>
      <c r="AS2511" s="37" t="str">
        <f t="shared" si="323"/>
        <v/>
      </c>
      <c r="AT2511" s="37" t="str">
        <f t="shared" si="324"/>
        <v/>
      </c>
      <c r="AU2511" s="37" t="str">
        <f t="shared" si="325"/>
        <v/>
      </c>
      <c r="AV2511" s="37" t="str">
        <f t="shared" si="326"/>
        <v/>
      </c>
      <c r="AW2511" s="37" t="str">
        <f t="shared" si="327"/>
        <v/>
      </c>
    </row>
    <row r="2512" spans="44:49" x14ac:dyDescent="0.25">
      <c r="AR2512" s="37" t="str">
        <f t="shared" si="322"/>
        <v/>
      </c>
      <c r="AS2512" s="37" t="str">
        <f t="shared" si="323"/>
        <v/>
      </c>
      <c r="AT2512" s="37" t="str">
        <f t="shared" si="324"/>
        <v/>
      </c>
      <c r="AU2512" s="37" t="str">
        <f t="shared" si="325"/>
        <v/>
      </c>
      <c r="AV2512" s="37" t="str">
        <f t="shared" si="326"/>
        <v/>
      </c>
      <c r="AW2512" s="37" t="str">
        <f t="shared" si="327"/>
        <v/>
      </c>
    </row>
    <row r="2513" spans="44:49" x14ac:dyDescent="0.25">
      <c r="AR2513" s="37" t="str">
        <f t="shared" si="322"/>
        <v/>
      </c>
      <c r="AS2513" s="37" t="str">
        <f t="shared" si="323"/>
        <v/>
      </c>
      <c r="AT2513" s="37" t="str">
        <f t="shared" si="324"/>
        <v/>
      </c>
      <c r="AU2513" s="37" t="str">
        <f t="shared" si="325"/>
        <v/>
      </c>
      <c r="AV2513" s="37" t="str">
        <f t="shared" si="326"/>
        <v/>
      </c>
      <c r="AW2513" s="37" t="str">
        <f t="shared" si="327"/>
        <v/>
      </c>
    </row>
    <row r="2514" spans="44:49" x14ac:dyDescent="0.25">
      <c r="AR2514" s="37" t="str">
        <f t="shared" ref="AR2514:AR2577" si="328">IF($C$14&lt;=$AY2513,"",IF($C$14&gt;$AY2514,"",$C$14*AZ2514))</f>
        <v/>
      </c>
      <c r="AS2514" s="37" t="str">
        <f t="shared" ref="AS2514:AS2577" si="329">IF($C$14&lt;=$AY2513,"",IF($C$14&gt;$AY2514,"",$C$14*BA2514))</f>
        <v/>
      </c>
      <c r="AT2514" s="37" t="str">
        <f t="shared" si="324"/>
        <v/>
      </c>
      <c r="AU2514" s="37" t="str">
        <f t="shared" si="325"/>
        <v/>
      </c>
      <c r="AV2514" s="37" t="str">
        <f t="shared" si="326"/>
        <v/>
      </c>
      <c r="AW2514" s="37" t="str">
        <f t="shared" si="327"/>
        <v/>
      </c>
    </row>
    <row r="2515" spans="44:49" x14ac:dyDescent="0.25">
      <c r="AR2515" s="37" t="str">
        <f t="shared" si="328"/>
        <v/>
      </c>
      <c r="AS2515" s="37" t="str">
        <f t="shared" si="329"/>
        <v/>
      </c>
      <c r="AT2515" s="37" t="str">
        <f t="shared" si="324"/>
        <v/>
      </c>
      <c r="AU2515" s="37" t="str">
        <f t="shared" si="325"/>
        <v/>
      </c>
      <c r="AV2515" s="37" t="str">
        <f t="shared" si="326"/>
        <v/>
      </c>
      <c r="AW2515" s="37" t="str">
        <f t="shared" si="327"/>
        <v/>
      </c>
    </row>
    <row r="2516" spans="44:49" x14ac:dyDescent="0.25">
      <c r="AR2516" s="37" t="str">
        <f t="shared" si="328"/>
        <v/>
      </c>
      <c r="AS2516" s="37" t="str">
        <f t="shared" si="329"/>
        <v/>
      </c>
      <c r="AT2516" s="37" t="str">
        <f t="shared" si="324"/>
        <v/>
      </c>
      <c r="AU2516" s="37" t="str">
        <f t="shared" si="325"/>
        <v/>
      </c>
      <c r="AV2516" s="37" t="str">
        <f t="shared" si="326"/>
        <v/>
      </c>
      <c r="AW2516" s="37" t="str">
        <f t="shared" si="327"/>
        <v/>
      </c>
    </row>
    <row r="2517" spans="44:49" x14ac:dyDescent="0.25">
      <c r="AR2517" s="37" t="str">
        <f t="shared" si="328"/>
        <v/>
      </c>
      <c r="AS2517" s="37" t="str">
        <f t="shared" si="329"/>
        <v/>
      </c>
      <c r="AT2517" s="37" t="str">
        <f t="shared" si="324"/>
        <v/>
      </c>
      <c r="AU2517" s="37" t="str">
        <f t="shared" si="325"/>
        <v/>
      </c>
      <c r="AV2517" s="37" t="str">
        <f t="shared" si="326"/>
        <v/>
      </c>
      <c r="AW2517" s="37" t="str">
        <f t="shared" si="327"/>
        <v/>
      </c>
    </row>
    <row r="2518" spans="44:49" x14ac:dyDescent="0.25">
      <c r="AR2518" s="37" t="str">
        <f t="shared" si="328"/>
        <v/>
      </c>
      <c r="AS2518" s="37" t="str">
        <f t="shared" si="329"/>
        <v/>
      </c>
      <c r="AT2518" s="37" t="str">
        <f t="shared" si="324"/>
        <v/>
      </c>
      <c r="AU2518" s="37" t="str">
        <f t="shared" si="325"/>
        <v/>
      </c>
      <c r="AV2518" s="37" t="str">
        <f t="shared" si="326"/>
        <v/>
      </c>
      <c r="AW2518" s="37" t="str">
        <f t="shared" si="327"/>
        <v/>
      </c>
    </row>
    <row r="2519" spans="44:49" x14ac:dyDescent="0.25">
      <c r="AR2519" s="37" t="str">
        <f t="shared" si="328"/>
        <v/>
      </c>
      <c r="AS2519" s="37" t="str">
        <f t="shared" si="329"/>
        <v/>
      </c>
      <c r="AT2519" s="37" t="str">
        <f t="shared" si="324"/>
        <v/>
      </c>
      <c r="AU2519" s="37" t="str">
        <f t="shared" si="325"/>
        <v/>
      </c>
      <c r="AV2519" s="37" t="str">
        <f t="shared" si="326"/>
        <v/>
      </c>
      <c r="AW2519" s="37" t="str">
        <f t="shared" si="327"/>
        <v/>
      </c>
    </row>
    <row r="2520" spans="44:49" x14ac:dyDescent="0.25">
      <c r="AR2520" s="37" t="str">
        <f t="shared" si="328"/>
        <v/>
      </c>
      <c r="AS2520" s="37" t="str">
        <f t="shared" si="329"/>
        <v/>
      </c>
      <c r="AT2520" s="37" t="str">
        <f t="shared" si="324"/>
        <v/>
      </c>
      <c r="AU2520" s="37" t="str">
        <f t="shared" si="325"/>
        <v/>
      </c>
      <c r="AV2520" s="37" t="str">
        <f t="shared" si="326"/>
        <v/>
      </c>
      <c r="AW2520" s="37" t="str">
        <f t="shared" si="327"/>
        <v/>
      </c>
    </row>
    <row r="2521" spans="44:49" x14ac:dyDescent="0.25">
      <c r="AR2521" s="37" t="str">
        <f t="shared" si="328"/>
        <v/>
      </c>
      <c r="AS2521" s="37" t="str">
        <f t="shared" si="329"/>
        <v/>
      </c>
      <c r="AT2521" s="37" t="str">
        <f t="shared" si="324"/>
        <v/>
      </c>
      <c r="AU2521" s="37" t="str">
        <f t="shared" si="325"/>
        <v/>
      </c>
      <c r="AV2521" s="37" t="str">
        <f t="shared" si="326"/>
        <v/>
      </c>
      <c r="AW2521" s="37" t="str">
        <f t="shared" si="327"/>
        <v/>
      </c>
    </row>
    <row r="2522" spans="44:49" x14ac:dyDescent="0.25">
      <c r="AR2522" s="37" t="str">
        <f t="shared" si="328"/>
        <v/>
      </c>
      <c r="AS2522" s="37" t="str">
        <f t="shared" si="329"/>
        <v/>
      </c>
      <c r="AT2522" s="37" t="str">
        <f t="shared" si="324"/>
        <v/>
      </c>
      <c r="AU2522" s="37" t="str">
        <f t="shared" si="325"/>
        <v/>
      </c>
      <c r="AV2522" s="37" t="str">
        <f t="shared" si="326"/>
        <v/>
      </c>
      <c r="AW2522" s="37" t="str">
        <f t="shared" si="327"/>
        <v/>
      </c>
    </row>
    <row r="2523" spans="44:49" x14ac:dyDescent="0.25">
      <c r="AR2523" s="37" t="str">
        <f t="shared" si="328"/>
        <v/>
      </c>
      <c r="AS2523" s="37" t="str">
        <f t="shared" si="329"/>
        <v/>
      </c>
      <c r="AT2523" s="37" t="str">
        <f t="shared" si="324"/>
        <v/>
      </c>
      <c r="AU2523" s="37" t="str">
        <f t="shared" si="325"/>
        <v/>
      </c>
      <c r="AV2523" s="37" t="str">
        <f t="shared" si="326"/>
        <v/>
      </c>
      <c r="AW2523" s="37" t="str">
        <f t="shared" si="327"/>
        <v/>
      </c>
    </row>
    <row r="2524" spans="44:49" x14ac:dyDescent="0.25">
      <c r="AR2524" s="37" t="str">
        <f t="shared" si="328"/>
        <v/>
      </c>
      <c r="AS2524" s="37" t="str">
        <f t="shared" si="329"/>
        <v/>
      </c>
      <c r="AT2524" s="37" t="str">
        <f t="shared" si="324"/>
        <v/>
      </c>
      <c r="AU2524" s="37" t="str">
        <f t="shared" si="325"/>
        <v/>
      </c>
      <c r="AV2524" s="37" t="str">
        <f t="shared" si="326"/>
        <v/>
      </c>
      <c r="AW2524" s="37" t="str">
        <f t="shared" si="327"/>
        <v/>
      </c>
    </row>
    <row r="2525" spans="44:49" x14ac:dyDescent="0.25">
      <c r="AR2525" s="37" t="str">
        <f t="shared" si="328"/>
        <v/>
      </c>
      <c r="AS2525" s="37" t="str">
        <f t="shared" si="329"/>
        <v/>
      </c>
      <c r="AT2525" s="37" t="str">
        <f t="shared" si="324"/>
        <v/>
      </c>
      <c r="AU2525" s="37" t="str">
        <f t="shared" si="325"/>
        <v/>
      </c>
      <c r="AV2525" s="37" t="str">
        <f t="shared" si="326"/>
        <v/>
      </c>
      <c r="AW2525" s="37" t="str">
        <f t="shared" si="327"/>
        <v/>
      </c>
    </row>
    <row r="2526" spans="44:49" x14ac:dyDescent="0.25">
      <c r="AR2526" s="37" t="str">
        <f t="shared" si="328"/>
        <v/>
      </c>
      <c r="AS2526" s="37" t="str">
        <f t="shared" si="329"/>
        <v/>
      </c>
      <c r="AT2526" s="37" t="str">
        <f t="shared" si="324"/>
        <v/>
      </c>
      <c r="AU2526" s="37" t="str">
        <f t="shared" si="325"/>
        <v/>
      </c>
      <c r="AV2526" s="37" t="str">
        <f t="shared" si="326"/>
        <v/>
      </c>
      <c r="AW2526" s="37" t="str">
        <f t="shared" si="327"/>
        <v/>
      </c>
    </row>
    <row r="2527" spans="44:49" x14ac:dyDescent="0.25">
      <c r="AR2527" s="37" t="str">
        <f t="shared" si="328"/>
        <v/>
      </c>
      <c r="AS2527" s="37" t="str">
        <f t="shared" si="329"/>
        <v/>
      </c>
      <c r="AT2527" s="37" t="str">
        <f t="shared" si="324"/>
        <v/>
      </c>
      <c r="AU2527" s="37" t="str">
        <f t="shared" si="325"/>
        <v/>
      </c>
      <c r="AV2527" s="37" t="str">
        <f t="shared" si="326"/>
        <v/>
      </c>
      <c r="AW2527" s="37" t="str">
        <f t="shared" si="327"/>
        <v/>
      </c>
    </row>
    <row r="2528" spans="44:49" x14ac:dyDescent="0.25">
      <c r="AR2528" s="37" t="str">
        <f t="shared" si="328"/>
        <v/>
      </c>
      <c r="AS2528" s="37" t="str">
        <f t="shared" si="329"/>
        <v/>
      </c>
      <c r="AT2528" s="37" t="str">
        <f t="shared" si="324"/>
        <v/>
      </c>
      <c r="AU2528" s="37" t="str">
        <f t="shared" si="325"/>
        <v/>
      </c>
      <c r="AV2528" s="37" t="str">
        <f t="shared" si="326"/>
        <v/>
      </c>
      <c r="AW2528" s="37" t="str">
        <f t="shared" si="327"/>
        <v/>
      </c>
    </row>
    <row r="2529" spans="44:49" x14ac:dyDescent="0.25">
      <c r="AR2529" s="37" t="str">
        <f t="shared" si="328"/>
        <v/>
      </c>
      <c r="AS2529" s="37" t="str">
        <f t="shared" si="329"/>
        <v/>
      </c>
      <c r="AT2529" s="37" t="str">
        <f t="shared" si="324"/>
        <v/>
      </c>
      <c r="AU2529" s="37" t="str">
        <f t="shared" si="325"/>
        <v/>
      </c>
      <c r="AV2529" s="37" t="str">
        <f t="shared" si="326"/>
        <v/>
      </c>
      <c r="AW2529" s="37" t="str">
        <f t="shared" si="327"/>
        <v/>
      </c>
    </row>
    <row r="2530" spans="44:49" x14ac:dyDescent="0.25">
      <c r="AR2530" s="37" t="str">
        <f t="shared" si="328"/>
        <v/>
      </c>
      <c r="AS2530" s="37" t="str">
        <f t="shared" si="329"/>
        <v/>
      </c>
      <c r="AT2530" s="37" t="str">
        <f t="shared" si="324"/>
        <v/>
      </c>
      <c r="AU2530" s="37" t="str">
        <f t="shared" si="325"/>
        <v/>
      </c>
      <c r="AV2530" s="37" t="str">
        <f t="shared" si="326"/>
        <v/>
      </c>
      <c r="AW2530" s="37" t="str">
        <f t="shared" si="327"/>
        <v/>
      </c>
    </row>
    <row r="2531" spans="44:49" x14ac:dyDescent="0.25">
      <c r="AR2531" s="37" t="str">
        <f t="shared" si="328"/>
        <v/>
      </c>
      <c r="AS2531" s="37" t="str">
        <f t="shared" si="329"/>
        <v/>
      </c>
      <c r="AT2531" s="37" t="str">
        <f t="shared" si="324"/>
        <v/>
      </c>
      <c r="AU2531" s="37" t="str">
        <f t="shared" si="325"/>
        <v/>
      </c>
      <c r="AV2531" s="37" t="str">
        <f t="shared" si="326"/>
        <v/>
      </c>
      <c r="AW2531" s="37" t="str">
        <f t="shared" si="327"/>
        <v/>
      </c>
    </row>
    <row r="2532" spans="44:49" x14ac:dyDescent="0.25">
      <c r="AR2532" s="37" t="str">
        <f t="shared" si="328"/>
        <v/>
      </c>
      <c r="AS2532" s="37" t="str">
        <f t="shared" si="329"/>
        <v/>
      </c>
      <c r="AT2532" s="37" t="str">
        <f t="shared" si="324"/>
        <v/>
      </c>
      <c r="AU2532" s="37" t="str">
        <f t="shared" si="325"/>
        <v/>
      </c>
      <c r="AV2532" s="37" t="str">
        <f t="shared" si="326"/>
        <v/>
      </c>
      <c r="AW2532" s="37" t="str">
        <f t="shared" si="327"/>
        <v/>
      </c>
    </row>
    <row r="2533" spans="44:49" x14ac:dyDescent="0.25">
      <c r="AR2533" s="37" t="str">
        <f t="shared" si="328"/>
        <v/>
      </c>
      <c r="AS2533" s="37" t="str">
        <f t="shared" si="329"/>
        <v/>
      </c>
      <c r="AT2533" s="37" t="str">
        <f t="shared" si="324"/>
        <v/>
      </c>
      <c r="AU2533" s="37" t="str">
        <f t="shared" si="325"/>
        <v/>
      </c>
      <c r="AV2533" s="37" t="str">
        <f t="shared" si="326"/>
        <v/>
      </c>
      <c r="AW2533" s="37" t="str">
        <f t="shared" si="327"/>
        <v/>
      </c>
    </row>
    <row r="2534" spans="44:49" x14ac:dyDescent="0.25">
      <c r="AR2534" s="37" t="str">
        <f t="shared" si="328"/>
        <v/>
      </c>
      <c r="AS2534" s="37" t="str">
        <f t="shared" si="329"/>
        <v/>
      </c>
      <c r="AT2534" s="37" t="str">
        <f t="shared" si="324"/>
        <v/>
      </c>
      <c r="AU2534" s="37" t="str">
        <f t="shared" si="325"/>
        <v/>
      </c>
      <c r="AV2534" s="37" t="str">
        <f t="shared" si="326"/>
        <v/>
      </c>
      <c r="AW2534" s="37" t="str">
        <f t="shared" si="327"/>
        <v/>
      </c>
    </row>
    <row r="2535" spans="44:49" x14ac:dyDescent="0.25">
      <c r="AR2535" s="37" t="str">
        <f t="shared" si="328"/>
        <v/>
      </c>
      <c r="AS2535" s="37" t="str">
        <f t="shared" si="329"/>
        <v/>
      </c>
      <c r="AT2535" s="37" t="str">
        <f t="shared" si="324"/>
        <v/>
      </c>
      <c r="AU2535" s="37" t="str">
        <f t="shared" si="325"/>
        <v/>
      </c>
      <c r="AV2535" s="37" t="str">
        <f t="shared" si="326"/>
        <v/>
      </c>
      <c r="AW2535" s="37" t="str">
        <f t="shared" si="327"/>
        <v/>
      </c>
    </row>
    <row r="2536" spans="44:49" x14ac:dyDescent="0.25">
      <c r="AR2536" s="37" t="str">
        <f t="shared" si="328"/>
        <v/>
      </c>
      <c r="AS2536" s="37" t="str">
        <f t="shared" si="329"/>
        <v/>
      </c>
      <c r="AT2536" s="37" t="str">
        <f t="shared" si="324"/>
        <v/>
      </c>
      <c r="AU2536" s="37" t="str">
        <f t="shared" si="325"/>
        <v/>
      </c>
      <c r="AV2536" s="37" t="str">
        <f t="shared" si="326"/>
        <v/>
      </c>
      <c r="AW2536" s="37" t="str">
        <f t="shared" si="327"/>
        <v/>
      </c>
    </row>
    <row r="2537" spans="44:49" x14ac:dyDescent="0.25">
      <c r="AR2537" s="37" t="str">
        <f t="shared" si="328"/>
        <v/>
      </c>
      <c r="AS2537" s="37" t="str">
        <f t="shared" si="329"/>
        <v/>
      </c>
      <c r="AT2537" s="37" t="str">
        <f t="shared" si="324"/>
        <v/>
      </c>
      <c r="AU2537" s="37" t="str">
        <f t="shared" si="325"/>
        <v/>
      </c>
      <c r="AV2537" s="37" t="str">
        <f t="shared" si="326"/>
        <v/>
      </c>
      <c r="AW2537" s="37" t="str">
        <f t="shared" si="327"/>
        <v/>
      </c>
    </row>
    <row r="2538" spans="44:49" x14ac:dyDescent="0.25">
      <c r="AR2538" s="37" t="str">
        <f t="shared" si="328"/>
        <v/>
      </c>
      <c r="AS2538" s="37" t="str">
        <f t="shared" si="329"/>
        <v/>
      </c>
      <c r="AT2538" s="37" t="str">
        <f t="shared" si="324"/>
        <v/>
      </c>
      <c r="AU2538" s="37" t="str">
        <f t="shared" si="325"/>
        <v/>
      </c>
      <c r="AV2538" s="37" t="str">
        <f t="shared" si="326"/>
        <v/>
      </c>
      <c r="AW2538" s="37" t="str">
        <f t="shared" si="327"/>
        <v/>
      </c>
    </row>
    <row r="2539" spans="44:49" x14ac:dyDescent="0.25">
      <c r="AR2539" s="37" t="str">
        <f t="shared" si="328"/>
        <v/>
      </c>
      <c r="AS2539" s="37" t="str">
        <f t="shared" si="329"/>
        <v/>
      </c>
      <c r="AT2539" s="37" t="str">
        <f t="shared" si="324"/>
        <v/>
      </c>
      <c r="AU2539" s="37" t="str">
        <f t="shared" si="325"/>
        <v/>
      </c>
      <c r="AV2539" s="37" t="str">
        <f t="shared" si="326"/>
        <v/>
      </c>
      <c r="AW2539" s="37" t="str">
        <f t="shared" si="327"/>
        <v/>
      </c>
    </row>
    <row r="2540" spans="44:49" x14ac:dyDescent="0.25">
      <c r="AR2540" s="37" t="str">
        <f t="shared" si="328"/>
        <v/>
      </c>
      <c r="AS2540" s="37" t="str">
        <f t="shared" si="329"/>
        <v/>
      </c>
      <c r="AT2540" s="37" t="str">
        <f t="shared" si="324"/>
        <v/>
      </c>
      <c r="AU2540" s="37" t="str">
        <f t="shared" si="325"/>
        <v/>
      </c>
      <c r="AV2540" s="37" t="str">
        <f t="shared" si="326"/>
        <v/>
      </c>
      <c r="AW2540" s="37" t="str">
        <f t="shared" si="327"/>
        <v/>
      </c>
    </row>
    <row r="2541" spans="44:49" x14ac:dyDescent="0.25">
      <c r="AR2541" s="37" t="str">
        <f t="shared" si="328"/>
        <v/>
      </c>
      <c r="AS2541" s="37" t="str">
        <f t="shared" si="329"/>
        <v/>
      </c>
      <c r="AT2541" s="37" t="str">
        <f t="shared" si="324"/>
        <v/>
      </c>
      <c r="AU2541" s="37" t="str">
        <f t="shared" si="325"/>
        <v/>
      </c>
      <c r="AV2541" s="37" t="str">
        <f t="shared" si="326"/>
        <v/>
      </c>
      <c r="AW2541" s="37" t="str">
        <f t="shared" si="327"/>
        <v/>
      </c>
    </row>
    <row r="2542" spans="44:49" x14ac:dyDescent="0.25">
      <c r="AR2542" s="37" t="str">
        <f t="shared" si="328"/>
        <v/>
      </c>
      <c r="AS2542" s="37" t="str">
        <f t="shared" si="329"/>
        <v/>
      </c>
      <c r="AT2542" s="37" t="str">
        <f t="shared" si="324"/>
        <v/>
      </c>
      <c r="AU2542" s="37" t="str">
        <f t="shared" si="325"/>
        <v/>
      </c>
      <c r="AV2542" s="37" t="str">
        <f t="shared" si="326"/>
        <v/>
      </c>
      <c r="AW2542" s="37" t="str">
        <f t="shared" si="327"/>
        <v/>
      </c>
    </row>
    <row r="2543" spans="44:49" x14ac:dyDescent="0.25">
      <c r="AR2543" s="37" t="str">
        <f t="shared" si="328"/>
        <v/>
      </c>
      <c r="AS2543" s="37" t="str">
        <f t="shared" si="329"/>
        <v/>
      </c>
      <c r="AT2543" s="37" t="str">
        <f t="shared" si="324"/>
        <v/>
      </c>
      <c r="AU2543" s="37" t="str">
        <f t="shared" si="325"/>
        <v/>
      </c>
      <c r="AV2543" s="37" t="str">
        <f t="shared" si="326"/>
        <v/>
      </c>
      <c r="AW2543" s="37" t="str">
        <f t="shared" si="327"/>
        <v/>
      </c>
    </row>
    <row r="2544" spans="44:49" x14ac:dyDescent="0.25">
      <c r="AR2544" s="37" t="str">
        <f t="shared" si="328"/>
        <v/>
      </c>
      <c r="AS2544" s="37" t="str">
        <f t="shared" si="329"/>
        <v/>
      </c>
      <c r="AT2544" s="37" t="str">
        <f t="shared" si="324"/>
        <v/>
      </c>
      <c r="AU2544" s="37" t="str">
        <f t="shared" si="325"/>
        <v/>
      </c>
      <c r="AV2544" s="37" t="str">
        <f t="shared" si="326"/>
        <v/>
      </c>
      <c r="AW2544" s="37" t="str">
        <f t="shared" si="327"/>
        <v/>
      </c>
    </row>
    <row r="2545" spans="44:49" x14ac:dyDescent="0.25">
      <c r="AR2545" s="37" t="str">
        <f t="shared" si="328"/>
        <v/>
      </c>
      <c r="AS2545" s="37" t="str">
        <f t="shared" si="329"/>
        <v/>
      </c>
      <c r="AT2545" s="37" t="str">
        <f t="shared" si="324"/>
        <v/>
      </c>
      <c r="AU2545" s="37" t="str">
        <f t="shared" si="325"/>
        <v/>
      </c>
      <c r="AV2545" s="37" t="str">
        <f t="shared" si="326"/>
        <v/>
      </c>
      <c r="AW2545" s="37" t="str">
        <f t="shared" si="327"/>
        <v/>
      </c>
    </row>
    <row r="2546" spans="44:49" x14ac:dyDescent="0.25">
      <c r="AR2546" s="37" t="str">
        <f t="shared" si="328"/>
        <v/>
      </c>
      <c r="AS2546" s="37" t="str">
        <f t="shared" si="329"/>
        <v/>
      </c>
      <c r="AT2546" s="37" t="str">
        <f t="shared" si="324"/>
        <v/>
      </c>
      <c r="AU2546" s="37" t="str">
        <f t="shared" si="325"/>
        <v/>
      </c>
      <c r="AV2546" s="37" t="str">
        <f t="shared" si="326"/>
        <v/>
      </c>
      <c r="AW2546" s="37" t="str">
        <f t="shared" si="327"/>
        <v/>
      </c>
    </row>
    <row r="2547" spans="44:49" x14ac:dyDescent="0.25">
      <c r="AR2547" s="37" t="str">
        <f t="shared" si="328"/>
        <v/>
      </c>
      <c r="AS2547" s="37" t="str">
        <f t="shared" si="329"/>
        <v/>
      </c>
      <c r="AT2547" s="37" t="str">
        <f t="shared" si="324"/>
        <v/>
      </c>
      <c r="AU2547" s="37" t="str">
        <f t="shared" si="325"/>
        <v/>
      </c>
      <c r="AV2547" s="37" t="str">
        <f t="shared" si="326"/>
        <v/>
      </c>
      <c r="AW2547" s="37" t="str">
        <f t="shared" si="327"/>
        <v/>
      </c>
    </row>
    <row r="2548" spans="44:49" x14ac:dyDescent="0.25">
      <c r="AR2548" s="37" t="str">
        <f t="shared" si="328"/>
        <v/>
      </c>
      <c r="AS2548" s="37" t="str">
        <f t="shared" si="329"/>
        <v/>
      </c>
      <c r="AT2548" s="37" t="str">
        <f t="shared" si="324"/>
        <v/>
      </c>
      <c r="AU2548" s="37" t="str">
        <f t="shared" si="325"/>
        <v/>
      </c>
      <c r="AV2548" s="37" t="str">
        <f t="shared" si="326"/>
        <v/>
      </c>
      <c r="AW2548" s="37" t="str">
        <f t="shared" si="327"/>
        <v/>
      </c>
    </row>
    <row r="2549" spans="44:49" x14ac:dyDescent="0.25">
      <c r="AR2549" s="37" t="str">
        <f t="shared" si="328"/>
        <v/>
      </c>
      <c r="AS2549" s="37" t="str">
        <f t="shared" si="329"/>
        <v/>
      </c>
      <c r="AT2549" s="37" t="str">
        <f t="shared" si="324"/>
        <v/>
      </c>
      <c r="AU2549" s="37" t="str">
        <f t="shared" si="325"/>
        <v/>
      </c>
      <c r="AV2549" s="37" t="str">
        <f t="shared" si="326"/>
        <v/>
      </c>
      <c r="AW2549" s="37" t="str">
        <f t="shared" si="327"/>
        <v/>
      </c>
    </row>
    <row r="2550" spans="44:49" x14ac:dyDescent="0.25">
      <c r="AR2550" s="37" t="str">
        <f t="shared" si="328"/>
        <v/>
      </c>
      <c r="AS2550" s="37" t="str">
        <f t="shared" si="329"/>
        <v/>
      </c>
      <c r="AT2550" s="37" t="str">
        <f t="shared" si="324"/>
        <v/>
      </c>
      <c r="AU2550" s="37" t="str">
        <f t="shared" si="325"/>
        <v/>
      </c>
      <c r="AV2550" s="37" t="str">
        <f t="shared" si="326"/>
        <v/>
      </c>
      <c r="AW2550" s="37" t="str">
        <f t="shared" si="327"/>
        <v/>
      </c>
    </row>
    <row r="2551" spans="44:49" x14ac:dyDescent="0.25">
      <c r="AR2551" s="37" t="str">
        <f t="shared" si="328"/>
        <v/>
      </c>
      <c r="AS2551" s="37" t="str">
        <f t="shared" si="329"/>
        <v/>
      </c>
      <c r="AT2551" s="37" t="str">
        <f t="shared" si="324"/>
        <v/>
      </c>
      <c r="AU2551" s="37" t="str">
        <f t="shared" si="325"/>
        <v/>
      </c>
      <c r="AV2551" s="37" t="str">
        <f t="shared" si="326"/>
        <v/>
      </c>
      <c r="AW2551" s="37" t="str">
        <f t="shared" si="327"/>
        <v/>
      </c>
    </row>
    <row r="2552" spans="44:49" x14ac:dyDescent="0.25">
      <c r="AR2552" s="37" t="str">
        <f t="shared" si="328"/>
        <v/>
      </c>
      <c r="AS2552" s="37" t="str">
        <f t="shared" si="329"/>
        <v/>
      </c>
      <c r="AT2552" s="37" t="str">
        <f t="shared" si="324"/>
        <v/>
      </c>
      <c r="AU2552" s="37" t="str">
        <f t="shared" si="325"/>
        <v/>
      </c>
      <c r="AV2552" s="37" t="str">
        <f t="shared" si="326"/>
        <v/>
      </c>
      <c r="AW2552" s="37" t="str">
        <f t="shared" si="327"/>
        <v/>
      </c>
    </row>
    <row r="2553" spans="44:49" x14ac:dyDescent="0.25">
      <c r="AR2553" s="37" t="str">
        <f t="shared" si="328"/>
        <v/>
      </c>
      <c r="AS2553" s="37" t="str">
        <f t="shared" si="329"/>
        <v/>
      </c>
      <c r="AT2553" s="37" t="str">
        <f t="shared" si="324"/>
        <v/>
      </c>
      <c r="AU2553" s="37" t="str">
        <f t="shared" si="325"/>
        <v/>
      </c>
      <c r="AV2553" s="37" t="str">
        <f t="shared" si="326"/>
        <v/>
      </c>
      <c r="AW2553" s="37" t="str">
        <f t="shared" si="327"/>
        <v/>
      </c>
    </row>
    <row r="2554" spans="44:49" x14ac:dyDescent="0.25">
      <c r="AR2554" s="37" t="str">
        <f t="shared" si="328"/>
        <v/>
      </c>
      <c r="AS2554" s="37" t="str">
        <f t="shared" si="329"/>
        <v/>
      </c>
      <c r="AT2554" s="37" t="str">
        <f t="shared" si="324"/>
        <v/>
      </c>
      <c r="AU2554" s="37" t="str">
        <f t="shared" si="325"/>
        <v/>
      </c>
      <c r="AV2554" s="37" t="str">
        <f t="shared" si="326"/>
        <v/>
      </c>
      <c r="AW2554" s="37" t="str">
        <f t="shared" si="327"/>
        <v/>
      </c>
    </row>
    <row r="2555" spans="44:49" x14ac:dyDescent="0.25">
      <c r="AR2555" s="37" t="str">
        <f t="shared" si="328"/>
        <v/>
      </c>
      <c r="AS2555" s="37" t="str">
        <f t="shared" si="329"/>
        <v/>
      </c>
      <c r="AT2555" s="37" t="str">
        <f t="shared" si="324"/>
        <v/>
      </c>
      <c r="AU2555" s="37" t="str">
        <f t="shared" si="325"/>
        <v/>
      </c>
      <c r="AV2555" s="37" t="str">
        <f t="shared" si="326"/>
        <v/>
      </c>
      <c r="AW2555" s="37" t="str">
        <f t="shared" si="327"/>
        <v/>
      </c>
    </row>
    <row r="2556" spans="44:49" x14ac:dyDescent="0.25">
      <c r="AR2556" s="37" t="str">
        <f t="shared" si="328"/>
        <v/>
      </c>
      <c r="AS2556" s="37" t="str">
        <f t="shared" si="329"/>
        <v/>
      </c>
      <c r="AT2556" s="37" t="str">
        <f t="shared" si="324"/>
        <v/>
      </c>
      <c r="AU2556" s="37" t="str">
        <f t="shared" si="325"/>
        <v/>
      </c>
      <c r="AV2556" s="37" t="str">
        <f t="shared" si="326"/>
        <v/>
      </c>
      <c r="AW2556" s="37" t="str">
        <f t="shared" si="327"/>
        <v/>
      </c>
    </row>
    <row r="2557" spans="44:49" x14ac:dyDescent="0.25">
      <c r="AR2557" s="37" t="str">
        <f t="shared" si="328"/>
        <v/>
      </c>
      <c r="AS2557" s="37" t="str">
        <f t="shared" si="329"/>
        <v/>
      </c>
      <c r="AT2557" s="37" t="str">
        <f t="shared" si="324"/>
        <v/>
      </c>
      <c r="AU2557" s="37" t="str">
        <f t="shared" si="325"/>
        <v/>
      </c>
      <c r="AV2557" s="37" t="str">
        <f t="shared" si="326"/>
        <v/>
      </c>
      <c r="AW2557" s="37" t="str">
        <f t="shared" si="327"/>
        <v/>
      </c>
    </row>
    <row r="2558" spans="44:49" x14ac:dyDescent="0.25">
      <c r="AR2558" s="37" t="str">
        <f t="shared" si="328"/>
        <v/>
      </c>
      <c r="AS2558" s="37" t="str">
        <f t="shared" si="329"/>
        <v/>
      </c>
      <c r="AT2558" s="37" t="str">
        <f t="shared" ref="AT2558:AT2621" si="330">IF($C$14&lt;=$AY2557,"",IF($C$14&gt;$AY2558,"",$C$14*BB2558))</f>
        <v/>
      </c>
      <c r="AU2558" s="37" t="str">
        <f t="shared" ref="AU2558:AU2621" si="331">IF($C$14&lt;=$AY2557,"",IF($C$14&gt;$AY2558,"",$C$14*BC2558))</f>
        <v/>
      </c>
      <c r="AV2558" s="37" t="str">
        <f t="shared" ref="AV2558:AV2621" si="332">IF($C$14&lt;=$AY2557,"",IF($C$14&gt;$AY2558,"",$C$14*BD2558))</f>
        <v/>
      </c>
      <c r="AW2558" s="37" t="str">
        <f t="shared" ref="AW2558:AW2621" si="333">IF($C$14&lt;=$AY2557,"",IF($C$14&gt;$AY2558,"",$C$14*BE2558))</f>
        <v/>
      </c>
    </row>
    <row r="2559" spans="44:49" x14ac:dyDescent="0.25">
      <c r="AR2559" s="37" t="str">
        <f t="shared" si="328"/>
        <v/>
      </c>
      <c r="AS2559" s="37" t="str">
        <f t="shared" si="329"/>
        <v/>
      </c>
      <c r="AT2559" s="37" t="str">
        <f t="shared" si="330"/>
        <v/>
      </c>
      <c r="AU2559" s="37" t="str">
        <f t="shared" si="331"/>
        <v/>
      </c>
      <c r="AV2559" s="37" t="str">
        <f t="shared" si="332"/>
        <v/>
      </c>
      <c r="AW2559" s="37" t="str">
        <f t="shared" si="333"/>
        <v/>
      </c>
    </row>
    <row r="2560" spans="44:49" x14ac:dyDescent="0.25">
      <c r="AR2560" s="37" t="str">
        <f t="shared" si="328"/>
        <v/>
      </c>
      <c r="AS2560" s="37" t="str">
        <f t="shared" si="329"/>
        <v/>
      </c>
      <c r="AT2560" s="37" t="str">
        <f t="shared" si="330"/>
        <v/>
      </c>
      <c r="AU2560" s="37" t="str">
        <f t="shared" si="331"/>
        <v/>
      </c>
      <c r="AV2560" s="37" t="str">
        <f t="shared" si="332"/>
        <v/>
      </c>
      <c r="AW2560" s="37" t="str">
        <f t="shared" si="333"/>
        <v/>
      </c>
    </row>
    <row r="2561" spans="44:49" x14ac:dyDescent="0.25">
      <c r="AR2561" s="37" t="str">
        <f t="shared" si="328"/>
        <v/>
      </c>
      <c r="AS2561" s="37" t="str">
        <f t="shared" si="329"/>
        <v/>
      </c>
      <c r="AT2561" s="37" t="str">
        <f t="shared" si="330"/>
        <v/>
      </c>
      <c r="AU2561" s="37" t="str">
        <f t="shared" si="331"/>
        <v/>
      </c>
      <c r="AV2561" s="37" t="str">
        <f t="shared" si="332"/>
        <v/>
      </c>
      <c r="AW2561" s="37" t="str">
        <f t="shared" si="333"/>
        <v/>
      </c>
    </row>
    <row r="2562" spans="44:49" x14ac:dyDescent="0.25">
      <c r="AR2562" s="37" t="str">
        <f t="shared" si="328"/>
        <v/>
      </c>
      <c r="AS2562" s="37" t="str">
        <f t="shared" si="329"/>
        <v/>
      </c>
      <c r="AT2562" s="37" t="str">
        <f t="shared" si="330"/>
        <v/>
      </c>
      <c r="AU2562" s="37" t="str">
        <f t="shared" si="331"/>
        <v/>
      </c>
      <c r="AV2562" s="37" t="str">
        <f t="shared" si="332"/>
        <v/>
      </c>
      <c r="AW2562" s="37" t="str">
        <f t="shared" si="333"/>
        <v/>
      </c>
    </row>
    <row r="2563" spans="44:49" x14ac:dyDescent="0.25">
      <c r="AR2563" s="37" t="str">
        <f t="shared" si="328"/>
        <v/>
      </c>
      <c r="AS2563" s="37" t="str">
        <f t="shared" si="329"/>
        <v/>
      </c>
      <c r="AT2563" s="37" t="str">
        <f t="shared" si="330"/>
        <v/>
      </c>
      <c r="AU2563" s="37" t="str">
        <f t="shared" si="331"/>
        <v/>
      </c>
      <c r="AV2563" s="37" t="str">
        <f t="shared" si="332"/>
        <v/>
      </c>
      <c r="AW2563" s="37" t="str">
        <f t="shared" si="333"/>
        <v/>
      </c>
    </row>
    <row r="2564" spans="44:49" x14ac:dyDescent="0.25">
      <c r="AR2564" s="37" t="str">
        <f t="shared" si="328"/>
        <v/>
      </c>
      <c r="AS2564" s="37" t="str">
        <f t="shared" si="329"/>
        <v/>
      </c>
      <c r="AT2564" s="37" t="str">
        <f t="shared" si="330"/>
        <v/>
      </c>
      <c r="AU2564" s="37" t="str">
        <f t="shared" si="331"/>
        <v/>
      </c>
      <c r="AV2564" s="37" t="str">
        <f t="shared" si="332"/>
        <v/>
      </c>
      <c r="AW2564" s="37" t="str">
        <f t="shared" si="333"/>
        <v/>
      </c>
    </row>
    <row r="2565" spans="44:49" x14ac:dyDescent="0.25">
      <c r="AR2565" s="37" t="str">
        <f t="shared" si="328"/>
        <v/>
      </c>
      <c r="AS2565" s="37" t="str">
        <f t="shared" si="329"/>
        <v/>
      </c>
      <c r="AT2565" s="37" t="str">
        <f t="shared" si="330"/>
        <v/>
      </c>
      <c r="AU2565" s="37" t="str">
        <f t="shared" si="331"/>
        <v/>
      </c>
      <c r="AV2565" s="37" t="str">
        <f t="shared" si="332"/>
        <v/>
      </c>
      <c r="AW2565" s="37" t="str">
        <f t="shared" si="333"/>
        <v/>
      </c>
    </row>
    <row r="2566" spans="44:49" x14ac:dyDescent="0.25">
      <c r="AR2566" s="37" t="str">
        <f t="shared" si="328"/>
        <v/>
      </c>
      <c r="AS2566" s="37" t="str">
        <f t="shared" si="329"/>
        <v/>
      </c>
      <c r="AT2566" s="37" t="str">
        <f t="shared" si="330"/>
        <v/>
      </c>
      <c r="AU2566" s="37" t="str">
        <f t="shared" si="331"/>
        <v/>
      </c>
      <c r="AV2566" s="37" t="str">
        <f t="shared" si="332"/>
        <v/>
      </c>
      <c r="AW2566" s="37" t="str">
        <f t="shared" si="333"/>
        <v/>
      </c>
    </row>
    <row r="2567" spans="44:49" x14ac:dyDescent="0.25">
      <c r="AR2567" s="37" t="str">
        <f t="shared" si="328"/>
        <v/>
      </c>
      <c r="AS2567" s="37" t="str">
        <f t="shared" si="329"/>
        <v/>
      </c>
      <c r="AT2567" s="37" t="str">
        <f t="shared" si="330"/>
        <v/>
      </c>
      <c r="AU2567" s="37" t="str">
        <f t="shared" si="331"/>
        <v/>
      </c>
      <c r="AV2567" s="37" t="str">
        <f t="shared" si="332"/>
        <v/>
      </c>
      <c r="AW2567" s="37" t="str">
        <f t="shared" si="333"/>
        <v/>
      </c>
    </row>
    <row r="2568" spans="44:49" x14ac:dyDescent="0.25">
      <c r="AR2568" s="37" t="str">
        <f t="shared" si="328"/>
        <v/>
      </c>
      <c r="AS2568" s="37" t="str">
        <f t="shared" si="329"/>
        <v/>
      </c>
      <c r="AT2568" s="37" t="str">
        <f t="shared" si="330"/>
        <v/>
      </c>
      <c r="AU2568" s="37" t="str">
        <f t="shared" si="331"/>
        <v/>
      </c>
      <c r="AV2568" s="37" t="str">
        <f t="shared" si="332"/>
        <v/>
      </c>
      <c r="AW2568" s="37" t="str">
        <f t="shared" si="333"/>
        <v/>
      </c>
    </row>
    <row r="2569" spans="44:49" x14ac:dyDescent="0.25">
      <c r="AR2569" s="37" t="str">
        <f t="shared" si="328"/>
        <v/>
      </c>
      <c r="AS2569" s="37" t="str">
        <f t="shared" si="329"/>
        <v/>
      </c>
      <c r="AT2569" s="37" t="str">
        <f t="shared" si="330"/>
        <v/>
      </c>
      <c r="AU2569" s="37" t="str">
        <f t="shared" si="331"/>
        <v/>
      </c>
      <c r="AV2569" s="37" t="str">
        <f t="shared" si="332"/>
        <v/>
      </c>
      <c r="AW2569" s="37" t="str">
        <f t="shared" si="333"/>
        <v/>
      </c>
    </row>
    <row r="2570" spans="44:49" x14ac:dyDescent="0.25">
      <c r="AR2570" s="37" t="str">
        <f t="shared" si="328"/>
        <v/>
      </c>
      <c r="AS2570" s="37" t="str">
        <f t="shared" si="329"/>
        <v/>
      </c>
      <c r="AT2570" s="37" t="str">
        <f t="shared" si="330"/>
        <v/>
      </c>
      <c r="AU2570" s="37" t="str">
        <f t="shared" si="331"/>
        <v/>
      </c>
      <c r="AV2570" s="37" t="str">
        <f t="shared" si="332"/>
        <v/>
      </c>
      <c r="AW2570" s="37" t="str">
        <f t="shared" si="333"/>
        <v/>
      </c>
    </row>
    <row r="2571" spans="44:49" x14ac:dyDescent="0.25">
      <c r="AR2571" s="37" t="str">
        <f t="shared" si="328"/>
        <v/>
      </c>
      <c r="AS2571" s="37" t="str">
        <f t="shared" si="329"/>
        <v/>
      </c>
      <c r="AT2571" s="37" t="str">
        <f t="shared" si="330"/>
        <v/>
      </c>
      <c r="AU2571" s="37" t="str">
        <f t="shared" si="331"/>
        <v/>
      </c>
      <c r="AV2571" s="37" t="str">
        <f t="shared" si="332"/>
        <v/>
      </c>
      <c r="AW2571" s="37" t="str">
        <f t="shared" si="333"/>
        <v/>
      </c>
    </row>
    <row r="2572" spans="44:49" x14ac:dyDescent="0.25">
      <c r="AR2572" s="37" t="str">
        <f t="shared" si="328"/>
        <v/>
      </c>
      <c r="AS2572" s="37" t="str">
        <f t="shared" si="329"/>
        <v/>
      </c>
      <c r="AT2572" s="37" t="str">
        <f t="shared" si="330"/>
        <v/>
      </c>
      <c r="AU2572" s="37" t="str">
        <f t="shared" si="331"/>
        <v/>
      </c>
      <c r="AV2572" s="37" t="str">
        <f t="shared" si="332"/>
        <v/>
      </c>
      <c r="AW2572" s="37" t="str">
        <f t="shared" si="333"/>
        <v/>
      </c>
    </row>
    <row r="2573" spans="44:49" x14ac:dyDescent="0.25">
      <c r="AR2573" s="37" t="str">
        <f t="shared" si="328"/>
        <v/>
      </c>
      <c r="AS2573" s="37" t="str">
        <f t="shared" si="329"/>
        <v/>
      </c>
      <c r="AT2573" s="37" t="str">
        <f t="shared" si="330"/>
        <v/>
      </c>
      <c r="AU2573" s="37" t="str">
        <f t="shared" si="331"/>
        <v/>
      </c>
      <c r="AV2573" s="37" t="str">
        <f t="shared" si="332"/>
        <v/>
      </c>
      <c r="AW2573" s="37" t="str">
        <f t="shared" si="333"/>
        <v/>
      </c>
    </row>
    <row r="2574" spans="44:49" x14ac:dyDescent="0.25">
      <c r="AR2574" s="37" t="str">
        <f t="shared" si="328"/>
        <v/>
      </c>
      <c r="AS2574" s="37" t="str">
        <f t="shared" si="329"/>
        <v/>
      </c>
      <c r="AT2574" s="37" t="str">
        <f t="shared" si="330"/>
        <v/>
      </c>
      <c r="AU2574" s="37" t="str">
        <f t="shared" si="331"/>
        <v/>
      </c>
      <c r="AV2574" s="37" t="str">
        <f t="shared" si="332"/>
        <v/>
      </c>
      <c r="AW2574" s="37" t="str">
        <f t="shared" si="333"/>
        <v/>
      </c>
    </row>
    <row r="2575" spans="44:49" x14ac:dyDescent="0.25">
      <c r="AR2575" s="37" t="str">
        <f t="shared" si="328"/>
        <v/>
      </c>
      <c r="AS2575" s="37" t="str">
        <f t="shared" si="329"/>
        <v/>
      </c>
      <c r="AT2575" s="37" t="str">
        <f t="shared" si="330"/>
        <v/>
      </c>
      <c r="AU2575" s="37" t="str">
        <f t="shared" si="331"/>
        <v/>
      </c>
      <c r="AV2575" s="37" t="str">
        <f t="shared" si="332"/>
        <v/>
      </c>
      <c r="AW2575" s="37" t="str">
        <f t="shared" si="333"/>
        <v/>
      </c>
    </row>
    <row r="2576" spans="44:49" x14ac:dyDescent="0.25">
      <c r="AR2576" s="37" t="str">
        <f t="shared" si="328"/>
        <v/>
      </c>
      <c r="AS2576" s="37" t="str">
        <f t="shared" si="329"/>
        <v/>
      </c>
      <c r="AT2576" s="37" t="str">
        <f t="shared" si="330"/>
        <v/>
      </c>
      <c r="AU2576" s="37" t="str">
        <f t="shared" si="331"/>
        <v/>
      </c>
      <c r="AV2576" s="37" t="str">
        <f t="shared" si="332"/>
        <v/>
      </c>
      <c r="AW2576" s="37" t="str">
        <f t="shared" si="333"/>
        <v/>
      </c>
    </row>
    <row r="2577" spans="44:49" x14ac:dyDescent="0.25">
      <c r="AR2577" s="37" t="str">
        <f t="shared" si="328"/>
        <v/>
      </c>
      <c r="AS2577" s="37" t="str">
        <f t="shared" si="329"/>
        <v/>
      </c>
      <c r="AT2577" s="37" t="str">
        <f t="shared" si="330"/>
        <v/>
      </c>
      <c r="AU2577" s="37" t="str">
        <f t="shared" si="331"/>
        <v/>
      </c>
      <c r="AV2577" s="37" t="str">
        <f t="shared" si="332"/>
        <v/>
      </c>
      <c r="AW2577" s="37" t="str">
        <f t="shared" si="333"/>
        <v/>
      </c>
    </row>
    <row r="2578" spans="44:49" x14ac:dyDescent="0.25">
      <c r="AR2578" s="37" t="str">
        <f t="shared" ref="AR2578:AR2641" si="334">IF($C$14&lt;=$AY2577,"",IF($C$14&gt;$AY2578,"",$C$14*AZ2578))</f>
        <v/>
      </c>
      <c r="AS2578" s="37" t="str">
        <f t="shared" ref="AS2578:AS2641" si="335">IF($C$14&lt;=$AY2577,"",IF($C$14&gt;$AY2578,"",$C$14*BA2578))</f>
        <v/>
      </c>
      <c r="AT2578" s="37" t="str">
        <f t="shared" si="330"/>
        <v/>
      </c>
      <c r="AU2578" s="37" t="str">
        <f t="shared" si="331"/>
        <v/>
      </c>
      <c r="AV2578" s="37" t="str">
        <f t="shared" si="332"/>
        <v/>
      </c>
      <c r="AW2578" s="37" t="str">
        <f t="shared" si="333"/>
        <v/>
      </c>
    </row>
    <row r="2579" spans="44:49" x14ac:dyDescent="0.25">
      <c r="AR2579" s="37" t="str">
        <f t="shared" si="334"/>
        <v/>
      </c>
      <c r="AS2579" s="37" t="str">
        <f t="shared" si="335"/>
        <v/>
      </c>
      <c r="AT2579" s="37" t="str">
        <f t="shared" si="330"/>
        <v/>
      </c>
      <c r="AU2579" s="37" t="str">
        <f t="shared" si="331"/>
        <v/>
      </c>
      <c r="AV2579" s="37" t="str">
        <f t="shared" si="332"/>
        <v/>
      </c>
      <c r="AW2579" s="37" t="str">
        <f t="shared" si="333"/>
        <v/>
      </c>
    </row>
    <row r="2580" spans="44:49" x14ac:dyDescent="0.25">
      <c r="AR2580" s="37" t="str">
        <f t="shared" si="334"/>
        <v/>
      </c>
      <c r="AS2580" s="37" t="str">
        <f t="shared" si="335"/>
        <v/>
      </c>
      <c r="AT2580" s="37" t="str">
        <f t="shared" si="330"/>
        <v/>
      </c>
      <c r="AU2580" s="37" t="str">
        <f t="shared" si="331"/>
        <v/>
      </c>
      <c r="AV2580" s="37" t="str">
        <f t="shared" si="332"/>
        <v/>
      </c>
      <c r="AW2580" s="37" t="str">
        <f t="shared" si="333"/>
        <v/>
      </c>
    </row>
    <row r="2581" spans="44:49" x14ac:dyDescent="0.25">
      <c r="AR2581" s="37" t="str">
        <f t="shared" si="334"/>
        <v/>
      </c>
      <c r="AS2581" s="37" t="str">
        <f t="shared" si="335"/>
        <v/>
      </c>
      <c r="AT2581" s="37" t="str">
        <f t="shared" si="330"/>
        <v/>
      </c>
      <c r="AU2581" s="37" t="str">
        <f t="shared" si="331"/>
        <v/>
      </c>
      <c r="AV2581" s="37" t="str">
        <f t="shared" si="332"/>
        <v/>
      </c>
      <c r="AW2581" s="37" t="str">
        <f t="shared" si="333"/>
        <v/>
      </c>
    </row>
    <row r="2582" spans="44:49" x14ac:dyDescent="0.25">
      <c r="AR2582" s="37" t="str">
        <f t="shared" si="334"/>
        <v/>
      </c>
      <c r="AS2582" s="37" t="str">
        <f t="shared" si="335"/>
        <v/>
      </c>
      <c r="AT2582" s="37" t="str">
        <f t="shared" si="330"/>
        <v/>
      </c>
      <c r="AU2582" s="37" t="str">
        <f t="shared" si="331"/>
        <v/>
      </c>
      <c r="AV2582" s="37" t="str">
        <f t="shared" si="332"/>
        <v/>
      </c>
      <c r="AW2582" s="37" t="str">
        <f t="shared" si="333"/>
        <v/>
      </c>
    </row>
    <row r="2583" spans="44:49" x14ac:dyDescent="0.25">
      <c r="AR2583" s="37" t="str">
        <f t="shared" si="334"/>
        <v/>
      </c>
      <c r="AS2583" s="37" t="str">
        <f t="shared" si="335"/>
        <v/>
      </c>
      <c r="AT2583" s="37" t="str">
        <f t="shared" si="330"/>
        <v/>
      </c>
      <c r="AU2583" s="37" t="str">
        <f t="shared" si="331"/>
        <v/>
      </c>
      <c r="AV2583" s="37" t="str">
        <f t="shared" si="332"/>
        <v/>
      </c>
      <c r="AW2583" s="37" t="str">
        <f t="shared" si="333"/>
        <v/>
      </c>
    </row>
    <row r="2584" spans="44:49" x14ac:dyDescent="0.25">
      <c r="AR2584" s="37" t="str">
        <f t="shared" si="334"/>
        <v/>
      </c>
      <c r="AS2584" s="37" t="str">
        <f t="shared" si="335"/>
        <v/>
      </c>
      <c r="AT2584" s="37" t="str">
        <f t="shared" si="330"/>
        <v/>
      </c>
      <c r="AU2584" s="37" t="str">
        <f t="shared" si="331"/>
        <v/>
      </c>
      <c r="AV2584" s="37" t="str">
        <f t="shared" si="332"/>
        <v/>
      </c>
      <c r="AW2584" s="37" t="str">
        <f t="shared" si="333"/>
        <v/>
      </c>
    </row>
    <row r="2585" spans="44:49" x14ac:dyDescent="0.25">
      <c r="AR2585" s="37" t="str">
        <f t="shared" si="334"/>
        <v/>
      </c>
      <c r="AS2585" s="37" t="str">
        <f t="shared" si="335"/>
        <v/>
      </c>
      <c r="AT2585" s="37" t="str">
        <f t="shared" si="330"/>
        <v/>
      </c>
      <c r="AU2585" s="37" t="str">
        <f t="shared" si="331"/>
        <v/>
      </c>
      <c r="AV2585" s="37" t="str">
        <f t="shared" si="332"/>
        <v/>
      </c>
      <c r="AW2585" s="37" t="str">
        <f t="shared" si="333"/>
        <v/>
      </c>
    </row>
    <row r="2586" spans="44:49" x14ac:dyDescent="0.25">
      <c r="AR2586" s="37" t="str">
        <f t="shared" si="334"/>
        <v/>
      </c>
      <c r="AS2586" s="37" t="str">
        <f t="shared" si="335"/>
        <v/>
      </c>
      <c r="AT2586" s="37" t="str">
        <f t="shared" si="330"/>
        <v/>
      </c>
      <c r="AU2586" s="37" t="str">
        <f t="shared" si="331"/>
        <v/>
      </c>
      <c r="AV2586" s="37" t="str">
        <f t="shared" si="332"/>
        <v/>
      </c>
      <c r="AW2586" s="37" t="str">
        <f t="shared" si="333"/>
        <v/>
      </c>
    </row>
    <row r="2587" spans="44:49" x14ac:dyDescent="0.25">
      <c r="AR2587" s="37" t="str">
        <f t="shared" si="334"/>
        <v/>
      </c>
      <c r="AS2587" s="37" t="str">
        <f t="shared" si="335"/>
        <v/>
      </c>
      <c r="AT2587" s="37" t="str">
        <f t="shared" si="330"/>
        <v/>
      </c>
      <c r="AU2587" s="37" t="str">
        <f t="shared" si="331"/>
        <v/>
      </c>
      <c r="AV2587" s="37" t="str">
        <f t="shared" si="332"/>
        <v/>
      </c>
      <c r="AW2587" s="37" t="str">
        <f t="shared" si="333"/>
        <v/>
      </c>
    </row>
    <row r="2588" spans="44:49" x14ac:dyDescent="0.25">
      <c r="AR2588" s="37" t="str">
        <f t="shared" si="334"/>
        <v/>
      </c>
      <c r="AS2588" s="37" t="str">
        <f t="shared" si="335"/>
        <v/>
      </c>
      <c r="AT2588" s="37" t="str">
        <f t="shared" si="330"/>
        <v/>
      </c>
      <c r="AU2588" s="37" t="str">
        <f t="shared" si="331"/>
        <v/>
      </c>
      <c r="AV2588" s="37" t="str">
        <f t="shared" si="332"/>
        <v/>
      </c>
      <c r="AW2588" s="37" t="str">
        <f t="shared" si="333"/>
        <v/>
      </c>
    </row>
    <row r="2589" spans="44:49" x14ac:dyDescent="0.25">
      <c r="AR2589" s="37" t="str">
        <f t="shared" si="334"/>
        <v/>
      </c>
      <c r="AS2589" s="37" t="str">
        <f t="shared" si="335"/>
        <v/>
      </c>
      <c r="AT2589" s="37" t="str">
        <f t="shared" si="330"/>
        <v/>
      </c>
      <c r="AU2589" s="37" t="str">
        <f t="shared" si="331"/>
        <v/>
      </c>
      <c r="AV2589" s="37" t="str">
        <f t="shared" si="332"/>
        <v/>
      </c>
      <c r="AW2589" s="37" t="str">
        <f t="shared" si="333"/>
        <v/>
      </c>
    </row>
    <row r="2590" spans="44:49" x14ac:dyDescent="0.25">
      <c r="AR2590" s="37" t="str">
        <f t="shared" si="334"/>
        <v/>
      </c>
      <c r="AS2590" s="37" t="str">
        <f t="shared" si="335"/>
        <v/>
      </c>
      <c r="AT2590" s="37" t="str">
        <f t="shared" si="330"/>
        <v/>
      </c>
      <c r="AU2590" s="37" t="str">
        <f t="shared" si="331"/>
        <v/>
      </c>
      <c r="AV2590" s="37" t="str">
        <f t="shared" si="332"/>
        <v/>
      </c>
      <c r="AW2590" s="37" t="str">
        <f t="shared" si="333"/>
        <v/>
      </c>
    </row>
    <row r="2591" spans="44:49" x14ac:dyDescent="0.25">
      <c r="AR2591" s="37" t="str">
        <f t="shared" si="334"/>
        <v/>
      </c>
      <c r="AS2591" s="37" t="str">
        <f t="shared" si="335"/>
        <v/>
      </c>
      <c r="AT2591" s="37" t="str">
        <f t="shared" si="330"/>
        <v/>
      </c>
      <c r="AU2591" s="37" t="str">
        <f t="shared" si="331"/>
        <v/>
      </c>
      <c r="AV2591" s="37" t="str">
        <f t="shared" si="332"/>
        <v/>
      </c>
      <c r="AW2591" s="37" t="str">
        <f t="shared" si="333"/>
        <v/>
      </c>
    </row>
    <row r="2592" spans="44:49" x14ac:dyDescent="0.25">
      <c r="AR2592" s="37" t="str">
        <f t="shared" si="334"/>
        <v/>
      </c>
      <c r="AS2592" s="37" t="str">
        <f t="shared" si="335"/>
        <v/>
      </c>
      <c r="AT2592" s="37" t="str">
        <f t="shared" si="330"/>
        <v/>
      </c>
      <c r="AU2592" s="37" t="str">
        <f t="shared" si="331"/>
        <v/>
      </c>
      <c r="AV2592" s="37" t="str">
        <f t="shared" si="332"/>
        <v/>
      </c>
      <c r="AW2592" s="37" t="str">
        <f t="shared" si="333"/>
        <v/>
      </c>
    </row>
    <row r="2593" spans="44:49" x14ac:dyDescent="0.25">
      <c r="AR2593" s="37" t="str">
        <f t="shared" si="334"/>
        <v/>
      </c>
      <c r="AS2593" s="37" t="str">
        <f t="shared" si="335"/>
        <v/>
      </c>
      <c r="AT2593" s="37" t="str">
        <f t="shared" si="330"/>
        <v/>
      </c>
      <c r="AU2593" s="37" t="str">
        <f t="shared" si="331"/>
        <v/>
      </c>
      <c r="AV2593" s="37" t="str">
        <f t="shared" si="332"/>
        <v/>
      </c>
      <c r="AW2593" s="37" t="str">
        <f t="shared" si="333"/>
        <v/>
      </c>
    </row>
    <row r="2594" spans="44:49" x14ac:dyDescent="0.25">
      <c r="AR2594" s="37" t="str">
        <f t="shared" si="334"/>
        <v/>
      </c>
      <c r="AS2594" s="37" t="str">
        <f t="shared" si="335"/>
        <v/>
      </c>
      <c r="AT2594" s="37" t="str">
        <f t="shared" si="330"/>
        <v/>
      </c>
      <c r="AU2594" s="37" t="str">
        <f t="shared" si="331"/>
        <v/>
      </c>
      <c r="AV2594" s="37" t="str">
        <f t="shared" si="332"/>
        <v/>
      </c>
      <c r="AW2594" s="37" t="str">
        <f t="shared" si="333"/>
        <v/>
      </c>
    </row>
    <row r="2595" spans="44:49" x14ac:dyDescent="0.25">
      <c r="AR2595" s="37" t="str">
        <f t="shared" si="334"/>
        <v/>
      </c>
      <c r="AS2595" s="37" t="str">
        <f t="shared" si="335"/>
        <v/>
      </c>
      <c r="AT2595" s="37" t="str">
        <f t="shared" si="330"/>
        <v/>
      </c>
      <c r="AU2595" s="37" t="str">
        <f t="shared" si="331"/>
        <v/>
      </c>
      <c r="AV2595" s="37" t="str">
        <f t="shared" si="332"/>
        <v/>
      </c>
      <c r="AW2595" s="37" t="str">
        <f t="shared" si="333"/>
        <v/>
      </c>
    </row>
    <row r="2596" spans="44:49" x14ac:dyDescent="0.25">
      <c r="AR2596" s="37" t="str">
        <f t="shared" si="334"/>
        <v/>
      </c>
      <c r="AS2596" s="37" t="str">
        <f t="shared" si="335"/>
        <v/>
      </c>
      <c r="AT2596" s="37" t="str">
        <f t="shared" si="330"/>
        <v/>
      </c>
      <c r="AU2596" s="37" t="str">
        <f t="shared" si="331"/>
        <v/>
      </c>
      <c r="AV2596" s="37" t="str">
        <f t="shared" si="332"/>
        <v/>
      </c>
      <c r="AW2596" s="37" t="str">
        <f t="shared" si="333"/>
        <v/>
      </c>
    </row>
    <row r="2597" spans="44:49" x14ac:dyDescent="0.25">
      <c r="AR2597" s="37" t="str">
        <f t="shared" si="334"/>
        <v/>
      </c>
      <c r="AS2597" s="37" t="str">
        <f t="shared" si="335"/>
        <v/>
      </c>
      <c r="AT2597" s="37" t="str">
        <f t="shared" si="330"/>
        <v/>
      </c>
      <c r="AU2597" s="37" t="str">
        <f t="shared" si="331"/>
        <v/>
      </c>
      <c r="AV2597" s="37" t="str">
        <f t="shared" si="332"/>
        <v/>
      </c>
      <c r="AW2597" s="37" t="str">
        <f t="shared" si="333"/>
        <v/>
      </c>
    </row>
    <row r="2598" spans="44:49" x14ac:dyDescent="0.25">
      <c r="AR2598" s="37" t="str">
        <f t="shared" si="334"/>
        <v/>
      </c>
      <c r="AS2598" s="37" t="str">
        <f t="shared" si="335"/>
        <v/>
      </c>
      <c r="AT2598" s="37" t="str">
        <f t="shared" si="330"/>
        <v/>
      </c>
      <c r="AU2598" s="37" t="str">
        <f t="shared" si="331"/>
        <v/>
      </c>
      <c r="AV2598" s="37" t="str">
        <f t="shared" si="332"/>
        <v/>
      </c>
      <c r="AW2598" s="37" t="str">
        <f t="shared" si="333"/>
        <v/>
      </c>
    </row>
    <row r="2599" spans="44:49" x14ac:dyDescent="0.25">
      <c r="AR2599" s="37" t="str">
        <f t="shared" si="334"/>
        <v/>
      </c>
      <c r="AS2599" s="37" t="str">
        <f t="shared" si="335"/>
        <v/>
      </c>
      <c r="AT2599" s="37" t="str">
        <f t="shared" si="330"/>
        <v/>
      </c>
      <c r="AU2599" s="37" t="str">
        <f t="shared" si="331"/>
        <v/>
      </c>
      <c r="AV2599" s="37" t="str">
        <f t="shared" si="332"/>
        <v/>
      </c>
      <c r="AW2599" s="37" t="str">
        <f t="shared" si="333"/>
        <v/>
      </c>
    </row>
    <row r="2600" spans="44:49" x14ac:dyDescent="0.25">
      <c r="AR2600" s="37" t="str">
        <f t="shared" si="334"/>
        <v/>
      </c>
      <c r="AS2600" s="37" t="str">
        <f t="shared" si="335"/>
        <v/>
      </c>
      <c r="AT2600" s="37" t="str">
        <f t="shared" si="330"/>
        <v/>
      </c>
      <c r="AU2600" s="37" t="str">
        <f t="shared" si="331"/>
        <v/>
      </c>
      <c r="AV2600" s="37" t="str">
        <f t="shared" si="332"/>
        <v/>
      </c>
      <c r="AW2600" s="37" t="str">
        <f t="shared" si="333"/>
        <v/>
      </c>
    </row>
    <row r="2601" spans="44:49" x14ac:dyDescent="0.25">
      <c r="AR2601" s="37" t="str">
        <f t="shared" si="334"/>
        <v/>
      </c>
      <c r="AS2601" s="37" t="str">
        <f t="shared" si="335"/>
        <v/>
      </c>
      <c r="AT2601" s="37" t="str">
        <f t="shared" si="330"/>
        <v/>
      </c>
      <c r="AU2601" s="37" t="str">
        <f t="shared" si="331"/>
        <v/>
      </c>
      <c r="AV2601" s="37" t="str">
        <f t="shared" si="332"/>
        <v/>
      </c>
      <c r="AW2601" s="37" t="str">
        <f t="shared" si="333"/>
        <v/>
      </c>
    </row>
    <row r="2602" spans="44:49" x14ac:dyDescent="0.25">
      <c r="AR2602" s="37" t="str">
        <f t="shared" si="334"/>
        <v/>
      </c>
      <c r="AS2602" s="37" t="str">
        <f t="shared" si="335"/>
        <v/>
      </c>
      <c r="AT2602" s="37" t="str">
        <f t="shared" si="330"/>
        <v/>
      </c>
      <c r="AU2602" s="37" t="str">
        <f t="shared" si="331"/>
        <v/>
      </c>
      <c r="AV2602" s="37" t="str">
        <f t="shared" si="332"/>
        <v/>
      </c>
      <c r="AW2602" s="37" t="str">
        <f t="shared" si="333"/>
        <v/>
      </c>
    </row>
    <row r="2603" spans="44:49" x14ac:dyDescent="0.25">
      <c r="AR2603" s="37" t="str">
        <f t="shared" si="334"/>
        <v/>
      </c>
      <c r="AS2603" s="37" t="str">
        <f t="shared" si="335"/>
        <v/>
      </c>
      <c r="AT2603" s="37" t="str">
        <f t="shared" si="330"/>
        <v/>
      </c>
      <c r="AU2603" s="37" t="str">
        <f t="shared" si="331"/>
        <v/>
      </c>
      <c r="AV2603" s="37" t="str">
        <f t="shared" si="332"/>
        <v/>
      </c>
      <c r="AW2603" s="37" t="str">
        <f t="shared" si="333"/>
        <v/>
      </c>
    </row>
    <row r="2604" spans="44:49" x14ac:dyDescent="0.25">
      <c r="AR2604" s="37" t="str">
        <f t="shared" si="334"/>
        <v/>
      </c>
      <c r="AS2604" s="37" t="str">
        <f t="shared" si="335"/>
        <v/>
      </c>
      <c r="AT2604" s="37" t="str">
        <f t="shared" si="330"/>
        <v/>
      </c>
      <c r="AU2604" s="37" t="str">
        <f t="shared" si="331"/>
        <v/>
      </c>
      <c r="AV2604" s="37" t="str">
        <f t="shared" si="332"/>
        <v/>
      </c>
      <c r="AW2604" s="37" t="str">
        <f t="shared" si="333"/>
        <v/>
      </c>
    </row>
    <row r="2605" spans="44:49" x14ac:dyDescent="0.25">
      <c r="AR2605" s="37" t="str">
        <f t="shared" si="334"/>
        <v/>
      </c>
      <c r="AS2605" s="37" t="str">
        <f t="shared" si="335"/>
        <v/>
      </c>
      <c r="AT2605" s="37" t="str">
        <f t="shared" si="330"/>
        <v/>
      </c>
      <c r="AU2605" s="37" t="str">
        <f t="shared" si="331"/>
        <v/>
      </c>
      <c r="AV2605" s="37" t="str">
        <f t="shared" si="332"/>
        <v/>
      </c>
      <c r="AW2605" s="37" t="str">
        <f t="shared" si="333"/>
        <v/>
      </c>
    </row>
    <row r="2606" spans="44:49" x14ac:dyDescent="0.25">
      <c r="AR2606" s="37" t="str">
        <f t="shared" si="334"/>
        <v/>
      </c>
      <c r="AS2606" s="37" t="str">
        <f t="shared" si="335"/>
        <v/>
      </c>
      <c r="AT2606" s="37" t="str">
        <f t="shared" si="330"/>
        <v/>
      </c>
      <c r="AU2606" s="37" t="str">
        <f t="shared" si="331"/>
        <v/>
      </c>
      <c r="AV2606" s="37" t="str">
        <f t="shared" si="332"/>
        <v/>
      </c>
      <c r="AW2606" s="37" t="str">
        <f t="shared" si="333"/>
        <v/>
      </c>
    </row>
    <row r="2607" spans="44:49" x14ac:dyDescent="0.25">
      <c r="AR2607" s="37" t="str">
        <f t="shared" si="334"/>
        <v/>
      </c>
      <c r="AS2607" s="37" t="str">
        <f t="shared" si="335"/>
        <v/>
      </c>
      <c r="AT2607" s="37" t="str">
        <f t="shared" si="330"/>
        <v/>
      </c>
      <c r="AU2607" s="37" t="str">
        <f t="shared" si="331"/>
        <v/>
      </c>
      <c r="AV2607" s="37" t="str">
        <f t="shared" si="332"/>
        <v/>
      </c>
      <c r="AW2607" s="37" t="str">
        <f t="shared" si="333"/>
        <v/>
      </c>
    </row>
    <row r="2608" spans="44:49" x14ac:dyDescent="0.25">
      <c r="AR2608" s="37" t="str">
        <f t="shared" si="334"/>
        <v/>
      </c>
      <c r="AS2608" s="37" t="str">
        <f t="shared" si="335"/>
        <v/>
      </c>
      <c r="AT2608" s="37" t="str">
        <f t="shared" si="330"/>
        <v/>
      </c>
      <c r="AU2608" s="37" t="str">
        <f t="shared" si="331"/>
        <v/>
      </c>
      <c r="AV2608" s="37" t="str">
        <f t="shared" si="332"/>
        <v/>
      </c>
      <c r="AW2608" s="37" t="str">
        <f t="shared" si="333"/>
        <v/>
      </c>
    </row>
    <row r="2609" spans="44:49" x14ac:dyDescent="0.25">
      <c r="AR2609" s="37" t="str">
        <f t="shared" si="334"/>
        <v/>
      </c>
      <c r="AS2609" s="37" t="str">
        <f t="shared" si="335"/>
        <v/>
      </c>
      <c r="AT2609" s="37" t="str">
        <f t="shared" si="330"/>
        <v/>
      </c>
      <c r="AU2609" s="37" t="str">
        <f t="shared" si="331"/>
        <v/>
      </c>
      <c r="AV2609" s="37" t="str">
        <f t="shared" si="332"/>
        <v/>
      </c>
      <c r="AW2609" s="37" t="str">
        <f t="shared" si="333"/>
        <v/>
      </c>
    </row>
    <row r="2610" spans="44:49" x14ac:dyDescent="0.25">
      <c r="AR2610" s="37" t="str">
        <f t="shared" si="334"/>
        <v/>
      </c>
      <c r="AS2610" s="37" t="str">
        <f t="shared" si="335"/>
        <v/>
      </c>
      <c r="AT2610" s="37" t="str">
        <f t="shared" si="330"/>
        <v/>
      </c>
      <c r="AU2610" s="37" t="str">
        <f t="shared" si="331"/>
        <v/>
      </c>
      <c r="AV2610" s="37" t="str">
        <f t="shared" si="332"/>
        <v/>
      </c>
      <c r="AW2610" s="37" t="str">
        <f t="shared" si="333"/>
        <v/>
      </c>
    </row>
    <row r="2611" spans="44:49" x14ac:dyDescent="0.25">
      <c r="AR2611" s="37" t="str">
        <f t="shared" si="334"/>
        <v/>
      </c>
      <c r="AS2611" s="37" t="str">
        <f t="shared" si="335"/>
        <v/>
      </c>
      <c r="AT2611" s="37" t="str">
        <f t="shared" si="330"/>
        <v/>
      </c>
      <c r="AU2611" s="37" t="str">
        <f t="shared" si="331"/>
        <v/>
      </c>
      <c r="AV2611" s="37" t="str">
        <f t="shared" si="332"/>
        <v/>
      </c>
      <c r="AW2611" s="37" t="str">
        <f t="shared" si="333"/>
        <v/>
      </c>
    </row>
    <row r="2612" spans="44:49" x14ac:dyDescent="0.25">
      <c r="AR2612" s="37" t="str">
        <f t="shared" si="334"/>
        <v/>
      </c>
      <c r="AS2612" s="37" t="str">
        <f t="shared" si="335"/>
        <v/>
      </c>
      <c r="AT2612" s="37" t="str">
        <f t="shared" si="330"/>
        <v/>
      </c>
      <c r="AU2612" s="37" t="str">
        <f t="shared" si="331"/>
        <v/>
      </c>
      <c r="AV2612" s="37" t="str">
        <f t="shared" si="332"/>
        <v/>
      </c>
      <c r="AW2612" s="37" t="str">
        <f t="shared" si="333"/>
        <v/>
      </c>
    </row>
    <row r="2613" spans="44:49" x14ac:dyDescent="0.25">
      <c r="AR2613" s="37" t="str">
        <f t="shared" si="334"/>
        <v/>
      </c>
      <c r="AS2613" s="37" t="str">
        <f t="shared" si="335"/>
        <v/>
      </c>
      <c r="AT2613" s="37" t="str">
        <f t="shared" si="330"/>
        <v/>
      </c>
      <c r="AU2613" s="37" t="str">
        <f t="shared" si="331"/>
        <v/>
      </c>
      <c r="AV2613" s="37" t="str">
        <f t="shared" si="332"/>
        <v/>
      </c>
      <c r="AW2613" s="37" t="str">
        <f t="shared" si="333"/>
        <v/>
      </c>
    </row>
    <row r="2614" spans="44:49" x14ac:dyDescent="0.25">
      <c r="AR2614" s="37" t="str">
        <f t="shared" si="334"/>
        <v/>
      </c>
      <c r="AS2614" s="37" t="str">
        <f t="shared" si="335"/>
        <v/>
      </c>
      <c r="AT2614" s="37" t="str">
        <f t="shared" si="330"/>
        <v/>
      </c>
      <c r="AU2614" s="37" t="str">
        <f t="shared" si="331"/>
        <v/>
      </c>
      <c r="AV2614" s="37" t="str">
        <f t="shared" si="332"/>
        <v/>
      </c>
      <c r="AW2614" s="37" t="str">
        <f t="shared" si="333"/>
        <v/>
      </c>
    </row>
    <row r="2615" spans="44:49" x14ac:dyDescent="0.25">
      <c r="AR2615" s="37" t="str">
        <f t="shared" si="334"/>
        <v/>
      </c>
      <c r="AS2615" s="37" t="str">
        <f t="shared" si="335"/>
        <v/>
      </c>
      <c r="AT2615" s="37" t="str">
        <f t="shared" si="330"/>
        <v/>
      </c>
      <c r="AU2615" s="37" t="str">
        <f t="shared" si="331"/>
        <v/>
      </c>
      <c r="AV2615" s="37" t="str">
        <f t="shared" si="332"/>
        <v/>
      </c>
      <c r="AW2615" s="37" t="str">
        <f t="shared" si="333"/>
        <v/>
      </c>
    </row>
    <row r="2616" spans="44:49" x14ac:dyDescent="0.25">
      <c r="AR2616" s="37" t="str">
        <f t="shared" si="334"/>
        <v/>
      </c>
      <c r="AS2616" s="37" t="str">
        <f t="shared" si="335"/>
        <v/>
      </c>
      <c r="AT2616" s="37" t="str">
        <f t="shared" si="330"/>
        <v/>
      </c>
      <c r="AU2616" s="37" t="str">
        <f t="shared" si="331"/>
        <v/>
      </c>
      <c r="AV2616" s="37" t="str">
        <f t="shared" si="332"/>
        <v/>
      </c>
      <c r="AW2616" s="37" t="str">
        <f t="shared" si="333"/>
        <v/>
      </c>
    </row>
    <row r="2617" spans="44:49" x14ac:dyDescent="0.25">
      <c r="AR2617" s="37" t="str">
        <f t="shared" si="334"/>
        <v/>
      </c>
      <c r="AS2617" s="37" t="str">
        <f t="shared" si="335"/>
        <v/>
      </c>
      <c r="AT2617" s="37" t="str">
        <f t="shared" si="330"/>
        <v/>
      </c>
      <c r="AU2617" s="37" t="str">
        <f t="shared" si="331"/>
        <v/>
      </c>
      <c r="AV2617" s="37" t="str">
        <f t="shared" si="332"/>
        <v/>
      </c>
      <c r="AW2617" s="37" t="str">
        <f t="shared" si="333"/>
        <v/>
      </c>
    </row>
    <row r="2618" spans="44:49" x14ac:dyDescent="0.25">
      <c r="AR2618" s="37" t="str">
        <f t="shared" si="334"/>
        <v/>
      </c>
      <c r="AS2618" s="37" t="str">
        <f t="shared" si="335"/>
        <v/>
      </c>
      <c r="AT2618" s="37" t="str">
        <f t="shared" si="330"/>
        <v/>
      </c>
      <c r="AU2618" s="37" t="str">
        <f t="shared" si="331"/>
        <v/>
      </c>
      <c r="AV2618" s="37" t="str">
        <f t="shared" si="332"/>
        <v/>
      </c>
      <c r="AW2618" s="37" t="str">
        <f t="shared" si="333"/>
        <v/>
      </c>
    </row>
    <row r="2619" spans="44:49" x14ac:dyDescent="0.25">
      <c r="AR2619" s="37" t="str">
        <f t="shared" si="334"/>
        <v/>
      </c>
      <c r="AS2619" s="37" t="str">
        <f t="shared" si="335"/>
        <v/>
      </c>
      <c r="AT2619" s="37" t="str">
        <f t="shared" si="330"/>
        <v/>
      </c>
      <c r="AU2619" s="37" t="str">
        <f t="shared" si="331"/>
        <v/>
      </c>
      <c r="AV2619" s="37" t="str">
        <f t="shared" si="332"/>
        <v/>
      </c>
      <c r="AW2619" s="37" t="str">
        <f t="shared" si="333"/>
        <v/>
      </c>
    </row>
    <row r="2620" spans="44:49" x14ac:dyDescent="0.25">
      <c r="AR2620" s="37" t="str">
        <f t="shared" si="334"/>
        <v/>
      </c>
      <c r="AS2620" s="37" t="str">
        <f t="shared" si="335"/>
        <v/>
      </c>
      <c r="AT2620" s="37" t="str">
        <f t="shared" si="330"/>
        <v/>
      </c>
      <c r="AU2620" s="37" t="str">
        <f t="shared" si="331"/>
        <v/>
      </c>
      <c r="AV2620" s="37" t="str">
        <f t="shared" si="332"/>
        <v/>
      </c>
      <c r="AW2620" s="37" t="str">
        <f t="shared" si="333"/>
        <v/>
      </c>
    </row>
    <row r="2621" spans="44:49" x14ac:dyDescent="0.25">
      <c r="AR2621" s="37" t="str">
        <f t="shared" si="334"/>
        <v/>
      </c>
      <c r="AS2621" s="37" t="str">
        <f t="shared" si="335"/>
        <v/>
      </c>
      <c r="AT2621" s="37" t="str">
        <f t="shared" si="330"/>
        <v/>
      </c>
      <c r="AU2621" s="37" t="str">
        <f t="shared" si="331"/>
        <v/>
      </c>
      <c r="AV2621" s="37" t="str">
        <f t="shared" si="332"/>
        <v/>
      </c>
      <c r="AW2621" s="37" t="str">
        <f t="shared" si="333"/>
        <v/>
      </c>
    </row>
    <row r="2622" spans="44:49" x14ac:dyDescent="0.25">
      <c r="AR2622" s="37" t="str">
        <f t="shared" si="334"/>
        <v/>
      </c>
      <c r="AS2622" s="37" t="str">
        <f t="shared" si="335"/>
        <v/>
      </c>
      <c r="AT2622" s="37" t="str">
        <f t="shared" ref="AT2622:AT2634" si="336">IF($C$14&lt;=$AY2621,"",IF($C$14&gt;$AY2622,"",$C$14*BB2622))</f>
        <v/>
      </c>
      <c r="AU2622" s="37" t="str">
        <f t="shared" ref="AU2622:AU2634" si="337">IF($C$14&lt;=$AY2621,"",IF($C$14&gt;$AY2622,"",$C$14*BC2622))</f>
        <v/>
      </c>
      <c r="AV2622" s="37" t="str">
        <f t="shared" ref="AV2622:AV2634" si="338">IF($C$14&lt;=$AY2621,"",IF($C$14&gt;$AY2622,"",$C$14*BD2622))</f>
        <v/>
      </c>
      <c r="AW2622" s="37" t="str">
        <f t="shared" ref="AW2622:AW2634" si="339">IF($C$14&lt;=$AY2621,"",IF($C$14&gt;$AY2622,"",$C$14*BE2622))</f>
        <v/>
      </c>
    </row>
    <row r="2623" spans="44:49" x14ac:dyDescent="0.25">
      <c r="AR2623" s="37" t="str">
        <f t="shared" si="334"/>
        <v/>
      </c>
      <c r="AS2623" s="37" t="str">
        <f t="shared" si="335"/>
        <v/>
      </c>
      <c r="AT2623" s="37" t="str">
        <f t="shared" si="336"/>
        <v/>
      </c>
      <c r="AU2623" s="37" t="str">
        <f t="shared" si="337"/>
        <v/>
      </c>
      <c r="AV2623" s="37" t="str">
        <f t="shared" si="338"/>
        <v/>
      </c>
      <c r="AW2623" s="37" t="str">
        <f t="shared" si="339"/>
        <v/>
      </c>
    </row>
    <row r="2624" spans="44:49" x14ac:dyDescent="0.25">
      <c r="AR2624" s="37" t="str">
        <f t="shared" si="334"/>
        <v/>
      </c>
      <c r="AS2624" s="37" t="str">
        <f t="shared" si="335"/>
        <v/>
      </c>
      <c r="AT2624" s="37" t="str">
        <f t="shared" si="336"/>
        <v/>
      </c>
      <c r="AU2624" s="37" t="str">
        <f t="shared" si="337"/>
        <v/>
      </c>
      <c r="AV2624" s="37" t="str">
        <f t="shared" si="338"/>
        <v/>
      </c>
      <c r="AW2624" s="37" t="str">
        <f t="shared" si="339"/>
        <v/>
      </c>
    </row>
    <row r="2625" spans="44:49" x14ac:dyDescent="0.25">
      <c r="AR2625" s="37" t="str">
        <f t="shared" si="334"/>
        <v/>
      </c>
      <c r="AS2625" s="37" t="str">
        <f t="shared" si="335"/>
        <v/>
      </c>
      <c r="AT2625" s="37" t="str">
        <f t="shared" si="336"/>
        <v/>
      </c>
      <c r="AU2625" s="37" t="str">
        <f t="shared" si="337"/>
        <v/>
      </c>
      <c r="AV2625" s="37" t="str">
        <f t="shared" si="338"/>
        <v/>
      </c>
      <c r="AW2625" s="37" t="str">
        <f t="shared" si="339"/>
        <v/>
      </c>
    </row>
    <row r="2626" spans="44:49" x14ac:dyDescent="0.25">
      <c r="AR2626" s="37" t="str">
        <f t="shared" si="334"/>
        <v/>
      </c>
      <c r="AS2626" s="37" t="str">
        <f t="shared" si="335"/>
        <v/>
      </c>
      <c r="AT2626" s="37" t="str">
        <f t="shared" si="336"/>
        <v/>
      </c>
      <c r="AU2626" s="37" t="str">
        <f t="shared" si="337"/>
        <v/>
      </c>
      <c r="AV2626" s="37" t="str">
        <f t="shared" si="338"/>
        <v/>
      </c>
      <c r="AW2626" s="37" t="str">
        <f t="shared" si="339"/>
        <v/>
      </c>
    </row>
    <row r="2627" spans="44:49" x14ac:dyDescent="0.25">
      <c r="AR2627" s="37" t="str">
        <f t="shared" si="334"/>
        <v/>
      </c>
      <c r="AS2627" s="37" t="str">
        <f t="shared" si="335"/>
        <v/>
      </c>
      <c r="AT2627" s="37" t="str">
        <f t="shared" si="336"/>
        <v/>
      </c>
      <c r="AU2627" s="37" t="str">
        <f t="shared" si="337"/>
        <v/>
      </c>
      <c r="AV2627" s="37" t="str">
        <f t="shared" si="338"/>
        <v/>
      </c>
      <c r="AW2627" s="37" t="str">
        <f t="shared" si="339"/>
        <v/>
      </c>
    </row>
    <row r="2628" spans="44:49" x14ac:dyDescent="0.25">
      <c r="AR2628" s="37" t="str">
        <f t="shared" si="334"/>
        <v/>
      </c>
      <c r="AS2628" s="37" t="str">
        <f t="shared" si="335"/>
        <v/>
      </c>
      <c r="AT2628" s="37" t="str">
        <f t="shared" si="336"/>
        <v/>
      </c>
      <c r="AU2628" s="37" t="str">
        <f t="shared" si="337"/>
        <v/>
      </c>
      <c r="AV2628" s="37" t="str">
        <f t="shared" si="338"/>
        <v/>
      </c>
      <c r="AW2628" s="37" t="str">
        <f t="shared" si="339"/>
        <v/>
      </c>
    </row>
    <row r="2629" spans="44:49" x14ac:dyDescent="0.25">
      <c r="AR2629" s="37" t="str">
        <f t="shared" si="334"/>
        <v/>
      </c>
      <c r="AS2629" s="37" t="str">
        <f t="shared" si="335"/>
        <v/>
      </c>
      <c r="AT2629" s="37" t="str">
        <f t="shared" si="336"/>
        <v/>
      </c>
      <c r="AU2629" s="37" t="str">
        <f t="shared" si="337"/>
        <v/>
      </c>
      <c r="AV2629" s="37" t="str">
        <f t="shared" si="338"/>
        <v/>
      </c>
      <c r="AW2629" s="37" t="str">
        <f t="shared" si="339"/>
        <v/>
      </c>
    </row>
    <row r="2630" spans="44:49" x14ac:dyDescent="0.25">
      <c r="AR2630" s="37" t="str">
        <f t="shared" si="334"/>
        <v/>
      </c>
      <c r="AS2630" s="37" t="str">
        <f t="shared" si="335"/>
        <v/>
      </c>
      <c r="AT2630" s="37" t="str">
        <f t="shared" si="336"/>
        <v/>
      </c>
      <c r="AU2630" s="37" t="str">
        <f t="shared" si="337"/>
        <v/>
      </c>
      <c r="AV2630" s="37" t="str">
        <f t="shared" si="338"/>
        <v/>
      </c>
      <c r="AW2630" s="37" t="str">
        <f t="shared" si="339"/>
        <v/>
      </c>
    </row>
    <row r="2631" spans="44:49" x14ac:dyDescent="0.25">
      <c r="AR2631" s="37" t="str">
        <f t="shared" si="334"/>
        <v/>
      </c>
      <c r="AS2631" s="37" t="str">
        <f t="shared" si="335"/>
        <v/>
      </c>
      <c r="AT2631" s="37" t="str">
        <f t="shared" si="336"/>
        <v/>
      </c>
      <c r="AU2631" s="37" t="str">
        <f t="shared" si="337"/>
        <v/>
      </c>
      <c r="AV2631" s="37" t="str">
        <f t="shared" si="338"/>
        <v/>
      </c>
      <c r="AW2631" s="37" t="str">
        <f t="shared" si="339"/>
        <v/>
      </c>
    </row>
    <row r="2632" spans="44:49" x14ac:dyDescent="0.25">
      <c r="AR2632" s="37" t="str">
        <f t="shared" si="334"/>
        <v/>
      </c>
      <c r="AS2632" s="37" t="str">
        <f t="shared" si="335"/>
        <v/>
      </c>
      <c r="AT2632" s="37" t="str">
        <f t="shared" si="336"/>
        <v/>
      </c>
      <c r="AU2632" s="37" t="str">
        <f t="shared" si="337"/>
        <v/>
      </c>
      <c r="AV2632" s="37" t="str">
        <f t="shared" si="338"/>
        <v/>
      </c>
      <c r="AW2632" s="37" t="str">
        <f t="shared" si="339"/>
        <v/>
      </c>
    </row>
    <row r="2633" spans="44:49" x14ac:dyDescent="0.25">
      <c r="AR2633" s="37" t="str">
        <f t="shared" si="334"/>
        <v/>
      </c>
      <c r="AS2633" s="37" t="str">
        <f t="shared" si="335"/>
        <v/>
      </c>
      <c r="AT2633" s="37" t="str">
        <f t="shared" si="336"/>
        <v/>
      </c>
      <c r="AU2633" s="37" t="str">
        <f t="shared" si="337"/>
        <v/>
      </c>
      <c r="AV2633" s="37" t="str">
        <f t="shared" si="338"/>
        <v/>
      </c>
      <c r="AW2633" s="37" t="str">
        <f t="shared" si="339"/>
        <v/>
      </c>
    </row>
    <row r="2634" spans="44:49" x14ac:dyDescent="0.25">
      <c r="AR2634" s="37" t="str">
        <f t="shared" si="334"/>
        <v/>
      </c>
      <c r="AS2634" s="37" t="str">
        <f t="shared" si="335"/>
        <v/>
      </c>
      <c r="AT2634" s="37" t="str">
        <f t="shared" si="336"/>
        <v/>
      </c>
      <c r="AU2634" s="37" t="str">
        <f t="shared" si="337"/>
        <v/>
      </c>
      <c r="AV2634" s="37" t="str">
        <f t="shared" si="338"/>
        <v/>
      </c>
      <c r="AW2634" s="37" t="str">
        <f t="shared" si="339"/>
        <v/>
      </c>
    </row>
    <row r="2635" spans="44:49" x14ac:dyDescent="0.25">
      <c r="AR2635" s="37" t="str">
        <f t="shared" si="334"/>
        <v/>
      </c>
      <c r="AS2635" s="37" t="str">
        <f t="shared" si="335"/>
        <v/>
      </c>
      <c r="AT2635" s="37" t="str">
        <f t="shared" ref="AT2635:AT2698" si="340">IF($C$14&lt;=$AY2634,"",IF($C$14&gt;$AY2635,"",$C$14*BB2635))</f>
        <v/>
      </c>
      <c r="AV2635" s="37" t="str">
        <f t="shared" ref="AV2635:AV2666" si="341">IF($C$14&lt;=$AY2634,"",IF($C$14&gt;$AY2635,"",$C$14*BD2635))</f>
        <v/>
      </c>
      <c r="AW2635" s="37" t="str">
        <f t="shared" ref="AW2635:AW2666" si="342">IF($C$14&lt;=$AY2634,"",IF($C$14&gt;$AY2635,"",$C$14*BE2635))</f>
        <v/>
      </c>
    </row>
    <row r="2636" spans="44:49" x14ac:dyDescent="0.25">
      <c r="AR2636" s="37" t="str">
        <f t="shared" si="334"/>
        <v/>
      </c>
      <c r="AS2636" s="37" t="str">
        <f t="shared" si="335"/>
        <v/>
      </c>
      <c r="AT2636" s="37" t="str">
        <f t="shared" si="340"/>
        <v/>
      </c>
      <c r="AV2636" s="37" t="str">
        <f t="shared" si="341"/>
        <v/>
      </c>
      <c r="AW2636" s="37" t="str">
        <f t="shared" si="342"/>
        <v/>
      </c>
    </row>
    <row r="2637" spans="44:49" x14ac:dyDescent="0.25">
      <c r="AR2637" s="37" t="str">
        <f t="shared" si="334"/>
        <v/>
      </c>
      <c r="AS2637" s="37" t="str">
        <f t="shared" si="335"/>
        <v/>
      </c>
      <c r="AT2637" s="37" t="str">
        <f t="shared" si="340"/>
        <v/>
      </c>
      <c r="AV2637" s="37" t="str">
        <f t="shared" si="341"/>
        <v/>
      </c>
      <c r="AW2637" s="37" t="str">
        <f t="shared" si="342"/>
        <v/>
      </c>
    </row>
    <row r="2638" spans="44:49" x14ac:dyDescent="0.25">
      <c r="AR2638" s="37" t="str">
        <f t="shared" si="334"/>
        <v/>
      </c>
      <c r="AS2638" s="37" t="str">
        <f t="shared" si="335"/>
        <v/>
      </c>
      <c r="AT2638" s="37" t="str">
        <f t="shared" si="340"/>
        <v/>
      </c>
      <c r="AV2638" s="37" t="str">
        <f t="shared" si="341"/>
        <v/>
      </c>
      <c r="AW2638" s="37" t="str">
        <f t="shared" si="342"/>
        <v/>
      </c>
    </row>
    <row r="2639" spans="44:49" x14ac:dyDescent="0.25">
      <c r="AR2639" s="37" t="str">
        <f t="shared" si="334"/>
        <v/>
      </c>
      <c r="AS2639" s="37" t="str">
        <f t="shared" si="335"/>
        <v/>
      </c>
      <c r="AT2639" s="37" t="str">
        <f t="shared" si="340"/>
        <v/>
      </c>
      <c r="AV2639" s="37" t="str">
        <f t="shared" si="341"/>
        <v/>
      </c>
      <c r="AW2639" s="37" t="str">
        <f t="shared" si="342"/>
        <v/>
      </c>
    </row>
    <row r="2640" spans="44:49" x14ac:dyDescent="0.25">
      <c r="AR2640" s="37" t="str">
        <f t="shared" si="334"/>
        <v/>
      </c>
      <c r="AS2640" s="37" t="str">
        <f t="shared" si="335"/>
        <v/>
      </c>
      <c r="AT2640" s="37" t="str">
        <f t="shared" si="340"/>
        <v/>
      </c>
      <c r="AV2640" s="37" t="str">
        <f t="shared" si="341"/>
        <v/>
      </c>
      <c r="AW2640" s="37" t="str">
        <f t="shared" si="342"/>
        <v/>
      </c>
    </row>
    <row r="2641" spans="44:49" x14ac:dyDescent="0.25">
      <c r="AR2641" s="37" t="str">
        <f t="shared" si="334"/>
        <v/>
      </c>
      <c r="AS2641" s="37" t="str">
        <f t="shared" si="335"/>
        <v/>
      </c>
      <c r="AT2641" s="37" t="str">
        <f t="shared" si="340"/>
        <v/>
      </c>
      <c r="AV2641" s="37" t="str">
        <f t="shared" si="341"/>
        <v/>
      </c>
      <c r="AW2641" s="37" t="str">
        <f t="shared" si="342"/>
        <v/>
      </c>
    </row>
    <row r="2642" spans="44:49" x14ac:dyDescent="0.25">
      <c r="AR2642" s="37" t="str">
        <f t="shared" ref="AR2642:AR2705" si="343">IF($C$14&lt;=$AY2641,"",IF($C$14&gt;$AY2642,"",$C$14*AZ2642))</f>
        <v/>
      </c>
      <c r="AS2642" s="37" t="str">
        <f t="shared" ref="AS2642:AS2705" si="344">IF($C$14&lt;=$AY2641,"",IF($C$14&gt;$AY2642,"",$C$14*BA2642))</f>
        <v/>
      </c>
      <c r="AT2642" s="37" t="str">
        <f t="shared" si="340"/>
        <v/>
      </c>
      <c r="AV2642" s="37" t="str">
        <f t="shared" si="341"/>
        <v/>
      </c>
      <c r="AW2642" s="37" t="str">
        <f t="shared" si="342"/>
        <v/>
      </c>
    </row>
    <row r="2643" spans="44:49" x14ac:dyDescent="0.25">
      <c r="AR2643" s="37" t="str">
        <f t="shared" si="343"/>
        <v/>
      </c>
      <c r="AS2643" s="37" t="str">
        <f t="shared" si="344"/>
        <v/>
      </c>
      <c r="AT2643" s="37" t="str">
        <f t="shared" si="340"/>
        <v/>
      </c>
      <c r="AV2643" s="37" t="str">
        <f t="shared" si="341"/>
        <v/>
      </c>
      <c r="AW2643" s="37" t="str">
        <f t="shared" si="342"/>
        <v/>
      </c>
    </row>
    <row r="2644" spans="44:49" x14ac:dyDescent="0.25">
      <c r="AR2644" s="37" t="str">
        <f t="shared" si="343"/>
        <v/>
      </c>
      <c r="AS2644" s="37" t="str">
        <f t="shared" si="344"/>
        <v/>
      </c>
      <c r="AT2644" s="37" t="str">
        <f t="shared" si="340"/>
        <v/>
      </c>
      <c r="AV2644" s="37" t="str">
        <f t="shared" si="341"/>
        <v/>
      </c>
      <c r="AW2644" s="37" t="str">
        <f t="shared" si="342"/>
        <v/>
      </c>
    </row>
    <row r="2645" spans="44:49" x14ac:dyDescent="0.25">
      <c r="AR2645" s="37" t="str">
        <f t="shared" si="343"/>
        <v/>
      </c>
      <c r="AS2645" s="37" t="str">
        <f t="shared" si="344"/>
        <v/>
      </c>
      <c r="AT2645" s="37" t="str">
        <f t="shared" si="340"/>
        <v/>
      </c>
      <c r="AV2645" s="37" t="str">
        <f t="shared" si="341"/>
        <v/>
      </c>
      <c r="AW2645" s="37" t="str">
        <f t="shared" si="342"/>
        <v/>
      </c>
    </row>
    <row r="2646" spans="44:49" x14ac:dyDescent="0.25">
      <c r="AR2646" s="37" t="str">
        <f t="shared" si="343"/>
        <v/>
      </c>
      <c r="AS2646" s="37" t="str">
        <f t="shared" si="344"/>
        <v/>
      </c>
      <c r="AT2646" s="37" t="str">
        <f t="shared" si="340"/>
        <v/>
      </c>
      <c r="AV2646" s="37" t="str">
        <f t="shared" si="341"/>
        <v/>
      </c>
      <c r="AW2646" s="37" t="str">
        <f t="shared" si="342"/>
        <v/>
      </c>
    </row>
    <row r="2647" spans="44:49" x14ac:dyDescent="0.25">
      <c r="AR2647" s="37" t="str">
        <f t="shared" si="343"/>
        <v/>
      </c>
      <c r="AS2647" s="37" t="str">
        <f t="shared" si="344"/>
        <v/>
      </c>
      <c r="AT2647" s="37" t="str">
        <f t="shared" si="340"/>
        <v/>
      </c>
      <c r="AV2647" s="37" t="str">
        <f t="shared" si="341"/>
        <v/>
      </c>
      <c r="AW2647" s="37" t="str">
        <f t="shared" si="342"/>
        <v/>
      </c>
    </row>
    <row r="2648" spans="44:49" x14ac:dyDescent="0.25">
      <c r="AR2648" s="37" t="str">
        <f t="shared" si="343"/>
        <v/>
      </c>
      <c r="AS2648" s="37" t="str">
        <f t="shared" si="344"/>
        <v/>
      </c>
      <c r="AT2648" s="37" t="str">
        <f t="shared" si="340"/>
        <v/>
      </c>
      <c r="AV2648" s="37" t="str">
        <f t="shared" si="341"/>
        <v/>
      </c>
      <c r="AW2648" s="37" t="str">
        <f t="shared" si="342"/>
        <v/>
      </c>
    </row>
    <row r="2649" spans="44:49" x14ac:dyDescent="0.25">
      <c r="AR2649" s="37" t="str">
        <f t="shared" si="343"/>
        <v/>
      </c>
      <c r="AS2649" s="37" t="str">
        <f t="shared" si="344"/>
        <v/>
      </c>
      <c r="AT2649" s="37" t="str">
        <f t="shared" si="340"/>
        <v/>
      </c>
      <c r="AV2649" s="37" t="str">
        <f t="shared" si="341"/>
        <v/>
      </c>
      <c r="AW2649" s="37" t="str">
        <f t="shared" si="342"/>
        <v/>
      </c>
    </row>
    <row r="2650" spans="44:49" x14ac:dyDescent="0.25">
      <c r="AR2650" s="37" t="str">
        <f t="shared" si="343"/>
        <v/>
      </c>
      <c r="AS2650" s="37" t="str">
        <f t="shared" si="344"/>
        <v/>
      </c>
      <c r="AT2650" s="37" t="str">
        <f t="shared" si="340"/>
        <v/>
      </c>
      <c r="AV2650" s="37" t="str">
        <f t="shared" si="341"/>
        <v/>
      </c>
      <c r="AW2650" s="37" t="str">
        <f t="shared" si="342"/>
        <v/>
      </c>
    </row>
    <row r="2651" spans="44:49" x14ac:dyDescent="0.25">
      <c r="AR2651" s="37" t="str">
        <f t="shared" si="343"/>
        <v/>
      </c>
      <c r="AS2651" s="37" t="str">
        <f t="shared" si="344"/>
        <v/>
      </c>
      <c r="AT2651" s="37" t="str">
        <f t="shared" si="340"/>
        <v/>
      </c>
      <c r="AV2651" s="37" t="str">
        <f t="shared" si="341"/>
        <v/>
      </c>
      <c r="AW2651" s="37" t="str">
        <f t="shared" si="342"/>
        <v/>
      </c>
    </row>
    <row r="2652" spans="44:49" x14ac:dyDescent="0.25">
      <c r="AR2652" s="37" t="str">
        <f t="shared" si="343"/>
        <v/>
      </c>
      <c r="AS2652" s="37" t="str">
        <f t="shared" si="344"/>
        <v/>
      </c>
      <c r="AT2652" s="37" t="str">
        <f t="shared" si="340"/>
        <v/>
      </c>
      <c r="AV2652" s="37" t="str">
        <f t="shared" si="341"/>
        <v/>
      </c>
      <c r="AW2652" s="37" t="str">
        <f t="shared" si="342"/>
        <v/>
      </c>
    </row>
    <row r="2653" spans="44:49" x14ac:dyDescent="0.25">
      <c r="AR2653" s="37" t="str">
        <f t="shared" si="343"/>
        <v/>
      </c>
      <c r="AS2653" s="37" t="str">
        <f t="shared" si="344"/>
        <v/>
      </c>
      <c r="AT2653" s="37" t="str">
        <f t="shared" si="340"/>
        <v/>
      </c>
      <c r="AV2653" s="37" t="str">
        <f t="shared" si="341"/>
        <v/>
      </c>
      <c r="AW2653" s="37" t="str">
        <f t="shared" si="342"/>
        <v/>
      </c>
    </row>
    <row r="2654" spans="44:49" x14ac:dyDescent="0.25">
      <c r="AR2654" s="37" t="str">
        <f t="shared" si="343"/>
        <v/>
      </c>
      <c r="AS2654" s="37" t="str">
        <f t="shared" si="344"/>
        <v/>
      </c>
      <c r="AT2654" s="37" t="str">
        <f t="shared" si="340"/>
        <v/>
      </c>
      <c r="AV2654" s="37" t="str">
        <f t="shared" si="341"/>
        <v/>
      </c>
      <c r="AW2654" s="37" t="str">
        <f t="shared" si="342"/>
        <v/>
      </c>
    </row>
    <row r="2655" spans="44:49" x14ac:dyDescent="0.25">
      <c r="AR2655" s="37" t="str">
        <f t="shared" si="343"/>
        <v/>
      </c>
      <c r="AS2655" s="37" t="str">
        <f t="shared" si="344"/>
        <v/>
      </c>
      <c r="AT2655" s="37" t="str">
        <f t="shared" si="340"/>
        <v/>
      </c>
      <c r="AV2655" s="37" t="str">
        <f t="shared" si="341"/>
        <v/>
      </c>
      <c r="AW2655" s="37" t="str">
        <f t="shared" si="342"/>
        <v/>
      </c>
    </row>
    <row r="2656" spans="44:49" x14ac:dyDescent="0.25">
      <c r="AR2656" s="37" t="str">
        <f t="shared" si="343"/>
        <v/>
      </c>
      <c r="AS2656" s="37" t="str">
        <f t="shared" si="344"/>
        <v/>
      </c>
      <c r="AT2656" s="37" t="str">
        <f t="shared" si="340"/>
        <v/>
      </c>
      <c r="AV2656" s="37" t="str">
        <f t="shared" si="341"/>
        <v/>
      </c>
      <c r="AW2656" s="37" t="str">
        <f t="shared" si="342"/>
        <v/>
      </c>
    </row>
    <row r="2657" spans="44:49" x14ac:dyDescent="0.25">
      <c r="AR2657" s="37" t="str">
        <f t="shared" si="343"/>
        <v/>
      </c>
      <c r="AS2657" s="37" t="str">
        <f t="shared" si="344"/>
        <v/>
      </c>
      <c r="AT2657" s="37" t="str">
        <f t="shared" si="340"/>
        <v/>
      </c>
      <c r="AV2657" s="37" t="str">
        <f t="shared" si="341"/>
        <v/>
      </c>
      <c r="AW2657" s="37" t="str">
        <f t="shared" si="342"/>
        <v/>
      </c>
    </row>
    <row r="2658" spans="44:49" x14ac:dyDescent="0.25">
      <c r="AR2658" s="37" t="str">
        <f t="shared" si="343"/>
        <v/>
      </c>
      <c r="AS2658" s="37" t="str">
        <f t="shared" si="344"/>
        <v/>
      </c>
      <c r="AT2658" s="37" t="str">
        <f t="shared" si="340"/>
        <v/>
      </c>
      <c r="AV2658" s="37" t="str">
        <f t="shared" si="341"/>
        <v/>
      </c>
      <c r="AW2658" s="37" t="str">
        <f t="shared" si="342"/>
        <v/>
      </c>
    </row>
    <row r="2659" spans="44:49" x14ac:dyDescent="0.25">
      <c r="AR2659" s="37" t="str">
        <f t="shared" si="343"/>
        <v/>
      </c>
      <c r="AS2659" s="37" t="str">
        <f t="shared" si="344"/>
        <v/>
      </c>
      <c r="AT2659" s="37" t="str">
        <f t="shared" si="340"/>
        <v/>
      </c>
      <c r="AV2659" s="37" t="str">
        <f t="shared" si="341"/>
        <v/>
      </c>
      <c r="AW2659" s="37" t="str">
        <f t="shared" si="342"/>
        <v/>
      </c>
    </row>
    <row r="2660" spans="44:49" x14ac:dyDescent="0.25">
      <c r="AR2660" s="37" t="str">
        <f t="shared" si="343"/>
        <v/>
      </c>
      <c r="AS2660" s="37" t="str">
        <f t="shared" si="344"/>
        <v/>
      </c>
      <c r="AT2660" s="37" t="str">
        <f t="shared" si="340"/>
        <v/>
      </c>
      <c r="AV2660" s="37" t="str">
        <f t="shared" si="341"/>
        <v/>
      </c>
      <c r="AW2660" s="37" t="str">
        <f t="shared" si="342"/>
        <v/>
      </c>
    </row>
    <row r="2661" spans="44:49" x14ac:dyDescent="0.25">
      <c r="AR2661" s="37" t="str">
        <f t="shared" si="343"/>
        <v/>
      </c>
      <c r="AS2661" s="37" t="str">
        <f t="shared" si="344"/>
        <v/>
      </c>
      <c r="AT2661" s="37" t="str">
        <f t="shared" si="340"/>
        <v/>
      </c>
      <c r="AV2661" s="37" t="str">
        <f t="shared" si="341"/>
        <v/>
      </c>
      <c r="AW2661" s="37" t="str">
        <f t="shared" si="342"/>
        <v/>
      </c>
    </row>
    <row r="2662" spans="44:49" x14ac:dyDescent="0.25">
      <c r="AR2662" s="37" t="str">
        <f t="shared" si="343"/>
        <v/>
      </c>
      <c r="AS2662" s="37" t="str">
        <f t="shared" si="344"/>
        <v/>
      </c>
      <c r="AT2662" s="37" t="str">
        <f t="shared" si="340"/>
        <v/>
      </c>
      <c r="AV2662" s="37" t="str">
        <f t="shared" si="341"/>
        <v/>
      </c>
      <c r="AW2662" s="37" t="str">
        <f t="shared" si="342"/>
        <v/>
      </c>
    </row>
    <row r="2663" spans="44:49" x14ac:dyDescent="0.25">
      <c r="AR2663" s="37" t="str">
        <f t="shared" si="343"/>
        <v/>
      </c>
      <c r="AS2663" s="37" t="str">
        <f t="shared" si="344"/>
        <v/>
      </c>
      <c r="AT2663" s="37" t="str">
        <f t="shared" si="340"/>
        <v/>
      </c>
      <c r="AV2663" s="37" t="str">
        <f t="shared" si="341"/>
        <v/>
      </c>
      <c r="AW2663" s="37" t="str">
        <f t="shared" si="342"/>
        <v/>
      </c>
    </row>
    <row r="2664" spans="44:49" x14ac:dyDescent="0.25">
      <c r="AR2664" s="37" t="str">
        <f t="shared" si="343"/>
        <v/>
      </c>
      <c r="AS2664" s="37" t="str">
        <f t="shared" si="344"/>
        <v/>
      </c>
      <c r="AT2664" s="37" t="str">
        <f t="shared" si="340"/>
        <v/>
      </c>
      <c r="AV2664" s="37" t="str">
        <f t="shared" si="341"/>
        <v/>
      </c>
      <c r="AW2664" s="37" t="str">
        <f t="shared" si="342"/>
        <v/>
      </c>
    </row>
    <row r="2665" spans="44:49" x14ac:dyDescent="0.25">
      <c r="AR2665" s="37" t="str">
        <f t="shared" si="343"/>
        <v/>
      </c>
      <c r="AS2665" s="37" t="str">
        <f t="shared" si="344"/>
        <v/>
      </c>
      <c r="AT2665" s="37" t="str">
        <f t="shared" si="340"/>
        <v/>
      </c>
      <c r="AV2665" s="37" t="str">
        <f t="shared" si="341"/>
        <v/>
      </c>
      <c r="AW2665" s="37" t="str">
        <f t="shared" si="342"/>
        <v/>
      </c>
    </row>
    <row r="2666" spans="44:49" x14ac:dyDescent="0.25">
      <c r="AR2666" s="37" t="str">
        <f t="shared" si="343"/>
        <v/>
      </c>
      <c r="AS2666" s="37" t="str">
        <f t="shared" si="344"/>
        <v/>
      </c>
      <c r="AT2666" s="37" t="str">
        <f t="shared" si="340"/>
        <v/>
      </c>
      <c r="AV2666" s="37" t="str">
        <f t="shared" si="341"/>
        <v/>
      </c>
      <c r="AW2666" s="37" t="str">
        <f t="shared" si="342"/>
        <v/>
      </c>
    </row>
    <row r="2667" spans="44:49" x14ac:dyDescent="0.25">
      <c r="AR2667" s="37" t="str">
        <f t="shared" si="343"/>
        <v/>
      </c>
      <c r="AS2667" s="37" t="str">
        <f t="shared" si="344"/>
        <v/>
      </c>
      <c r="AT2667" s="37" t="str">
        <f t="shared" si="340"/>
        <v/>
      </c>
      <c r="AV2667" s="37" t="str">
        <f t="shared" ref="AV2667:AV2698" si="345">IF($C$14&lt;=$AY2666,"",IF($C$14&gt;$AY2667,"",$C$14*BD2667))</f>
        <v/>
      </c>
      <c r="AW2667" s="37" t="str">
        <f t="shared" ref="AW2667:AW2698" si="346">IF($C$14&lt;=$AY2666,"",IF($C$14&gt;$AY2667,"",$C$14*BE2667))</f>
        <v/>
      </c>
    </row>
    <row r="2668" spans="44:49" x14ac:dyDescent="0.25">
      <c r="AR2668" s="37" t="str">
        <f t="shared" si="343"/>
        <v/>
      </c>
      <c r="AS2668" s="37" t="str">
        <f t="shared" si="344"/>
        <v/>
      </c>
      <c r="AT2668" s="37" t="str">
        <f t="shared" si="340"/>
        <v/>
      </c>
      <c r="AV2668" s="37" t="str">
        <f t="shared" si="345"/>
        <v/>
      </c>
      <c r="AW2668" s="37" t="str">
        <f t="shared" si="346"/>
        <v/>
      </c>
    </row>
    <row r="2669" spans="44:49" x14ac:dyDescent="0.25">
      <c r="AR2669" s="37" t="str">
        <f t="shared" si="343"/>
        <v/>
      </c>
      <c r="AS2669" s="37" t="str">
        <f t="shared" si="344"/>
        <v/>
      </c>
      <c r="AT2669" s="37" t="str">
        <f t="shared" si="340"/>
        <v/>
      </c>
      <c r="AV2669" s="37" t="str">
        <f t="shared" si="345"/>
        <v/>
      </c>
      <c r="AW2669" s="37" t="str">
        <f t="shared" si="346"/>
        <v/>
      </c>
    </row>
    <row r="2670" spans="44:49" x14ac:dyDescent="0.25">
      <c r="AR2670" s="37" t="str">
        <f t="shared" si="343"/>
        <v/>
      </c>
      <c r="AS2670" s="37" t="str">
        <f t="shared" si="344"/>
        <v/>
      </c>
      <c r="AT2670" s="37" t="str">
        <f t="shared" si="340"/>
        <v/>
      </c>
      <c r="AV2670" s="37" t="str">
        <f t="shared" si="345"/>
        <v/>
      </c>
      <c r="AW2670" s="37" t="str">
        <f t="shared" si="346"/>
        <v/>
      </c>
    </row>
    <row r="2671" spans="44:49" x14ac:dyDescent="0.25">
      <c r="AR2671" s="37" t="str">
        <f t="shared" si="343"/>
        <v/>
      </c>
      <c r="AS2671" s="37" t="str">
        <f t="shared" si="344"/>
        <v/>
      </c>
      <c r="AT2671" s="37" t="str">
        <f t="shared" si="340"/>
        <v/>
      </c>
      <c r="AV2671" s="37" t="str">
        <f t="shared" si="345"/>
        <v/>
      </c>
      <c r="AW2671" s="37" t="str">
        <f t="shared" si="346"/>
        <v/>
      </c>
    </row>
    <row r="2672" spans="44:49" x14ac:dyDescent="0.25">
      <c r="AR2672" s="37" t="str">
        <f t="shared" si="343"/>
        <v/>
      </c>
      <c r="AS2672" s="37" t="str">
        <f t="shared" si="344"/>
        <v/>
      </c>
      <c r="AT2672" s="37" t="str">
        <f t="shared" si="340"/>
        <v/>
      </c>
      <c r="AV2672" s="37" t="str">
        <f t="shared" si="345"/>
        <v/>
      </c>
      <c r="AW2672" s="37" t="str">
        <f t="shared" si="346"/>
        <v/>
      </c>
    </row>
    <row r="2673" spans="44:49" x14ac:dyDescent="0.25">
      <c r="AR2673" s="37" t="str">
        <f t="shared" si="343"/>
        <v/>
      </c>
      <c r="AS2673" s="37" t="str">
        <f t="shared" si="344"/>
        <v/>
      </c>
      <c r="AT2673" s="37" t="str">
        <f t="shared" si="340"/>
        <v/>
      </c>
      <c r="AV2673" s="37" t="str">
        <f t="shared" si="345"/>
        <v/>
      </c>
      <c r="AW2673" s="37" t="str">
        <f t="shared" si="346"/>
        <v/>
      </c>
    </row>
    <row r="2674" spans="44:49" x14ac:dyDescent="0.25">
      <c r="AR2674" s="37" t="str">
        <f t="shared" si="343"/>
        <v/>
      </c>
      <c r="AS2674" s="37" t="str">
        <f t="shared" si="344"/>
        <v/>
      </c>
      <c r="AT2674" s="37" t="str">
        <f t="shared" si="340"/>
        <v/>
      </c>
      <c r="AV2674" s="37" t="str">
        <f t="shared" si="345"/>
        <v/>
      </c>
      <c r="AW2674" s="37" t="str">
        <f t="shared" si="346"/>
        <v/>
      </c>
    </row>
    <row r="2675" spans="44:49" x14ac:dyDescent="0.25">
      <c r="AR2675" s="37" t="str">
        <f t="shared" si="343"/>
        <v/>
      </c>
      <c r="AS2675" s="37" t="str">
        <f t="shared" si="344"/>
        <v/>
      </c>
      <c r="AT2675" s="37" t="str">
        <f t="shared" si="340"/>
        <v/>
      </c>
      <c r="AV2675" s="37" t="str">
        <f t="shared" si="345"/>
        <v/>
      </c>
      <c r="AW2675" s="37" t="str">
        <f t="shared" si="346"/>
        <v/>
      </c>
    </row>
    <row r="2676" spans="44:49" x14ac:dyDescent="0.25">
      <c r="AR2676" s="37" t="str">
        <f t="shared" si="343"/>
        <v/>
      </c>
      <c r="AS2676" s="37" t="str">
        <f t="shared" si="344"/>
        <v/>
      </c>
      <c r="AT2676" s="37" t="str">
        <f t="shared" si="340"/>
        <v/>
      </c>
      <c r="AV2676" s="37" t="str">
        <f t="shared" si="345"/>
        <v/>
      </c>
      <c r="AW2676" s="37" t="str">
        <f t="shared" si="346"/>
        <v/>
      </c>
    </row>
    <row r="2677" spans="44:49" x14ac:dyDescent="0.25">
      <c r="AR2677" s="37" t="str">
        <f t="shared" si="343"/>
        <v/>
      </c>
      <c r="AS2677" s="37" t="str">
        <f t="shared" si="344"/>
        <v/>
      </c>
      <c r="AT2677" s="37" t="str">
        <f t="shared" si="340"/>
        <v/>
      </c>
      <c r="AV2677" s="37" t="str">
        <f t="shared" si="345"/>
        <v/>
      </c>
      <c r="AW2677" s="37" t="str">
        <f t="shared" si="346"/>
        <v/>
      </c>
    </row>
    <row r="2678" spans="44:49" x14ac:dyDescent="0.25">
      <c r="AR2678" s="37" t="str">
        <f t="shared" si="343"/>
        <v/>
      </c>
      <c r="AS2678" s="37" t="str">
        <f t="shared" si="344"/>
        <v/>
      </c>
      <c r="AT2678" s="37" t="str">
        <f t="shared" si="340"/>
        <v/>
      </c>
      <c r="AV2678" s="37" t="str">
        <f t="shared" si="345"/>
        <v/>
      </c>
      <c r="AW2678" s="37" t="str">
        <f t="shared" si="346"/>
        <v/>
      </c>
    </row>
    <row r="2679" spans="44:49" x14ac:dyDescent="0.25">
      <c r="AR2679" s="37" t="str">
        <f t="shared" si="343"/>
        <v/>
      </c>
      <c r="AS2679" s="37" t="str">
        <f t="shared" si="344"/>
        <v/>
      </c>
      <c r="AT2679" s="37" t="str">
        <f t="shared" si="340"/>
        <v/>
      </c>
      <c r="AV2679" s="37" t="str">
        <f t="shared" si="345"/>
        <v/>
      </c>
      <c r="AW2679" s="37" t="str">
        <f t="shared" si="346"/>
        <v/>
      </c>
    </row>
    <row r="2680" spans="44:49" x14ac:dyDescent="0.25">
      <c r="AR2680" s="37" t="str">
        <f t="shared" si="343"/>
        <v/>
      </c>
      <c r="AS2680" s="37" t="str">
        <f t="shared" si="344"/>
        <v/>
      </c>
      <c r="AT2680" s="37" t="str">
        <f t="shared" si="340"/>
        <v/>
      </c>
      <c r="AV2680" s="37" t="str">
        <f t="shared" si="345"/>
        <v/>
      </c>
      <c r="AW2680" s="37" t="str">
        <f t="shared" si="346"/>
        <v/>
      </c>
    </row>
    <row r="2681" spans="44:49" x14ac:dyDescent="0.25">
      <c r="AR2681" s="37" t="str">
        <f t="shared" si="343"/>
        <v/>
      </c>
      <c r="AS2681" s="37" t="str">
        <f t="shared" si="344"/>
        <v/>
      </c>
      <c r="AT2681" s="37" t="str">
        <f t="shared" si="340"/>
        <v/>
      </c>
      <c r="AV2681" s="37" t="str">
        <f t="shared" si="345"/>
        <v/>
      </c>
      <c r="AW2681" s="37" t="str">
        <f t="shared" si="346"/>
        <v/>
      </c>
    </row>
    <row r="2682" spans="44:49" x14ac:dyDescent="0.25">
      <c r="AR2682" s="37" t="str">
        <f t="shared" si="343"/>
        <v/>
      </c>
      <c r="AS2682" s="37" t="str">
        <f t="shared" si="344"/>
        <v/>
      </c>
      <c r="AT2682" s="37" t="str">
        <f t="shared" si="340"/>
        <v/>
      </c>
      <c r="AV2682" s="37" t="str">
        <f t="shared" si="345"/>
        <v/>
      </c>
      <c r="AW2682" s="37" t="str">
        <f t="shared" si="346"/>
        <v/>
      </c>
    </row>
    <row r="2683" spans="44:49" x14ac:dyDescent="0.25">
      <c r="AR2683" s="37" t="str">
        <f t="shared" si="343"/>
        <v/>
      </c>
      <c r="AS2683" s="37" t="str">
        <f t="shared" si="344"/>
        <v/>
      </c>
      <c r="AT2683" s="37" t="str">
        <f t="shared" si="340"/>
        <v/>
      </c>
      <c r="AV2683" s="37" t="str">
        <f t="shared" si="345"/>
        <v/>
      </c>
      <c r="AW2683" s="37" t="str">
        <f t="shared" si="346"/>
        <v/>
      </c>
    </row>
    <row r="2684" spans="44:49" x14ac:dyDescent="0.25">
      <c r="AR2684" s="37" t="str">
        <f t="shared" si="343"/>
        <v/>
      </c>
      <c r="AS2684" s="37" t="str">
        <f t="shared" si="344"/>
        <v/>
      </c>
      <c r="AT2684" s="37" t="str">
        <f t="shared" si="340"/>
        <v/>
      </c>
      <c r="AV2684" s="37" t="str">
        <f t="shared" si="345"/>
        <v/>
      </c>
      <c r="AW2684" s="37" t="str">
        <f t="shared" si="346"/>
        <v/>
      </c>
    </row>
    <row r="2685" spans="44:49" x14ac:dyDescent="0.25">
      <c r="AR2685" s="37" t="str">
        <f t="shared" si="343"/>
        <v/>
      </c>
      <c r="AS2685" s="37" t="str">
        <f t="shared" si="344"/>
        <v/>
      </c>
      <c r="AT2685" s="37" t="str">
        <f t="shared" si="340"/>
        <v/>
      </c>
      <c r="AV2685" s="37" t="str">
        <f t="shared" si="345"/>
        <v/>
      </c>
      <c r="AW2685" s="37" t="str">
        <f t="shared" si="346"/>
        <v/>
      </c>
    </row>
    <row r="2686" spans="44:49" x14ac:dyDescent="0.25">
      <c r="AR2686" s="37" t="str">
        <f t="shared" si="343"/>
        <v/>
      </c>
      <c r="AS2686" s="37" t="str">
        <f t="shared" si="344"/>
        <v/>
      </c>
      <c r="AT2686" s="37" t="str">
        <f t="shared" si="340"/>
        <v/>
      </c>
      <c r="AV2686" s="37" t="str">
        <f t="shared" si="345"/>
        <v/>
      </c>
      <c r="AW2686" s="37" t="str">
        <f t="shared" si="346"/>
        <v/>
      </c>
    </row>
    <row r="2687" spans="44:49" x14ac:dyDescent="0.25">
      <c r="AR2687" s="37" t="str">
        <f t="shared" si="343"/>
        <v/>
      </c>
      <c r="AS2687" s="37" t="str">
        <f t="shared" si="344"/>
        <v/>
      </c>
      <c r="AT2687" s="37" t="str">
        <f t="shared" si="340"/>
        <v/>
      </c>
      <c r="AV2687" s="37" t="str">
        <f t="shared" si="345"/>
        <v/>
      </c>
      <c r="AW2687" s="37" t="str">
        <f t="shared" si="346"/>
        <v/>
      </c>
    </row>
    <row r="2688" spans="44:49" x14ac:dyDescent="0.25">
      <c r="AR2688" s="37" t="str">
        <f t="shared" si="343"/>
        <v/>
      </c>
      <c r="AS2688" s="37" t="str">
        <f t="shared" si="344"/>
        <v/>
      </c>
      <c r="AT2688" s="37" t="str">
        <f t="shared" si="340"/>
        <v/>
      </c>
      <c r="AV2688" s="37" t="str">
        <f t="shared" si="345"/>
        <v/>
      </c>
      <c r="AW2688" s="37" t="str">
        <f t="shared" si="346"/>
        <v/>
      </c>
    </row>
    <row r="2689" spans="44:49" x14ac:dyDescent="0.25">
      <c r="AR2689" s="37" t="str">
        <f t="shared" si="343"/>
        <v/>
      </c>
      <c r="AS2689" s="37" t="str">
        <f t="shared" si="344"/>
        <v/>
      </c>
      <c r="AT2689" s="37" t="str">
        <f t="shared" si="340"/>
        <v/>
      </c>
      <c r="AV2689" s="37" t="str">
        <f t="shared" si="345"/>
        <v/>
      </c>
      <c r="AW2689" s="37" t="str">
        <f t="shared" si="346"/>
        <v/>
      </c>
    </row>
    <row r="2690" spans="44:49" x14ac:dyDescent="0.25">
      <c r="AR2690" s="37" t="str">
        <f t="shared" si="343"/>
        <v/>
      </c>
      <c r="AS2690" s="37" t="str">
        <f t="shared" si="344"/>
        <v/>
      </c>
      <c r="AT2690" s="37" t="str">
        <f t="shared" si="340"/>
        <v/>
      </c>
      <c r="AV2690" s="37" t="str">
        <f t="shared" si="345"/>
        <v/>
      </c>
      <c r="AW2690" s="37" t="str">
        <f t="shared" si="346"/>
        <v/>
      </c>
    </row>
    <row r="2691" spans="44:49" x14ac:dyDescent="0.25">
      <c r="AR2691" s="37" t="str">
        <f t="shared" si="343"/>
        <v/>
      </c>
      <c r="AS2691" s="37" t="str">
        <f t="shared" si="344"/>
        <v/>
      </c>
      <c r="AT2691" s="37" t="str">
        <f t="shared" si="340"/>
        <v/>
      </c>
      <c r="AV2691" s="37" t="str">
        <f t="shared" si="345"/>
        <v/>
      </c>
      <c r="AW2691" s="37" t="str">
        <f t="shared" si="346"/>
        <v/>
      </c>
    </row>
    <row r="2692" spans="44:49" x14ac:dyDescent="0.25">
      <c r="AR2692" s="37" t="str">
        <f t="shared" si="343"/>
        <v/>
      </c>
      <c r="AS2692" s="37" t="str">
        <f t="shared" si="344"/>
        <v/>
      </c>
      <c r="AT2692" s="37" t="str">
        <f t="shared" si="340"/>
        <v/>
      </c>
      <c r="AV2692" s="37" t="str">
        <f t="shared" si="345"/>
        <v/>
      </c>
      <c r="AW2692" s="37" t="str">
        <f t="shared" si="346"/>
        <v/>
      </c>
    </row>
    <row r="2693" spans="44:49" x14ac:dyDescent="0.25">
      <c r="AR2693" s="37" t="str">
        <f t="shared" si="343"/>
        <v/>
      </c>
      <c r="AS2693" s="37" t="str">
        <f t="shared" si="344"/>
        <v/>
      </c>
      <c r="AT2693" s="37" t="str">
        <f t="shared" si="340"/>
        <v/>
      </c>
      <c r="AV2693" s="37" t="str">
        <f t="shared" si="345"/>
        <v/>
      </c>
      <c r="AW2693" s="37" t="str">
        <f t="shared" si="346"/>
        <v/>
      </c>
    </row>
    <row r="2694" spans="44:49" x14ac:dyDescent="0.25">
      <c r="AR2694" s="37" t="str">
        <f t="shared" si="343"/>
        <v/>
      </c>
      <c r="AS2694" s="37" t="str">
        <f t="shared" si="344"/>
        <v/>
      </c>
      <c r="AT2694" s="37" t="str">
        <f t="shared" si="340"/>
        <v/>
      </c>
      <c r="AV2694" s="37" t="str">
        <f t="shared" si="345"/>
        <v/>
      </c>
      <c r="AW2694" s="37" t="str">
        <f t="shared" si="346"/>
        <v/>
      </c>
    </row>
    <row r="2695" spans="44:49" x14ac:dyDescent="0.25">
      <c r="AR2695" s="37" t="str">
        <f t="shared" si="343"/>
        <v/>
      </c>
      <c r="AS2695" s="37" t="str">
        <f t="shared" si="344"/>
        <v/>
      </c>
      <c r="AT2695" s="37" t="str">
        <f t="shared" si="340"/>
        <v/>
      </c>
      <c r="AV2695" s="37" t="str">
        <f t="shared" si="345"/>
        <v/>
      </c>
      <c r="AW2695" s="37" t="str">
        <f t="shared" si="346"/>
        <v/>
      </c>
    </row>
    <row r="2696" spans="44:49" x14ac:dyDescent="0.25">
      <c r="AR2696" s="37" t="str">
        <f t="shared" si="343"/>
        <v/>
      </c>
      <c r="AS2696" s="37" t="str">
        <f t="shared" si="344"/>
        <v/>
      </c>
      <c r="AT2696" s="37" t="str">
        <f t="shared" si="340"/>
        <v/>
      </c>
      <c r="AV2696" s="37" t="str">
        <f t="shared" si="345"/>
        <v/>
      </c>
      <c r="AW2696" s="37" t="str">
        <f t="shared" si="346"/>
        <v/>
      </c>
    </row>
    <row r="2697" spans="44:49" x14ac:dyDescent="0.25">
      <c r="AR2697" s="37" t="str">
        <f t="shared" si="343"/>
        <v/>
      </c>
      <c r="AS2697" s="37" t="str">
        <f t="shared" si="344"/>
        <v/>
      </c>
      <c r="AT2697" s="37" t="str">
        <f t="shared" si="340"/>
        <v/>
      </c>
      <c r="AV2697" s="37" t="str">
        <f t="shared" si="345"/>
        <v/>
      </c>
      <c r="AW2697" s="37" t="str">
        <f t="shared" si="346"/>
        <v/>
      </c>
    </row>
    <row r="2698" spans="44:49" x14ac:dyDescent="0.25">
      <c r="AR2698" s="37" t="str">
        <f t="shared" si="343"/>
        <v/>
      </c>
      <c r="AS2698" s="37" t="str">
        <f t="shared" si="344"/>
        <v/>
      </c>
      <c r="AT2698" s="37" t="str">
        <f t="shared" si="340"/>
        <v/>
      </c>
      <c r="AV2698" s="37" t="str">
        <f t="shared" si="345"/>
        <v/>
      </c>
      <c r="AW2698" s="37" t="str">
        <f t="shared" si="346"/>
        <v/>
      </c>
    </row>
    <row r="2699" spans="44:49" x14ac:dyDescent="0.25">
      <c r="AR2699" s="37" t="str">
        <f t="shared" si="343"/>
        <v/>
      </c>
      <c r="AS2699" s="37" t="str">
        <f t="shared" si="344"/>
        <v/>
      </c>
      <c r="AT2699" s="37" t="str">
        <f t="shared" ref="AT2699:AT2762" si="347">IF($C$14&lt;=$AY2698,"",IF($C$14&gt;$AY2699,"",$C$14*BB2699))</f>
        <v/>
      </c>
      <c r="AV2699" s="37" t="str">
        <f t="shared" ref="AV2699:AV2730" si="348">IF($C$14&lt;=$AY2698,"",IF($C$14&gt;$AY2699,"",$C$14*BD2699))</f>
        <v/>
      </c>
      <c r="AW2699" s="37" t="str">
        <f t="shared" ref="AW2699:AW2730" si="349">IF($C$14&lt;=$AY2698,"",IF($C$14&gt;$AY2699,"",$C$14*BE2699))</f>
        <v/>
      </c>
    </row>
    <row r="2700" spans="44:49" x14ac:dyDescent="0.25">
      <c r="AR2700" s="37" t="str">
        <f t="shared" si="343"/>
        <v/>
      </c>
      <c r="AS2700" s="37" t="str">
        <f t="shared" si="344"/>
        <v/>
      </c>
      <c r="AT2700" s="37" t="str">
        <f t="shared" si="347"/>
        <v/>
      </c>
      <c r="AV2700" s="37" t="str">
        <f t="shared" si="348"/>
        <v/>
      </c>
      <c r="AW2700" s="37" t="str">
        <f t="shared" si="349"/>
        <v/>
      </c>
    </row>
    <row r="2701" spans="44:49" x14ac:dyDescent="0.25">
      <c r="AR2701" s="37" t="str">
        <f t="shared" si="343"/>
        <v/>
      </c>
      <c r="AS2701" s="37" t="str">
        <f t="shared" si="344"/>
        <v/>
      </c>
      <c r="AT2701" s="37" t="str">
        <f t="shared" si="347"/>
        <v/>
      </c>
      <c r="AV2701" s="37" t="str">
        <f t="shared" si="348"/>
        <v/>
      </c>
      <c r="AW2701" s="37" t="str">
        <f t="shared" si="349"/>
        <v/>
      </c>
    </row>
    <row r="2702" spans="44:49" x14ac:dyDescent="0.25">
      <c r="AR2702" s="37" t="str">
        <f t="shared" si="343"/>
        <v/>
      </c>
      <c r="AS2702" s="37" t="str">
        <f t="shared" si="344"/>
        <v/>
      </c>
      <c r="AT2702" s="37" t="str">
        <f t="shared" si="347"/>
        <v/>
      </c>
      <c r="AV2702" s="37" t="str">
        <f t="shared" si="348"/>
        <v/>
      </c>
      <c r="AW2702" s="37" t="str">
        <f t="shared" si="349"/>
        <v/>
      </c>
    </row>
    <row r="2703" spans="44:49" x14ac:dyDescent="0.25">
      <c r="AR2703" s="37" t="str">
        <f t="shared" si="343"/>
        <v/>
      </c>
      <c r="AS2703" s="37" t="str">
        <f t="shared" si="344"/>
        <v/>
      </c>
      <c r="AT2703" s="37" t="str">
        <f t="shared" si="347"/>
        <v/>
      </c>
      <c r="AV2703" s="37" t="str">
        <f t="shared" si="348"/>
        <v/>
      </c>
      <c r="AW2703" s="37" t="str">
        <f t="shared" si="349"/>
        <v/>
      </c>
    </row>
    <row r="2704" spans="44:49" x14ac:dyDescent="0.25">
      <c r="AR2704" s="37" t="str">
        <f t="shared" si="343"/>
        <v/>
      </c>
      <c r="AS2704" s="37" t="str">
        <f t="shared" si="344"/>
        <v/>
      </c>
      <c r="AT2704" s="37" t="str">
        <f t="shared" si="347"/>
        <v/>
      </c>
      <c r="AV2704" s="37" t="str">
        <f t="shared" si="348"/>
        <v/>
      </c>
      <c r="AW2704" s="37" t="str">
        <f t="shared" si="349"/>
        <v/>
      </c>
    </row>
    <row r="2705" spans="44:49" x14ac:dyDescent="0.25">
      <c r="AR2705" s="37" t="str">
        <f t="shared" si="343"/>
        <v/>
      </c>
      <c r="AS2705" s="37" t="str">
        <f t="shared" si="344"/>
        <v/>
      </c>
      <c r="AT2705" s="37" t="str">
        <f t="shared" si="347"/>
        <v/>
      </c>
      <c r="AV2705" s="37" t="str">
        <f t="shared" si="348"/>
        <v/>
      </c>
      <c r="AW2705" s="37" t="str">
        <f t="shared" si="349"/>
        <v/>
      </c>
    </row>
    <row r="2706" spans="44:49" x14ac:dyDescent="0.25">
      <c r="AR2706" s="37" t="str">
        <f t="shared" ref="AR2706:AR2769" si="350">IF($C$14&lt;=$AY2705,"",IF($C$14&gt;$AY2706,"",$C$14*AZ2706))</f>
        <v/>
      </c>
      <c r="AS2706" s="37" t="str">
        <f t="shared" ref="AS2706:AS2769" si="351">IF($C$14&lt;=$AY2705,"",IF($C$14&gt;$AY2706,"",$C$14*BA2706))</f>
        <v/>
      </c>
      <c r="AT2706" s="37" t="str">
        <f t="shared" si="347"/>
        <v/>
      </c>
      <c r="AV2706" s="37" t="str">
        <f t="shared" si="348"/>
        <v/>
      </c>
      <c r="AW2706" s="37" t="str">
        <f t="shared" si="349"/>
        <v/>
      </c>
    </row>
    <row r="2707" spans="44:49" x14ac:dyDescent="0.25">
      <c r="AR2707" s="37" t="str">
        <f t="shared" si="350"/>
        <v/>
      </c>
      <c r="AS2707" s="37" t="str">
        <f t="shared" si="351"/>
        <v/>
      </c>
      <c r="AT2707" s="37" t="str">
        <f t="shared" si="347"/>
        <v/>
      </c>
      <c r="AV2707" s="37" t="str">
        <f t="shared" si="348"/>
        <v/>
      </c>
      <c r="AW2707" s="37" t="str">
        <f t="shared" si="349"/>
        <v/>
      </c>
    </row>
    <row r="2708" spans="44:49" x14ac:dyDescent="0.25">
      <c r="AR2708" s="37" t="str">
        <f t="shared" si="350"/>
        <v/>
      </c>
      <c r="AS2708" s="37" t="str">
        <f t="shared" si="351"/>
        <v/>
      </c>
      <c r="AT2708" s="37" t="str">
        <f t="shared" si="347"/>
        <v/>
      </c>
      <c r="AV2708" s="37" t="str">
        <f t="shared" si="348"/>
        <v/>
      </c>
      <c r="AW2708" s="37" t="str">
        <f t="shared" si="349"/>
        <v/>
      </c>
    </row>
    <row r="2709" spans="44:49" x14ac:dyDescent="0.25">
      <c r="AR2709" s="37" t="str">
        <f t="shared" si="350"/>
        <v/>
      </c>
      <c r="AS2709" s="37" t="str">
        <f t="shared" si="351"/>
        <v/>
      </c>
      <c r="AT2709" s="37" t="str">
        <f t="shared" si="347"/>
        <v/>
      </c>
      <c r="AV2709" s="37" t="str">
        <f t="shared" si="348"/>
        <v/>
      </c>
      <c r="AW2709" s="37" t="str">
        <f t="shared" si="349"/>
        <v/>
      </c>
    </row>
    <row r="2710" spans="44:49" x14ac:dyDescent="0.25">
      <c r="AR2710" s="37" t="str">
        <f t="shared" si="350"/>
        <v/>
      </c>
      <c r="AS2710" s="37" t="str">
        <f t="shared" si="351"/>
        <v/>
      </c>
      <c r="AT2710" s="37" t="str">
        <f t="shared" si="347"/>
        <v/>
      </c>
      <c r="AV2710" s="37" t="str">
        <f t="shared" si="348"/>
        <v/>
      </c>
      <c r="AW2710" s="37" t="str">
        <f t="shared" si="349"/>
        <v/>
      </c>
    </row>
    <row r="2711" spans="44:49" x14ac:dyDescent="0.25">
      <c r="AR2711" s="37" t="str">
        <f t="shared" si="350"/>
        <v/>
      </c>
      <c r="AS2711" s="37" t="str">
        <f t="shared" si="351"/>
        <v/>
      </c>
      <c r="AT2711" s="37" t="str">
        <f t="shared" si="347"/>
        <v/>
      </c>
      <c r="AV2711" s="37" t="str">
        <f t="shared" si="348"/>
        <v/>
      </c>
      <c r="AW2711" s="37" t="str">
        <f t="shared" si="349"/>
        <v/>
      </c>
    </row>
    <row r="2712" spans="44:49" x14ac:dyDescent="0.25">
      <c r="AR2712" s="37" t="str">
        <f t="shared" si="350"/>
        <v/>
      </c>
      <c r="AS2712" s="37" t="str">
        <f t="shared" si="351"/>
        <v/>
      </c>
      <c r="AT2712" s="37" t="str">
        <f t="shared" si="347"/>
        <v/>
      </c>
      <c r="AV2712" s="37" t="str">
        <f t="shared" si="348"/>
        <v/>
      </c>
      <c r="AW2712" s="37" t="str">
        <f t="shared" si="349"/>
        <v/>
      </c>
    </row>
    <row r="2713" spans="44:49" x14ac:dyDescent="0.25">
      <c r="AR2713" s="37" t="str">
        <f t="shared" si="350"/>
        <v/>
      </c>
      <c r="AS2713" s="37" t="str">
        <f t="shared" si="351"/>
        <v/>
      </c>
      <c r="AT2713" s="37" t="str">
        <f t="shared" si="347"/>
        <v/>
      </c>
      <c r="AV2713" s="37" t="str">
        <f t="shared" si="348"/>
        <v/>
      </c>
      <c r="AW2713" s="37" t="str">
        <f t="shared" si="349"/>
        <v/>
      </c>
    </row>
    <row r="2714" spans="44:49" x14ac:dyDescent="0.25">
      <c r="AR2714" s="37" t="str">
        <f t="shared" si="350"/>
        <v/>
      </c>
      <c r="AS2714" s="37" t="str">
        <f t="shared" si="351"/>
        <v/>
      </c>
      <c r="AT2714" s="37" t="str">
        <f t="shared" si="347"/>
        <v/>
      </c>
      <c r="AV2714" s="37" t="str">
        <f t="shared" si="348"/>
        <v/>
      </c>
      <c r="AW2714" s="37" t="str">
        <f t="shared" si="349"/>
        <v/>
      </c>
    </row>
    <row r="2715" spans="44:49" x14ac:dyDescent="0.25">
      <c r="AR2715" s="37" t="str">
        <f t="shared" si="350"/>
        <v/>
      </c>
      <c r="AS2715" s="37" t="str">
        <f t="shared" si="351"/>
        <v/>
      </c>
      <c r="AT2715" s="37" t="str">
        <f t="shared" si="347"/>
        <v/>
      </c>
      <c r="AV2715" s="37" t="str">
        <f t="shared" si="348"/>
        <v/>
      </c>
      <c r="AW2715" s="37" t="str">
        <f t="shared" si="349"/>
        <v/>
      </c>
    </row>
    <row r="2716" spans="44:49" x14ac:dyDescent="0.25">
      <c r="AR2716" s="37" t="str">
        <f t="shared" si="350"/>
        <v/>
      </c>
      <c r="AS2716" s="37" t="str">
        <f t="shared" si="351"/>
        <v/>
      </c>
      <c r="AT2716" s="37" t="str">
        <f t="shared" si="347"/>
        <v/>
      </c>
      <c r="AV2716" s="37" t="str">
        <f t="shared" si="348"/>
        <v/>
      </c>
      <c r="AW2716" s="37" t="str">
        <f t="shared" si="349"/>
        <v/>
      </c>
    </row>
    <row r="2717" spans="44:49" x14ac:dyDescent="0.25">
      <c r="AR2717" s="37" t="str">
        <f t="shared" si="350"/>
        <v/>
      </c>
      <c r="AS2717" s="37" t="str">
        <f t="shared" si="351"/>
        <v/>
      </c>
      <c r="AT2717" s="37" t="str">
        <f t="shared" si="347"/>
        <v/>
      </c>
      <c r="AV2717" s="37" t="str">
        <f t="shared" si="348"/>
        <v/>
      </c>
      <c r="AW2717" s="37" t="str">
        <f t="shared" si="349"/>
        <v/>
      </c>
    </row>
    <row r="2718" spans="44:49" x14ac:dyDescent="0.25">
      <c r="AR2718" s="37" t="str">
        <f t="shared" si="350"/>
        <v/>
      </c>
      <c r="AS2718" s="37" t="str">
        <f t="shared" si="351"/>
        <v/>
      </c>
      <c r="AT2718" s="37" t="str">
        <f t="shared" si="347"/>
        <v/>
      </c>
      <c r="AV2718" s="37" t="str">
        <f t="shared" si="348"/>
        <v/>
      </c>
      <c r="AW2718" s="37" t="str">
        <f t="shared" si="349"/>
        <v/>
      </c>
    </row>
    <row r="2719" spans="44:49" x14ac:dyDescent="0.25">
      <c r="AR2719" s="37" t="str">
        <f t="shared" si="350"/>
        <v/>
      </c>
      <c r="AS2719" s="37" t="str">
        <f t="shared" si="351"/>
        <v/>
      </c>
      <c r="AT2719" s="37" t="str">
        <f t="shared" si="347"/>
        <v/>
      </c>
      <c r="AV2719" s="37" t="str">
        <f t="shared" si="348"/>
        <v/>
      </c>
      <c r="AW2719" s="37" t="str">
        <f t="shared" si="349"/>
        <v/>
      </c>
    </row>
    <row r="2720" spans="44:49" x14ac:dyDescent="0.25">
      <c r="AR2720" s="37" t="str">
        <f t="shared" si="350"/>
        <v/>
      </c>
      <c r="AS2720" s="37" t="str">
        <f t="shared" si="351"/>
        <v/>
      </c>
      <c r="AT2720" s="37" t="str">
        <f t="shared" si="347"/>
        <v/>
      </c>
      <c r="AV2720" s="37" t="str">
        <f t="shared" si="348"/>
        <v/>
      </c>
      <c r="AW2720" s="37" t="str">
        <f t="shared" si="349"/>
        <v/>
      </c>
    </row>
    <row r="2721" spans="44:49" x14ac:dyDescent="0.25">
      <c r="AR2721" s="37" t="str">
        <f t="shared" si="350"/>
        <v/>
      </c>
      <c r="AS2721" s="37" t="str">
        <f t="shared" si="351"/>
        <v/>
      </c>
      <c r="AT2721" s="37" t="str">
        <f t="shared" si="347"/>
        <v/>
      </c>
      <c r="AV2721" s="37" t="str">
        <f t="shared" si="348"/>
        <v/>
      </c>
      <c r="AW2721" s="37" t="str">
        <f t="shared" si="349"/>
        <v/>
      </c>
    </row>
    <row r="2722" spans="44:49" x14ac:dyDescent="0.25">
      <c r="AR2722" s="37" t="str">
        <f t="shared" si="350"/>
        <v/>
      </c>
      <c r="AS2722" s="37" t="str">
        <f t="shared" si="351"/>
        <v/>
      </c>
      <c r="AT2722" s="37" t="str">
        <f t="shared" si="347"/>
        <v/>
      </c>
      <c r="AV2722" s="37" t="str">
        <f t="shared" si="348"/>
        <v/>
      </c>
      <c r="AW2722" s="37" t="str">
        <f t="shared" si="349"/>
        <v/>
      </c>
    </row>
    <row r="2723" spans="44:49" x14ac:dyDescent="0.25">
      <c r="AR2723" s="37" t="str">
        <f t="shared" si="350"/>
        <v/>
      </c>
      <c r="AS2723" s="37" t="str">
        <f t="shared" si="351"/>
        <v/>
      </c>
      <c r="AT2723" s="37" t="str">
        <f t="shared" si="347"/>
        <v/>
      </c>
      <c r="AV2723" s="37" t="str">
        <f t="shared" si="348"/>
        <v/>
      </c>
      <c r="AW2723" s="37" t="str">
        <f t="shared" si="349"/>
        <v/>
      </c>
    </row>
    <row r="2724" spans="44:49" x14ac:dyDescent="0.25">
      <c r="AR2724" s="37" t="str">
        <f t="shared" si="350"/>
        <v/>
      </c>
      <c r="AS2724" s="37" t="str">
        <f t="shared" si="351"/>
        <v/>
      </c>
      <c r="AT2724" s="37" t="str">
        <f t="shared" si="347"/>
        <v/>
      </c>
      <c r="AV2724" s="37" t="str">
        <f t="shared" si="348"/>
        <v/>
      </c>
      <c r="AW2724" s="37" t="str">
        <f t="shared" si="349"/>
        <v/>
      </c>
    </row>
    <row r="2725" spans="44:49" x14ac:dyDescent="0.25">
      <c r="AR2725" s="37" t="str">
        <f t="shared" si="350"/>
        <v/>
      </c>
      <c r="AS2725" s="37" t="str">
        <f t="shared" si="351"/>
        <v/>
      </c>
      <c r="AT2725" s="37" t="str">
        <f t="shared" si="347"/>
        <v/>
      </c>
      <c r="AV2725" s="37" t="str">
        <f t="shared" si="348"/>
        <v/>
      </c>
      <c r="AW2725" s="37" t="str">
        <f t="shared" si="349"/>
        <v/>
      </c>
    </row>
    <row r="2726" spans="44:49" x14ac:dyDescent="0.25">
      <c r="AR2726" s="37" t="str">
        <f t="shared" si="350"/>
        <v/>
      </c>
      <c r="AS2726" s="37" t="str">
        <f t="shared" si="351"/>
        <v/>
      </c>
      <c r="AT2726" s="37" t="str">
        <f t="shared" si="347"/>
        <v/>
      </c>
      <c r="AV2726" s="37" t="str">
        <f t="shared" si="348"/>
        <v/>
      </c>
      <c r="AW2726" s="37" t="str">
        <f t="shared" si="349"/>
        <v/>
      </c>
    </row>
    <row r="2727" spans="44:49" x14ac:dyDescent="0.25">
      <c r="AR2727" s="37" t="str">
        <f t="shared" si="350"/>
        <v/>
      </c>
      <c r="AS2727" s="37" t="str">
        <f t="shared" si="351"/>
        <v/>
      </c>
      <c r="AT2727" s="37" t="str">
        <f t="shared" si="347"/>
        <v/>
      </c>
      <c r="AV2727" s="37" t="str">
        <f t="shared" si="348"/>
        <v/>
      </c>
      <c r="AW2727" s="37" t="str">
        <f t="shared" si="349"/>
        <v/>
      </c>
    </row>
    <row r="2728" spans="44:49" x14ac:dyDescent="0.25">
      <c r="AR2728" s="37" t="str">
        <f t="shared" si="350"/>
        <v/>
      </c>
      <c r="AS2728" s="37" t="str">
        <f t="shared" si="351"/>
        <v/>
      </c>
      <c r="AT2728" s="37" t="str">
        <f t="shared" si="347"/>
        <v/>
      </c>
      <c r="AV2728" s="37" t="str">
        <f t="shared" si="348"/>
        <v/>
      </c>
      <c r="AW2728" s="37" t="str">
        <f t="shared" si="349"/>
        <v/>
      </c>
    </row>
    <row r="2729" spans="44:49" x14ac:dyDescent="0.25">
      <c r="AR2729" s="37" t="str">
        <f t="shared" si="350"/>
        <v/>
      </c>
      <c r="AS2729" s="37" t="str">
        <f t="shared" si="351"/>
        <v/>
      </c>
      <c r="AT2729" s="37" t="str">
        <f t="shared" si="347"/>
        <v/>
      </c>
      <c r="AV2729" s="37" t="str">
        <f t="shared" si="348"/>
        <v/>
      </c>
      <c r="AW2729" s="37" t="str">
        <f t="shared" si="349"/>
        <v/>
      </c>
    </row>
    <row r="2730" spans="44:49" x14ac:dyDescent="0.25">
      <c r="AR2730" s="37" t="str">
        <f t="shared" si="350"/>
        <v/>
      </c>
      <c r="AS2730" s="37" t="str">
        <f t="shared" si="351"/>
        <v/>
      </c>
      <c r="AT2730" s="37" t="str">
        <f t="shared" si="347"/>
        <v/>
      </c>
      <c r="AV2730" s="37" t="str">
        <f t="shared" si="348"/>
        <v/>
      </c>
      <c r="AW2730" s="37" t="str">
        <f t="shared" si="349"/>
        <v/>
      </c>
    </row>
    <row r="2731" spans="44:49" x14ac:dyDescent="0.25">
      <c r="AR2731" s="37" t="str">
        <f t="shared" si="350"/>
        <v/>
      </c>
      <c r="AS2731" s="37" t="str">
        <f t="shared" si="351"/>
        <v/>
      </c>
      <c r="AT2731" s="37" t="str">
        <f t="shared" si="347"/>
        <v/>
      </c>
      <c r="AV2731" s="37" t="str">
        <f t="shared" ref="AV2731:AV2762" si="352">IF($C$14&lt;=$AY2730,"",IF($C$14&gt;$AY2731,"",$C$14*BD2731))</f>
        <v/>
      </c>
      <c r="AW2731" s="37" t="str">
        <f t="shared" ref="AW2731:AW2762" si="353">IF($C$14&lt;=$AY2730,"",IF($C$14&gt;$AY2731,"",$C$14*BE2731))</f>
        <v/>
      </c>
    </row>
    <row r="2732" spans="44:49" x14ac:dyDescent="0.25">
      <c r="AR2732" s="37" t="str">
        <f t="shared" si="350"/>
        <v/>
      </c>
      <c r="AS2732" s="37" t="str">
        <f t="shared" si="351"/>
        <v/>
      </c>
      <c r="AT2732" s="37" t="str">
        <f t="shared" si="347"/>
        <v/>
      </c>
      <c r="AV2732" s="37" t="str">
        <f t="shared" si="352"/>
        <v/>
      </c>
      <c r="AW2732" s="37" t="str">
        <f t="shared" si="353"/>
        <v/>
      </c>
    </row>
    <row r="2733" spans="44:49" x14ac:dyDescent="0.25">
      <c r="AR2733" s="37" t="str">
        <f t="shared" si="350"/>
        <v/>
      </c>
      <c r="AS2733" s="37" t="str">
        <f t="shared" si="351"/>
        <v/>
      </c>
      <c r="AT2733" s="37" t="str">
        <f t="shared" si="347"/>
        <v/>
      </c>
      <c r="AV2733" s="37" t="str">
        <f t="shared" si="352"/>
        <v/>
      </c>
      <c r="AW2733" s="37" t="str">
        <f t="shared" si="353"/>
        <v/>
      </c>
    </row>
    <row r="2734" spans="44:49" x14ac:dyDescent="0.25">
      <c r="AR2734" s="37" t="str">
        <f t="shared" si="350"/>
        <v/>
      </c>
      <c r="AS2734" s="37" t="str">
        <f t="shared" si="351"/>
        <v/>
      </c>
      <c r="AT2734" s="37" t="str">
        <f t="shared" si="347"/>
        <v/>
      </c>
      <c r="AV2734" s="37" t="str">
        <f t="shared" si="352"/>
        <v/>
      </c>
      <c r="AW2734" s="37" t="str">
        <f t="shared" si="353"/>
        <v/>
      </c>
    </row>
    <row r="2735" spans="44:49" x14ac:dyDescent="0.25">
      <c r="AR2735" s="37" t="str">
        <f t="shared" si="350"/>
        <v/>
      </c>
      <c r="AS2735" s="37" t="str">
        <f t="shared" si="351"/>
        <v/>
      </c>
      <c r="AT2735" s="37" t="str">
        <f t="shared" si="347"/>
        <v/>
      </c>
      <c r="AV2735" s="37" t="str">
        <f t="shared" si="352"/>
        <v/>
      </c>
      <c r="AW2735" s="37" t="str">
        <f t="shared" si="353"/>
        <v/>
      </c>
    </row>
    <row r="2736" spans="44:49" x14ac:dyDescent="0.25">
      <c r="AR2736" s="37" t="str">
        <f t="shared" si="350"/>
        <v/>
      </c>
      <c r="AS2736" s="37" t="str">
        <f t="shared" si="351"/>
        <v/>
      </c>
      <c r="AT2736" s="37" t="str">
        <f t="shared" si="347"/>
        <v/>
      </c>
      <c r="AV2736" s="37" t="str">
        <f t="shared" si="352"/>
        <v/>
      </c>
      <c r="AW2736" s="37" t="str">
        <f t="shared" si="353"/>
        <v/>
      </c>
    </row>
    <row r="2737" spans="44:49" x14ac:dyDescent="0.25">
      <c r="AR2737" s="37" t="str">
        <f t="shared" si="350"/>
        <v/>
      </c>
      <c r="AS2737" s="37" t="str">
        <f t="shared" si="351"/>
        <v/>
      </c>
      <c r="AT2737" s="37" t="str">
        <f t="shared" si="347"/>
        <v/>
      </c>
      <c r="AV2737" s="37" t="str">
        <f t="shared" si="352"/>
        <v/>
      </c>
      <c r="AW2737" s="37" t="str">
        <f t="shared" si="353"/>
        <v/>
      </c>
    </row>
    <row r="2738" spans="44:49" x14ac:dyDescent="0.25">
      <c r="AR2738" s="37" t="str">
        <f t="shared" si="350"/>
        <v/>
      </c>
      <c r="AS2738" s="37" t="str">
        <f t="shared" si="351"/>
        <v/>
      </c>
      <c r="AT2738" s="37" t="str">
        <f t="shared" si="347"/>
        <v/>
      </c>
      <c r="AV2738" s="37" t="str">
        <f t="shared" si="352"/>
        <v/>
      </c>
      <c r="AW2738" s="37" t="str">
        <f t="shared" si="353"/>
        <v/>
      </c>
    </row>
    <row r="2739" spans="44:49" x14ac:dyDescent="0.25">
      <c r="AR2739" s="37" t="str">
        <f t="shared" si="350"/>
        <v/>
      </c>
      <c r="AS2739" s="37" t="str">
        <f t="shared" si="351"/>
        <v/>
      </c>
      <c r="AT2739" s="37" t="str">
        <f t="shared" si="347"/>
        <v/>
      </c>
      <c r="AV2739" s="37" t="str">
        <f t="shared" si="352"/>
        <v/>
      </c>
      <c r="AW2739" s="37" t="str">
        <f t="shared" si="353"/>
        <v/>
      </c>
    </row>
    <row r="2740" spans="44:49" x14ac:dyDescent="0.25">
      <c r="AR2740" s="37" t="str">
        <f t="shared" si="350"/>
        <v/>
      </c>
      <c r="AS2740" s="37" t="str">
        <f t="shared" si="351"/>
        <v/>
      </c>
      <c r="AT2740" s="37" t="str">
        <f t="shared" si="347"/>
        <v/>
      </c>
      <c r="AV2740" s="37" t="str">
        <f t="shared" si="352"/>
        <v/>
      </c>
      <c r="AW2740" s="37" t="str">
        <f t="shared" si="353"/>
        <v/>
      </c>
    </row>
    <row r="2741" spans="44:49" x14ac:dyDescent="0.25">
      <c r="AR2741" s="37" t="str">
        <f t="shared" si="350"/>
        <v/>
      </c>
      <c r="AS2741" s="37" t="str">
        <f t="shared" si="351"/>
        <v/>
      </c>
      <c r="AT2741" s="37" t="str">
        <f t="shared" si="347"/>
        <v/>
      </c>
      <c r="AV2741" s="37" t="str">
        <f t="shared" si="352"/>
        <v/>
      </c>
      <c r="AW2741" s="37" t="str">
        <f t="shared" si="353"/>
        <v/>
      </c>
    </row>
    <row r="2742" spans="44:49" x14ac:dyDescent="0.25">
      <c r="AR2742" s="37" t="str">
        <f t="shared" si="350"/>
        <v/>
      </c>
      <c r="AS2742" s="37" t="str">
        <f t="shared" si="351"/>
        <v/>
      </c>
      <c r="AT2742" s="37" t="str">
        <f t="shared" si="347"/>
        <v/>
      </c>
      <c r="AV2742" s="37" t="str">
        <f t="shared" si="352"/>
        <v/>
      </c>
      <c r="AW2742" s="37" t="str">
        <f t="shared" si="353"/>
        <v/>
      </c>
    </row>
    <row r="2743" spans="44:49" x14ac:dyDescent="0.25">
      <c r="AR2743" s="37" t="str">
        <f t="shared" si="350"/>
        <v/>
      </c>
      <c r="AS2743" s="37" t="str">
        <f t="shared" si="351"/>
        <v/>
      </c>
      <c r="AT2743" s="37" t="str">
        <f t="shared" si="347"/>
        <v/>
      </c>
      <c r="AV2743" s="37" t="str">
        <f t="shared" si="352"/>
        <v/>
      </c>
      <c r="AW2743" s="37" t="str">
        <f t="shared" si="353"/>
        <v/>
      </c>
    </row>
    <row r="2744" spans="44:49" x14ac:dyDescent="0.25">
      <c r="AR2744" s="37" t="str">
        <f t="shared" si="350"/>
        <v/>
      </c>
      <c r="AS2744" s="37" t="str">
        <f t="shared" si="351"/>
        <v/>
      </c>
      <c r="AT2744" s="37" t="str">
        <f t="shared" si="347"/>
        <v/>
      </c>
      <c r="AV2744" s="37" t="str">
        <f t="shared" si="352"/>
        <v/>
      </c>
      <c r="AW2744" s="37" t="str">
        <f t="shared" si="353"/>
        <v/>
      </c>
    </row>
    <row r="2745" spans="44:49" x14ac:dyDescent="0.25">
      <c r="AR2745" s="37" t="str">
        <f t="shared" si="350"/>
        <v/>
      </c>
      <c r="AS2745" s="37" t="str">
        <f t="shared" si="351"/>
        <v/>
      </c>
      <c r="AT2745" s="37" t="str">
        <f t="shared" si="347"/>
        <v/>
      </c>
      <c r="AV2745" s="37" t="str">
        <f t="shared" si="352"/>
        <v/>
      </c>
      <c r="AW2745" s="37" t="str">
        <f t="shared" si="353"/>
        <v/>
      </c>
    </row>
    <row r="2746" spans="44:49" x14ac:dyDescent="0.25">
      <c r="AR2746" s="37" t="str">
        <f t="shared" si="350"/>
        <v/>
      </c>
      <c r="AS2746" s="37" t="str">
        <f t="shared" si="351"/>
        <v/>
      </c>
      <c r="AT2746" s="37" t="str">
        <f t="shared" si="347"/>
        <v/>
      </c>
      <c r="AV2746" s="37" t="str">
        <f t="shared" si="352"/>
        <v/>
      </c>
      <c r="AW2746" s="37" t="str">
        <f t="shared" si="353"/>
        <v/>
      </c>
    </row>
    <row r="2747" spans="44:49" x14ac:dyDescent="0.25">
      <c r="AR2747" s="37" t="str">
        <f t="shared" si="350"/>
        <v/>
      </c>
      <c r="AS2747" s="37" t="str">
        <f t="shared" si="351"/>
        <v/>
      </c>
      <c r="AT2747" s="37" t="str">
        <f t="shared" si="347"/>
        <v/>
      </c>
      <c r="AV2747" s="37" t="str">
        <f t="shared" si="352"/>
        <v/>
      </c>
      <c r="AW2747" s="37" t="str">
        <f t="shared" si="353"/>
        <v/>
      </c>
    </row>
    <row r="2748" spans="44:49" x14ac:dyDescent="0.25">
      <c r="AR2748" s="37" t="str">
        <f t="shared" si="350"/>
        <v/>
      </c>
      <c r="AS2748" s="37" t="str">
        <f t="shared" si="351"/>
        <v/>
      </c>
      <c r="AT2748" s="37" t="str">
        <f t="shared" si="347"/>
        <v/>
      </c>
      <c r="AV2748" s="37" t="str">
        <f t="shared" si="352"/>
        <v/>
      </c>
      <c r="AW2748" s="37" t="str">
        <f t="shared" si="353"/>
        <v/>
      </c>
    </row>
    <row r="2749" spans="44:49" x14ac:dyDescent="0.25">
      <c r="AR2749" s="37" t="str">
        <f t="shared" si="350"/>
        <v/>
      </c>
      <c r="AS2749" s="37" t="str">
        <f t="shared" si="351"/>
        <v/>
      </c>
      <c r="AT2749" s="37" t="str">
        <f t="shared" si="347"/>
        <v/>
      </c>
      <c r="AV2749" s="37" t="str">
        <f t="shared" si="352"/>
        <v/>
      </c>
      <c r="AW2749" s="37" t="str">
        <f t="shared" si="353"/>
        <v/>
      </c>
    </row>
    <row r="2750" spans="44:49" x14ac:dyDescent="0.25">
      <c r="AR2750" s="37" t="str">
        <f t="shared" si="350"/>
        <v/>
      </c>
      <c r="AS2750" s="37" t="str">
        <f t="shared" si="351"/>
        <v/>
      </c>
      <c r="AT2750" s="37" t="str">
        <f t="shared" si="347"/>
        <v/>
      </c>
      <c r="AV2750" s="37" t="str">
        <f t="shared" si="352"/>
        <v/>
      </c>
      <c r="AW2750" s="37" t="str">
        <f t="shared" si="353"/>
        <v/>
      </c>
    </row>
    <row r="2751" spans="44:49" x14ac:dyDescent="0.25">
      <c r="AR2751" s="37" t="str">
        <f t="shared" si="350"/>
        <v/>
      </c>
      <c r="AS2751" s="37" t="str">
        <f t="shared" si="351"/>
        <v/>
      </c>
      <c r="AT2751" s="37" t="str">
        <f t="shared" si="347"/>
        <v/>
      </c>
      <c r="AV2751" s="37" t="str">
        <f t="shared" si="352"/>
        <v/>
      </c>
      <c r="AW2751" s="37" t="str">
        <f t="shared" si="353"/>
        <v/>
      </c>
    </row>
    <row r="2752" spans="44:49" x14ac:dyDescent="0.25">
      <c r="AR2752" s="37" t="str">
        <f t="shared" si="350"/>
        <v/>
      </c>
      <c r="AS2752" s="37" t="str">
        <f t="shared" si="351"/>
        <v/>
      </c>
      <c r="AT2752" s="37" t="str">
        <f t="shared" si="347"/>
        <v/>
      </c>
      <c r="AV2752" s="37" t="str">
        <f t="shared" si="352"/>
        <v/>
      </c>
      <c r="AW2752" s="37" t="str">
        <f t="shared" si="353"/>
        <v/>
      </c>
    </row>
    <row r="2753" spans="44:49" x14ac:dyDescent="0.25">
      <c r="AR2753" s="37" t="str">
        <f t="shared" si="350"/>
        <v/>
      </c>
      <c r="AS2753" s="37" t="str">
        <f t="shared" si="351"/>
        <v/>
      </c>
      <c r="AT2753" s="37" t="str">
        <f t="shared" si="347"/>
        <v/>
      </c>
      <c r="AV2753" s="37" t="str">
        <f t="shared" si="352"/>
        <v/>
      </c>
      <c r="AW2753" s="37" t="str">
        <f t="shared" si="353"/>
        <v/>
      </c>
    </row>
    <row r="2754" spans="44:49" x14ac:dyDescent="0.25">
      <c r="AR2754" s="37" t="str">
        <f t="shared" si="350"/>
        <v/>
      </c>
      <c r="AS2754" s="37" t="str">
        <f t="shared" si="351"/>
        <v/>
      </c>
      <c r="AT2754" s="37" t="str">
        <f t="shared" si="347"/>
        <v/>
      </c>
      <c r="AV2754" s="37" t="str">
        <f t="shared" si="352"/>
        <v/>
      </c>
      <c r="AW2754" s="37" t="str">
        <f t="shared" si="353"/>
        <v/>
      </c>
    </row>
    <row r="2755" spans="44:49" x14ac:dyDescent="0.25">
      <c r="AR2755" s="37" t="str">
        <f t="shared" si="350"/>
        <v/>
      </c>
      <c r="AS2755" s="37" t="str">
        <f t="shared" si="351"/>
        <v/>
      </c>
      <c r="AT2755" s="37" t="str">
        <f t="shared" si="347"/>
        <v/>
      </c>
      <c r="AV2755" s="37" t="str">
        <f t="shared" si="352"/>
        <v/>
      </c>
      <c r="AW2755" s="37" t="str">
        <f t="shared" si="353"/>
        <v/>
      </c>
    </row>
    <row r="2756" spans="44:49" x14ac:dyDescent="0.25">
      <c r="AR2756" s="37" t="str">
        <f t="shared" si="350"/>
        <v/>
      </c>
      <c r="AS2756" s="37" t="str">
        <f t="shared" si="351"/>
        <v/>
      </c>
      <c r="AT2756" s="37" t="str">
        <f t="shared" si="347"/>
        <v/>
      </c>
      <c r="AV2756" s="37" t="str">
        <f t="shared" si="352"/>
        <v/>
      </c>
      <c r="AW2756" s="37" t="str">
        <f t="shared" si="353"/>
        <v/>
      </c>
    </row>
    <row r="2757" spans="44:49" x14ac:dyDescent="0.25">
      <c r="AR2757" s="37" t="str">
        <f t="shared" si="350"/>
        <v/>
      </c>
      <c r="AS2757" s="37" t="str">
        <f t="shared" si="351"/>
        <v/>
      </c>
      <c r="AT2757" s="37" t="str">
        <f t="shared" si="347"/>
        <v/>
      </c>
      <c r="AV2757" s="37" t="str">
        <f t="shared" si="352"/>
        <v/>
      </c>
      <c r="AW2757" s="37" t="str">
        <f t="shared" si="353"/>
        <v/>
      </c>
    </row>
    <row r="2758" spans="44:49" x14ac:dyDescent="0.25">
      <c r="AR2758" s="37" t="str">
        <f t="shared" si="350"/>
        <v/>
      </c>
      <c r="AS2758" s="37" t="str">
        <f t="shared" si="351"/>
        <v/>
      </c>
      <c r="AT2758" s="37" t="str">
        <f t="shared" si="347"/>
        <v/>
      </c>
      <c r="AV2758" s="37" t="str">
        <f t="shared" si="352"/>
        <v/>
      </c>
      <c r="AW2758" s="37" t="str">
        <f t="shared" si="353"/>
        <v/>
      </c>
    </row>
    <row r="2759" spans="44:49" x14ac:dyDescent="0.25">
      <c r="AR2759" s="37" t="str">
        <f t="shared" si="350"/>
        <v/>
      </c>
      <c r="AS2759" s="37" t="str">
        <f t="shared" si="351"/>
        <v/>
      </c>
      <c r="AT2759" s="37" t="str">
        <f t="shared" si="347"/>
        <v/>
      </c>
      <c r="AV2759" s="37" t="str">
        <f t="shared" si="352"/>
        <v/>
      </c>
      <c r="AW2759" s="37" t="str">
        <f t="shared" si="353"/>
        <v/>
      </c>
    </row>
    <row r="2760" spans="44:49" x14ac:dyDescent="0.25">
      <c r="AR2760" s="37" t="str">
        <f t="shared" si="350"/>
        <v/>
      </c>
      <c r="AS2760" s="37" t="str">
        <f t="shared" si="351"/>
        <v/>
      </c>
      <c r="AT2760" s="37" t="str">
        <f t="shared" si="347"/>
        <v/>
      </c>
      <c r="AV2760" s="37" t="str">
        <f t="shared" si="352"/>
        <v/>
      </c>
      <c r="AW2760" s="37" t="str">
        <f t="shared" si="353"/>
        <v/>
      </c>
    </row>
    <row r="2761" spans="44:49" x14ac:dyDescent="0.25">
      <c r="AR2761" s="37" t="str">
        <f t="shared" si="350"/>
        <v/>
      </c>
      <c r="AS2761" s="37" t="str">
        <f t="shared" si="351"/>
        <v/>
      </c>
      <c r="AT2761" s="37" t="str">
        <f t="shared" si="347"/>
        <v/>
      </c>
      <c r="AV2761" s="37" t="str">
        <f t="shared" si="352"/>
        <v/>
      </c>
      <c r="AW2761" s="37" t="str">
        <f t="shared" si="353"/>
        <v/>
      </c>
    </row>
    <row r="2762" spans="44:49" x14ac:dyDescent="0.25">
      <c r="AR2762" s="37" t="str">
        <f t="shared" si="350"/>
        <v/>
      </c>
      <c r="AS2762" s="37" t="str">
        <f t="shared" si="351"/>
        <v/>
      </c>
      <c r="AT2762" s="37" t="str">
        <f t="shared" si="347"/>
        <v/>
      </c>
      <c r="AV2762" s="37" t="str">
        <f t="shared" si="352"/>
        <v/>
      </c>
      <c r="AW2762" s="37" t="str">
        <f t="shared" si="353"/>
        <v/>
      </c>
    </row>
    <row r="2763" spans="44:49" x14ac:dyDescent="0.25">
      <c r="AR2763" s="37" t="str">
        <f t="shared" si="350"/>
        <v/>
      </c>
      <c r="AS2763" s="37" t="str">
        <f t="shared" si="351"/>
        <v/>
      </c>
      <c r="AT2763" s="37" t="str">
        <f t="shared" ref="AT2763:AT2826" si="354">IF($C$14&lt;=$AY2762,"",IF($C$14&gt;$AY2763,"",$C$14*BB2763))</f>
        <v/>
      </c>
      <c r="AV2763" s="37" t="str">
        <f t="shared" ref="AV2763:AV2794" si="355">IF($C$14&lt;=$AY2762,"",IF($C$14&gt;$AY2763,"",$C$14*BD2763))</f>
        <v/>
      </c>
      <c r="AW2763" s="37" t="str">
        <f t="shared" ref="AW2763:AW2794" si="356">IF($C$14&lt;=$AY2762,"",IF($C$14&gt;$AY2763,"",$C$14*BE2763))</f>
        <v/>
      </c>
    </row>
    <row r="2764" spans="44:49" x14ac:dyDescent="0.25">
      <c r="AR2764" s="37" t="str">
        <f t="shared" si="350"/>
        <v/>
      </c>
      <c r="AS2764" s="37" t="str">
        <f t="shared" si="351"/>
        <v/>
      </c>
      <c r="AT2764" s="37" t="str">
        <f t="shared" si="354"/>
        <v/>
      </c>
      <c r="AV2764" s="37" t="str">
        <f t="shared" si="355"/>
        <v/>
      </c>
      <c r="AW2764" s="37" t="str">
        <f t="shared" si="356"/>
        <v/>
      </c>
    </row>
    <row r="2765" spans="44:49" x14ac:dyDescent="0.25">
      <c r="AR2765" s="37" t="str">
        <f t="shared" si="350"/>
        <v/>
      </c>
      <c r="AS2765" s="37" t="str">
        <f t="shared" si="351"/>
        <v/>
      </c>
      <c r="AT2765" s="37" t="str">
        <f t="shared" si="354"/>
        <v/>
      </c>
      <c r="AV2765" s="37" t="str">
        <f t="shared" si="355"/>
        <v/>
      </c>
      <c r="AW2765" s="37" t="str">
        <f t="shared" si="356"/>
        <v/>
      </c>
    </row>
    <row r="2766" spans="44:49" x14ac:dyDescent="0.25">
      <c r="AR2766" s="37" t="str">
        <f t="shared" si="350"/>
        <v/>
      </c>
      <c r="AS2766" s="37" t="str">
        <f t="shared" si="351"/>
        <v/>
      </c>
      <c r="AT2766" s="37" t="str">
        <f t="shared" si="354"/>
        <v/>
      </c>
      <c r="AV2766" s="37" t="str">
        <f t="shared" si="355"/>
        <v/>
      </c>
      <c r="AW2766" s="37" t="str">
        <f t="shared" si="356"/>
        <v/>
      </c>
    </row>
    <row r="2767" spans="44:49" x14ac:dyDescent="0.25">
      <c r="AR2767" s="37" t="str">
        <f t="shared" si="350"/>
        <v/>
      </c>
      <c r="AS2767" s="37" t="str">
        <f t="shared" si="351"/>
        <v/>
      </c>
      <c r="AT2767" s="37" t="str">
        <f t="shared" si="354"/>
        <v/>
      </c>
      <c r="AV2767" s="37" t="str">
        <f t="shared" si="355"/>
        <v/>
      </c>
      <c r="AW2767" s="37" t="str">
        <f t="shared" si="356"/>
        <v/>
      </c>
    </row>
    <row r="2768" spans="44:49" x14ac:dyDescent="0.25">
      <c r="AR2768" s="37" t="str">
        <f t="shared" si="350"/>
        <v/>
      </c>
      <c r="AS2768" s="37" t="str">
        <f t="shared" si="351"/>
        <v/>
      </c>
      <c r="AT2768" s="37" t="str">
        <f t="shared" si="354"/>
        <v/>
      </c>
      <c r="AV2768" s="37" t="str">
        <f t="shared" si="355"/>
        <v/>
      </c>
      <c r="AW2768" s="37" t="str">
        <f t="shared" si="356"/>
        <v/>
      </c>
    </row>
    <row r="2769" spans="44:49" x14ac:dyDescent="0.25">
      <c r="AR2769" s="37" t="str">
        <f t="shared" si="350"/>
        <v/>
      </c>
      <c r="AS2769" s="37" t="str">
        <f t="shared" si="351"/>
        <v/>
      </c>
      <c r="AT2769" s="37" t="str">
        <f t="shared" si="354"/>
        <v/>
      </c>
      <c r="AV2769" s="37" t="str">
        <f t="shared" si="355"/>
        <v/>
      </c>
      <c r="AW2769" s="37" t="str">
        <f t="shared" si="356"/>
        <v/>
      </c>
    </row>
    <row r="2770" spans="44:49" x14ac:dyDescent="0.25">
      <c r="AR2770" s="37" t="str">
        <f t="shared" ref="AR2770:AR2833" si="357">IF($C$14&lt;=$AY2769,"",IF($C$14&gt;$AY2770,"",$C$14*AZ2770))</f>
        <v/>
      </c>
      <c r="AS2770" s="37" t="str">
        <f t="shared" ref="AS2770:AS2833" si="358">IF($C$14&lt;=$AY2769,"",IF($C$14&gt;$AY2770,"",$C$14*BA2770))</f>
        <v/>
      </c>
      <c r="AT2770" s="37" t="str">
        <f t="shared" si="354"/>
        <v/>
      </c>
      <c r="AV2770" s="37" t="str">
        <f t="shared" si="355"/>
        <v/>
      </c>
      <c r="AW2770" s="37" t="str">
        <f t="shared" si="356"/>
        <v/>
      </c>
    </row>
    <row r="2771" spans="44:49" x14ac:dyDescent="0.25">
      <c r="AR2771" s="37" t="str">
        <f t="shared" si="357"/>
        <v/>
      </c>
      <c r="AS2771" s="37" t="str">
        <f t="shared" si="358"/>
        <v/>
      </c>
      <c r="AT2771" s="37" t="str">
        <f t="shared" si="354"/>
        <v/>
      </c>
      <c r="AV2771" s="37" t="str">
        <f t="shared" si="355"/>
        <v/>
      </c>
      <c r="AW2771" s="37" t="str">
        <f t="shared" si="356"/>
        <v/>
      </c>
    </row>
    <row r="2772" spans="44:49" x14ac:dyDescent="0.25">
      <c r="AR2772" s="37" t="str">
        <f t="shared" si="357"/>
        <v/>
      </c>
      <c r="AS2772" s="37" t="str">
        <f t="shared" si="358"/>
        <v/>
      </c>
      <c r="AT2772" s="37" t="str">
        <f t="shared" si="354"/>
        <v/>
      </c>
      <c r="AV2772" s="37" t="str">
        <f t="shared" si="355"/>
        <v/>
      </c>
      <c r="AW2772" s="37" t="str">
        <f t="shared" si="356"/>
        <v/>
      </c>
    </row>
    <row r="2773" spans="44:49" x14ac:dyDescent="0.25">
      <c r="AR2773" s="37" t="str">
        <f t="shared" si="357"/>
        <v/>
      </c>
      <c r="AS2773" s="37" t="str">
        <f t="shared" si="358"/>
        <v/>
      </c>
      <c r="AT2773" s="37" t="str">
        <f t="shared" si="354"/>
        <v/>
      </c>
      <c r="AV2773" s="37" t="str">
        <f t="shared" si="355"/>
        <v/>
      </c>
      <c r="AW2773" s="37" t="str">
        <f t="shared" si="356"/>
        <v/>
      </c>
    </row>
    <row r="2774" spans="44:49" x14ac:dyDescent="0.25">
      <c r="AR2774" s="37" t="str">
        <f t="shared" si="357"/>
        <v/>
      </c>
      <c r="AS2774" s="37" t="str">
        <f t="shared" si="358"/>
        <v/>
      </c>
      <c r="AT2774" s="37" t="str">
        <f t="shared" si="354"/>
        <v/>
      </c>
      <c r="AV2774" s="37" t="str">
        <f t="shared" si="355"/>
        <v/>
      </c>
      <c r="AW2774" s="37" t="str">
        <f t="shared" si="356"/>
        <v/>
      </c>
    </row>
    <row r="2775" spans="44:49" x14ac:dyDescent="0.25">
      <c r="AR2775" s="37" t="str">
        <f t="shared" si="357"/>
        <v/>
      </c>
      <c r="AS2775" s="37" t="str">
        <f t="shared" si="358"/>
        <v/>
      </c>
      <c r="AT2775" s="37" t="str">
        <f t="shared" si="354"/>
        <v/>
      </c>
      <c r="AV2775" s="37" t="str">
        <f t="shared" si="355"/>
        <v/>
      </c>
      <c r="AW2775" s="37" t="str">
        <f t="shared" si="356"/>
        <v/>
      </c>
    </row>
    <row r="2776" spans="44:49" x14ac:dyDescent="0.25">
      <c r="AR2776" s="37" t="str">
        <f t="shared" si="357"/>
        <v/>
      </c>
      <c r="AS2776" s="37" t="str">
        <f t="shared" si="358"/>
        <v/>
      </c>
      <c r="AT2776" s="37" t="str">
        <f t="shared" si="354"/>
        <v/>
      </c>
      <c r="AV2776" s="37" t="str">
        <f t="shared" si="355"/>
        <v/>
      </c>
      <c r="AW2776" s="37" t="str">
        <f t="shared" si="356"/>
        <v/>
      </c>
    </row>
    <row r="2777" spans="44:49" x14ac:dyDescent="0.25">
      <c r="AR2777" s="37" t="str">
        <f t="shared" si="357"/>
        <v/>
      </c>
      <c r="AS2777" s="37" t="str">
        <f t="shared" si="358"/>
        <v/>
      </c>
      <c r="AT2777" s="37" t="str">
        <f t="shared" si="354"/>
        <v/>
      </c>
      <c r="AV2777" s="37" t="str">
        <f t="shared" si="355"/>
        <v/>
      </c>
      <c r="AW2777" s="37" t="str">
        <f t="shared" si="356"/>
        <v/>
      </c>
    </row>
    <row r="2778" spans="44:49" x14ac:dyDescent="0.25">
      <c r="AR2778" s="37" t="str">
        <f t="shared" si="357"/>
        <v/>
      </c>
      <c r="AS2778" s="37" t="str">
        <f t="shared" si="358"/>
        <v/>
      </c>
      <c r="AT2778" s="37" t="str">
        <f t="shared" si="354"/>
        <v/>
      </c>
      <c r="AV2778" s="37" t="str">
        <f t="shared" si="355"/>
        <v/>
      </c>
      <c r="AW2778" s="37" t="str">
        <f t="shared" si="356"/>
        <v/>
      </c>
    </row>
    <row r="2779" spans="44:49" x14ac:dyDescent="0.25">
      <c r="AR2779" s="37" t="str">
        <f t="shared" si="357"/>
        <v/>
      </c>
      <c r="AS2779" s="37" t="str">
        <f t="shared" si="358"/>
        <v/>
      </c>
      <c r="AT2779" s="37" t="str">
        <f t="shared" si="354"/>
        <v/>
      </c>
      <c r="AV2779" s="37" t="str">
        <f t="shared" si="355"/>
        <v/>
      </c>
      <c r="AW2779" s="37" t="str">
        <f t="shared" si="356"/>
        <v/>
      </c>
    </row>
    <row r="2780" spans="44:49" x14ac:dyDescent="0.25">
      <c r="AR2780" s="37" t="str">
        <f t="shared" si="357"/>
        <v/>
      </c>
      <c r="AS2780" s="37" t="str">
        <f t="shared" si="358"/>
        <v/>
      </c>
      <c r="AT2780" s="37" t="str">
        <f t="shared" si="354"/>
        <v/>
      </c>
      <c r="AV2780" s="37" t="str">
        <f t="shared" si="355"/>
        <v/>
      </c>
      <c r="AW2780" s="37" t="str">
        <f t="shared" si="356"/>
        <v/>
      </c>
    </row>
    <row r="2781" spans="44:49" x14ac:dyDescent="0.25">
      <c r="AR2781" s="37" t="str">
        <f t="shared" si="357"/>
        <v/>
      </c>
      <c r="AS2781" s="37" t="str">
        <f t="shared" si="358"/>
        <v/>
      </c>
      <c r="AT2781" s="37" t="str">
        <f t="shared" si="354"/>
        <v/>
      </c>
      <c r="AV2781" s="37" t="str">
        <f t="shared" si="355"/>
        <v/>
      </c>
      <c r="AW2781" s="37" t="str">
        <f t="shared" si="356"/>
        <v/>
      </c>
    </row>
    <row r="2782" spans="44:49" x14ac:dyDescent="0.25">
      <c r="AR2782" s="37" t="str">
        <f t="shared" si="357"/>
        <v/>
      </c>
      <c r="AS2782" s="37" t="str">
        <f t="shared" si="358"/>
        <v/>
      </c>
      <c r="AT2782" s="37" t="str">
        <f t="shared" si="354"/>
        <v/>
      </c>
      <c r="AV2782" s="37" t="str">
        <f t="shared" si="355"/>
        <v/>
      </c>
      <c r="AW2782" s="37" t="str">
        <f t="shared" si="356"/>
        <v/>
      </c>
    </row>
    <row r="2783" spans="44:49" x14ac:dyDescent="0.25">
      <c r="AR2783" s="37" t="str">
        <f t="shared" si="357"/>
        <v/>
      </c>
      <c r="AS2783" s="37" t="str">
        <f t="shared" si="358"/>
        <v/>
      </c>
      <c r="AT2783" s="37" t="str">
        <f t="shared" si="354"/>
        <v/>
      </c>
      <c r="AV2783" s="37" t="str">
        <f t="shared" si="355"/>
        <v/>
      </c>
      <c r="AW2783" s="37" t="str">
        <f t="shared" si="356"/>
        <v/>
      </c>
    </row>
    <row r="2784" spans="44:49" x14ac:dyDescent="0.25">
      <c r="AR2784" s="37" t="str">
        <f t="shared" si="357"/>
        <v/>
      </c>
      <c r="AS2784" s="37" t="str">
        <f t="shared" si="358"/>
        <v/>
      </c>
      <c r="AT2784" s="37" t="str">
        <f t="shared" si="354"/>
        <v/>
      </c>
      <c r="AV2784" s="37" t="str">
        <f t="shared" si="355"/>
        <v/>
      </c>
      <c r="AW2784" s="37" t="str">
        <f t="shared" si="356"/>
        <v/>
      </c>
    </row>
    <row r="2785" spans="44:49" x14ac:dyDescent="0.25">
      <c r="AR2785" s="37" t="str">
        <f t="shared" si="357"/>
        <v/>
      </c>
      <c r="AS2785" s="37" t="str">
        <f t="shared" si="358"/>
        <v/>
      </c>
      <c r="AT2785" s="37" t="str">
        <f t="shared" si="354"/>
        <v/>
      </c>
      <c r="AV2785" s="37" t="str">
        <f t="shared" si="355"/>
        <v/>
      </c>
      <c r="AW2785" s="37" t="str">
        <f t="shared" si="356"/>
        <v/>
      </c>
    </row>
    <row r="2786" spans="44:49" x14ac:dyDescent="0.25">
      <c r="AR2786" s="37" t="str">
        <f t="shared" si="357"/>
        <v/>
      </c>
      <c r="AS2786" s="37" t="str">
        <f t="shared" si="358"/>
        <v/>
      </c>
      <c r="AT2786" s="37" t="str">
        <f t="shared" si="354"/>
        <v/>
      </c>
      <c r="AV2786" s="37" t="str">
        <f t="shared" si="355"/>
        <v/>
      </c>
      <c r="AW2786" s="37" t="str">
        <f t="shared" si="356"/>
        <v/>
      </c>
    </row>
    <row r="2787" spans="44:49" x14ac:dyDescent="0.25">
      <c r="AR2787" s="37" t="str">
        <f t="shared" si="357"/>
        <v/>
      </c>
      <c r="AS2787" s="37" t="str">
        <f t="shared" si="358"/>
        <v/>
      </c>
      <c r="AT2787" s="37" t="str">
        <f t="shared" si="354"/>
        <v/>
      </c>
      <c r="AV2787" s="37" t="str">
        <f t="shared" si="355"/>
        <v/>
      </c>
      <c r="AW2787" s="37" t="str">
        <f t="shared" si="356"/>
        <v/>
      </c>
    </row>
    <row r="2788" spans="44:49" x14ac:dyDescent="0.25">
      <c r="AR2788" s="37" t="str">
        <f t="shared" si="357"/>
        <v/>
      </c>
      <c r="AS2788" s="37" t="str">
        <f t="shared" si="358"/>
        <v/>
      </c>
      <c r="AT2788" s="37" t="str">
        <f t="shared" si="354"/>
        <v/>
      </c>
      <c r="AV2788" s="37" t="str">
        <f t="shared" si="355"/>
        <v/>
      </c>
      <c r="AW2788" s="37" t="str">
        <f t="shared" si="356"/>
        <v/>
      </c>
    </row>
    <row r="2789" spans="44:49" x14ac:dyDescent="0.25">
      <c r="AR2789" s="37" t="str">
        <f t="shared" si="357"/>
        <v/>
      </c>
      <c r="AS2789" s="37" t="str">
        <f t="shared" si="358"/>
        <v/>
      </c>
      <c r="AT2789" s="37" t="str">
        <f t="shared" si="354"/>
        <v/>
      </c>
      <c r="AV2789" s="37" t="str">
        <f t="shared" si="355"/>
        <v/>
      </c>
      <c r="AW2789" s="37" t="str">
        <f t="shared" si="356"/>
        <v/>
      </c>
    </row>
    <row r="2790" spans="44:49" x14ac:dyDescent="0.25">
      <c r="AR2790" s="37" t="str">
        <f t="shared" si="357"/>
        <v/>
      </c>
      <c r="AS2790" s="37" t="str">
        <f t="shared" si="358"/>
        <v/>
      </c>
      <c r="AT2790" s="37" t="str">
        <f t="shared" si="354"/>
        <v/>
      </c>
      <c r="AV2790" s="37" t="str">
        <f t="shared" si="355"/>
        <v/>
      </c>
      <c r="AW2790" s="37" t="str">
        <f t="shared" si="356"/>
        <v/>
      </c>
    </row>
    <row r="2791" spans="44:49" x14ac:dyDescent="0.25">
      <c r="AR2791" s="37" t="str">
        <f t="shared" si="357"/>
        <v/>
      </c>
      <c r="AS2791" s="37" t="str">
        <f t="shared" si="358"/>
        <v/>
      </c>
      <c r="AT2791" s="37" t="str">
        <f t="shared" si="354"/>
        <v/>
      </c>
      <c r="AV2791" s="37" t="str">
        <f t="shared" si="355"/>
        <v/>
      </c>
      <c r="AW2791" s="37" t="str">
        <f t="shared" si="356"/>
        <v/>
      </c>
    </row>
    <row r="2792" spans="44:49" x14ac:dyDescent="0.25">
      <c r="AR2792" s="37" t="str">
        <f t="shared" si="357"/>
        <v/>
      </c>
      <c r="AS2792" s="37" t="str">
        <f t="shared" si="358"/>
        <v/>
      </c>
      <c r="AT2792" s="37" t="str">
        <f t="shared" si="354"/>
        <v/>
      </c>
      <c r="AV2792" s="37" t="str">
        <f t="shared" si="355"/>
        <v/>
      </c>
      <c r="AW2792" s="37" t="str">
        <f t="shared" si="356"/>
        <v/>
      </c>
    </row>
    <row r="2793" spans="44:49" x14ac:dyDescent="0.25">
      <c r="AR2793" s="37" t="str">
        <f t="shared" si="357"/>
        <v/>
      </c>
      <c r="AS2793" s="37" t="str">
        <f t="shared" si="358"/>
        <v/>
      </c>
      <c r="AT2793" s="37" t="str">
        <f t="shared" si="354"/>
        <v/>
      </c>
      <c r="AV2793" s="37" t="str">
        <f t="shared" si="355"/>
        <v/>
      </c>
      <c r="AW2793" s="37" t="str">
        <f t="shared" si="356"/>
        <v/>
      </c>
    </row>
    <row r="2794" spans="44:49" x14ac:dyDescent="0.25">
      <c r="AR2794" s="37" t="str">
        <f t="shared" si="357"/>
        <v/>
      </c>
      <c r="AS2794" s="37" t="str">
        <f t="shared" si="358"/>
        <v/>
      </c>
      <c r="AT2794" s="37" t="str">
        <f t="shared" si="354"/>
        <v/>
      </c>
      <c r="AV2794" s="37" t="str">
        <f t="shared" si="355"/>
        <v/>
      </c>
      <c r="AW2794" s="37" t="str">
        <f t="shared" si="356"/>
        <v/>
      </c>
    </row>
    <row r="2795" spans="44:49" x14ac:dyDescent="0.25">
      <c r="AR2795" s="37" t="str">
        <f t="shared" si="357"/>
        <v/>
      </c>
      <c r="AS2795" s="37" t="str">
        <f t="shared" si="358"/>
        <v/>
      </c>
      <c r="AT2795" s="37" t="str">
        <f t="shared" si="354"/>
        <v/>
      </c>
      <c r="AV2795" s="37" t="str">
        <f t="shared" ref="AV2795:AV2826" si="359">IF($C$14&lt;=$AY2794,"",IF($C$14&gt;$AY2795,"",$C$14*BD2795))</f>
        <v/>
      </c>
      <c r="AW2795" s="37" t="str">
        <f t="shared" ref="AW2795:AW2826" si="360">IF($C$14&lt;=$AY2794,"",IF($C$14&gt;$AY2795,"",$C$14*BE2795))</f>
        <v/>
      </c>
    </row>
    <row r="2796" spans="44:49" x14ac:dyDescent="0.25">
      <c r="AR2796" s="37" t="str">
        <f t="shared" si="357"/>
        <v/>
      </c>
      <c r="AS2796" s="37" t="str">
        <f t="shared" si="358"/>
        <v/>
      </c>
      <c r="AT2796" s="37" t="str">
        <f t="shared" si="354"/>
        <v/>
      </c>
      <c r="AV2796" s="37" t="str">
        <f t="shared" si="359"/>
        <v/>
      </c>
      <c r="AW2796" s="37" t="str">
        <f t="shared" si="360"/>
        <v/>
      </c>
    </row>
    <row r="2797" spans="44:49" x14ac:dyDescent="0.25">
      <c r="AR2797" s="37" t="str">
        <f t="shared" si="357"/>
        <v/>
      </c>
      <c r="AS2797" s="37" t="str">
        <f t="shared" si="358"/>
        <v/>
      </c>
      <c r="AT2797" s="37" t="str">
        <f t="shared" si="354"/>
        <v/>
      </c>
      <c r="AV2797" s="37" t="str">
        <f t="shared" si="359"/>
        <v/>
      </c>
      <c r="AW2797" s="37" t="str">
        <f t="shared" si="360"/>
        <v/>
      </c>
    </row>
    <row r="2798" spans="44:49" x14ac:dyDescent="0.25">
      <c r="AR2798" s="37" t="str">
        <f t="shared" si="357"/>
        <v/>
      </c>
      <c r="AS2798" s="37" t="str">
        <f t="shared" si="358"/>
        <v/>
      </c>
      <c r="AT2798" s="37" t="str">
        <f t="shared" si="354"/>
        <v/>
      </c>
      <c r="AV2798" s="37" t="str">
        <f t="shared" si="359"/>
        <v/>
      </c>
      <c r="AW2798" s="37" t="str">
        <f t="shared" si="360"/>
        <v/>
      </c>
    </row>
    <row r="2799" spans="44:49" x14ac:dyDescent="0.25">
      <c r="AR2799" s="37" t="str">
        <f t="shared" si="357"/>
        <v/>
      </c>
      <c r="AS2799" s="37" t="str">
        <f t="shared" si="358"/>
        <v/>
      </c>
      <c r="AT2799" s="37" t="str">
        <f t="shared" si="354"/>
        <v/>
      </c>
      <c r="AV2799" s="37" t="str">
        <f t="shared" si="359"/>
        <v/>
      </c>
      <c r="AW2799" s="37" t="str">
        <f t="shared" si="360"/>
        <v/>
      </c>
    </row>
    <row r="2800" spans="44:49" x14ac:dyDescent="0.25">
      <c r="AR2800" s="37" t="str">
        <f t="shared" si="357"/>
        <v/>
      </c>
      <c r="AS2800" s="37" t="str">
        <f t="shared" si="358"/>
        <v/>
      </c>
      <c r="AT2800" s="37" t="str">
        <f t="shared" si="354"/>
        <v/>
      </c>
      <c r="AV2800" s="37" t="str">
        <f t="shared" si="359"/>
        <v/>
      </c>
      <c r="AW2800" s="37" t="str">
        <f t="shared" si="360"/>
        <v/>
      </c>
    </row>
    <row r="2801" spans="44:49" x14ac:dyDescent="0.25">
      <c r="AR2801" s="37" t="str">
        <f t="shared" si="357"/>
        <v/>
      </c>
      <c r="AS2801" s="37" t="str">
        <f t="shared" si="358"/>
        <v/>
      </c>
      <c r="AT2801" s="37" t="str">
        <f t="shared" si="354"/>
        <v/>
      </c>
      <c r="AV2801" s="37" t="str">
        <f t="shared" si="359"/>
        <v/>
      </c>
      <c r="AW2801" s="37" t="str">
        <f t="shared" si="360"/>
        <v/>
      </c>
    </row>
    <row r="2802" spans="44:49" x14ac:dyDescent="0.25">
      <c r="AR2802" s="37" t="str">
        <f t="shared" si="357"/>
        <v/>
      </c>
      <c r="AS2802" s="37" t="str">
        <f t="shared" si="358"/>
        <v/>
      </c>
      <c r="AT2802" s="37" t="str">
        <f t="shared" si="354"/>
        <v/>
      </c>
      <c r="AV2802" s="37" t="str">
        <f t="shared" si="359"/>
        <v/>
      </c>
      <c r="AW2802" s="37" t="str">
        <f t="shared" si="360"/>
        <v/>
      </c>
    </row>
    <row r="2803" spans="44:49" x14ac:dyDescent="0.25">
      <c r="AR2803" s="37" t="str">
        <f t="shared" si="357"/>
        <v/>
      </c>
      <c r="AS2803" s="37" t="str">
        <f t="shared" si="358"/>
        <v/>
      </c>
      <c r="AT2803" s="37" t="str">
        <f t="shared" si="354"/>
        <v/>
      </c>
      <c r="AV2803" s="37" t="str">
        <f t="shared" si="359"/>
        <v/>
      </c>
      <c r="AW2803" s="37" t="str">
        <f t="shared" si="360"/>
        <v/>
      </c>
    </row>
    <row r="2804" spans="44:49" x14ac:dyDescent="0.25">
      <c r="AR2804" s="37" t="str">
        <f t="shared" si="357"/>
        <v/>
      </c>
      <c r="AS2804" s="37" t="str">
        <f t="shared" si="358"/>
        <v/>
      </c>
      <c r="AT2804" s="37" t="str">
        <f t="shared" si="354"/>
        <v/>
      </c>
      <c r="AV2804" s="37" t="str">
        <f t="shared" si="359"/>
        <v/>
      </c>
      <c r="AW2804" s="37" t="str">
        <f t="shared" si="360"/>
        <v/>
      </c>
    </row>
    <row r="2805" spans="44:49" x14ac:dyDescent="0.25">
      <c r="AR2805" s="37" t="str">
        <f t="shared" si="357"/>
        <v/>
      </c>
      <c r="AS2805" s="37" t="str">
        <f t="shared" si="358"/>
        <v/>
      </c>
      <c r="AT2805" s="37" t="str">
        <f t="shared" si="354"/>
        <v/>
      </c>
      <c r="AV2805" s="37" t="str">
        <f t="shared" si="359"/>
        <v/>
      </c>
      <c r="AW2805" s="37" t="str">
        <f t="shared" si="360"/>
        <v/>
      </c>
    </row>
    <row r="2806" spans="44:49" x14ac:dyDescent="0.25">
      <c r="AR2806" s="37" t="str">
        <f t="shared" si="357"/>
        <v/>
      </c>
      <c r="AS2806" s="37" t="str">
        <f t="shared" si="358"/>
        <v/>
      </c>
      <c r="AT2806" s="37" t="str">
        <f t="shared" si="354"/>
        <v/>
      </c>
      <c r="AV2806" s="37" t="str">
        <f t="shared" si="359"/>
        <v/>
      </c>
      <c r="AW2806" s="37" t="str">
        <f t="shared" si="360"/>
        <v/>
      </c>
    </row>
    <row r="2807" spans="44:49" x14ac:dyDescent="0.25">
      <c r="AR2807" s="37" t="str">
        <f t="shared" si="357"/>
        <v/>
      </c>
      <c r="AS2807" s="37" t="str">
        <f t="shared" si="358"/>
        <v/>
      </c>
      <c r="AT2807" s="37" t="str">
        <f t="shared" si="354"/>
        <v/>
      </c>
      <c r="AV2807" s="37" t="str">
        <f t="shared" si="359"/>
        <v/>
      </c>
      <c r="AW2807" s="37" t="str">
        <f t="shared" si="360"/>
        <v/>
      </c>
    </row>
    <row r="2808" spans="44:49" x14ac:dyDescent="0.25">
      <c r="AR2808" s="37" t="str">
        <f t="shared" si="357"/>
        <v/>
      </c>
      <c r="AS2808" s="37" t="str">
        <f t="shared" si="358"/>
        <v/>
      </c>
      <c r="AT2808" s="37" t="str">
        <f t="shared" si="354"/>
        <v/>
      </c>
      <c r="AV2808" s="37" t="str">
        <f t="shared" si="359"/>
        <v/>
      </c>
      <c r="AW2808" s="37" t="str">
        <f t="shared" si="360"/>
        <v/>
      </c>
    </row>
    <row r="2809" spans="44:49" x14ac:dyDescent="0.25">
      <c r="AR2809" s="37" t="str">
        <f t="shared" si="357"/>
        <v/>
      </c>
      <c r="AS2809" s="37" t="str">
        <f t="shared" si="358"/>
        <v/>
      </c>
      <c r="AT2809" s="37" t="str">
        <f t="shared" si="354"/>
        <v/>
      </c>
      <c r="AV2809" s="37" t="str">
        <f t="shared" si="359"/>
        <v/>
      </c>
      <c r="AW2809" s="37" t="str">
        <f t="shared" si="360"/>
        <v/>
      </c>
    </row>
    <row r="2810" spans="44:49" x14ac:dyDescent="0.25">
      <c r="AR2810" s="37" t="str">
        <f t="shared" si="357"/>
        <v/>
      </c>
      <c r="AS2810" s="37" t="str">
        <f t="shared" si="358"/>
        <v/>
      </c>
      <c r="AT2810" s="37" t="str">
        <f t="shared" si="354"/>
        <v/>
      </c>
      <c r="AV2810" s="37" t="str">
        <f t="shared" si="359"/>
        <v/>
      </c>
      <c r="AW2810" s="37" t="str">
        <f t="shared" si="360"/>
        <v/>
      </c>
    </row>
    <row r="2811" spans="44:49" x14ac:dyDescent="0.25">
      <c r="AR2811" s="37" t="str">
        <f t="shared" si="357"/>
        <v/>
      </c>
      <c r="AS2811" s="37" t="str">
        <f t="shared" si="358"/>
        <v/>
      </c>
      <c r="AT2811" s="37" t="str">
        <f t="shared" si="354"/>
        <v/>
      </c>
      <c r="AV2811" s="37" t="str">
        <f t="shared" si="359"/>
        <v/>
      </c>
      <c r="AW2811" s="37" t="str">
        <f t="shared" si="360"/>
        <v/>
      </c>
    </row>
    <row r="2812" spans="44:49" x14ac:dyDescent="0.25">
      <c r="AR2812" s="37" t="str">
        <f t="shared" si="357"/>
        <v/>
      </c>
      <c r="AS2812" s="37" t="str">
        <f t="shared" si="358"/>
        <v/>
      </c>
      <c r="AT2812" s="37" t="str">
        <f t="shared" si="354"/>
        <v/>
      </c>
      <c r="AV2812" s="37" t="str">
        <f t="shared" si="359"/>
        <v/>
      </c>
      <c r="AW2812" s="37" t="str">
        <f t="shared" si="360"/>
        <v/>
      </c>
    </row>
    <row r="2813" spans="44:49" x14ac:dyDescent="0.25">
      <c r="AR2813" s="37" t="str">
        <f t="shared" si="357"/>
        <v/>
      </c>
      <c r="AS2813" s="37" t="str">
        <f t="shared" si="358"/>
        <v/>
      </c>
      <c r="AT2813" s="37" t="str">
        <f t="shared" si="354"/>
        <v/>
      </c>
      <c r="AV2813" s="37" t="str">
        <f t="shared" si="359"/>
        <v/>
      </c>
      <c r="AW2813" s="37" t="str">
        <f t="shared" si="360"/>
        <v/>
      </c>
    </row>
    <row r="2814" spans="44:49" x14ac:dyDescent="0.25">
      <c r="AR2814" s="37" t="str">
        <f t="shared" si="357"/>
        <v/>
      </c>
      <c r="AS2814" s="37" t="str">
        <f t="shared" si="358"/>
        <v/>
      </c>
      <c r="AT2814" s="37" t="str">
        <f t="shared" si="354"/>
        <v/>
      </c>
      <c r="AV2814" s="37" t="str">
        <f t="shared" si="359"/>
        <v/>
      </c>
      <c r="AW2814" s="37" t="str">
        <f t="shared" si="360"/>
        <v/>
      </c>
    </row>
    <row r="2815" spans="44:49" x14ac:dyDescent="0.25">
      <c r="AR2815" s="37" t="str">
        <f t="shared" si="357"/>
        <v/>
      </c>
      <c r="AS2815" s="37" t="str">
        <f t="shared" si="358"/>
        <v/>
      </c>
      <c r="AT2815" s="37" t="str">
        <f t="shared" si="354"/>
        <v/>
      </c>
      <c r="AV2815" s="37" t="str">
        <f t="shared" si="359"/>
        <v/>
      </c>
      <c r="AW2815" s="37" t="str">
        <f t="shared" si="360"/>
        <v/>
      </c>
    </row>
    <row r="2816" spans="44:49" x14ac:dyDescent="0.25">
      <c r="AR2816" s="37" t="str">
        <f t="shared" si="357"/>
        <v/>
      </c>
      <c r="AS2816" s="37" t="str">
        <f t="shared" si="358"/>
        <v/>
      </c>
      <c r="AT2816" s="37" t="str">
        <f t="shared" si="354"/>
        <v/>
      </c>
      <c r="AV2816" s="37" t="str">
        <f t="shared" si="359"/>
        <v/>
      </c>
      <c r="AW2816" s="37" t="str">
        <f t="shared" si="360"/>
        <v/>
      </c>
    </row>
    <row r="2817" spans="44:49" x14ac:dyDescent="0.25">
      <c r="AR2817" s="37" t="str">
        <f t="shared" si="357"/>
        <v/>
      </c>
      <c r="AS2817" s="37" t="str">
        <f t="shared" si="358"/>
        <v/>
      </c>
      <c r="AT2817" s="37" t="str">
        <f t="shared" si="354"/>
        <v/>
      </c>
      <c r="AV2817" s="37" t="str">
        <f t="shared" si="359"/>
        <v/>
      </c>
      <c r="AW2817" s="37" t="str">
        <f t="shared" si="360"/>
        <v/>
      </c>
    </row>
    <row r="2818" spans="44:49" x14ac:dyDescent="0.25">
      <c r="AR2818" s="37" t="str">
        <f t="shared" si="357"/>
        <v/>
      </c>
      <c r="AS2818" s="37" t="str">
        <f t="shared" si="358"/>
        <v/>
      </c>
      <c r="AT2818" s="37" t="str">
        <f t="shared" si="354"/>
        <v/>
      </c>
      <c r="AV2818" s="37" t="str">
        <f t="shared" si="359"/>
        <v/>
      </c>
      <c r="AW2818" s="37" t="str">
        <f t="shared" si="360"/>
        <v/>
      </c>
    </row>
    <row r="2819" spans="44:49" x14ac:dyDescent="0.25">
      <c r="AR2819" s="37" t="str">
        <f t="shared" si="357"/>
        <v/>
      </c>
      <c r="AS2819" s="37" t="str">
        <f t="shared" si="358"/>
        <v/>
      </c>
      <c r="AT2819" s="37" t="str">
        <f t="shared" si="354"/>
        <v/>
      </c>
      <c r="AV2819" s="37" t="str">
        <f t="shared" si="359"/>
        <v/>
      </c>
      <c r="AW2819" s="37" t="str">
        <f t="shared" si="360"/>
        <v/>
      </c>
    </row>
    <row r="2820" spans="44:49" x14ac:dyDescent="0.25">
      <c r="AR2820" s="37" t="str">
        <f t="shared" si="357"/>
        <v/>
      </c>
      <c r="AS2820" s="37" t="str">
        <f t="shared" si="358"/>
        <v/>
      </c>
      <c r="AT2820" s="37" t="str">
        <f t="shared" si="354"/>
        <v/>
      </c>
      <c r="AV2820" s="37" t="str">
        <f t="shared" si="359"/>
        <v/>
      </c>
      <c r="AW2820" s="37" t="str">
        <f t="shared" si="360"/>
        <v/>
      </c>
    </row>
    <row r="2821" spans="44:49" x14ac:dyDescent="0.25">
      <c r="AR2821" s="37" t="str">
        <f t="shared" si="357"/>
        <v/>
      </c>
      <c r="AS2821" s="37" t="str">
        <f t="shared" si="358"/>
        <v/>
      </c>
      <c r="AT2821" s="37" t="str">
        <f t="shared" si="354"/>
        <v/>
      </c>
      <c r="AV2821" s="37" t="str">
        <f t="shared" si="359"/>
        <v/>
      </c>
      <c r="AW2821" s="37" t="str">
        <f t="shared" si="360"/>
        <v/>
      </c>
    </row>
    <row r="2822" spans="44:49" x14ac:dyDescent="0.25">
      <c r="AR2822" s="37" t="str">
        <f t="shared" si="357"/>
        <v/>
      </c>
      <c r="AS2822" s="37" t="str">
        <f t="shared" si="358"/>
        <v/>
      </c>
      <c r="AT2822" s="37" t="str">
        <f t="shared" si="354"/>
        <v/>
      </c>
      <c r="AV2822" s="37" t="str">
        <f t="shared" si="359"/>
        <v/>
      </c>
      <c r="AW2822" s="37" t="str">
        <f t="shared" si="360"/>
        <v/>
      </c>
    </row>
    <row r="2823" spans="44:49" x14ac:dyDescent="0.25">
      <c r="AR2823" s="37" t="str">
        <f t="shared" si="357"/>
        <v/>
      </c>
      <c r="AS2823" s="37" t="str">
        <f t="shared" si="358"/>
        <v/>
      </c>
      <c r="AT2823" s="37" t="str">
        <f t="shared" si="354"/>
        <v/>
      </c>
      <c r="AV2823" s="37" t="str">
        <f t="shared" si="359"/>
        <v/>
      </c>
      <c r="AW2823" s="37" t="str">
        <f t="shared" si="360"/>
        <v/>
      </c>
    </row>
    <row r="2824" spans="44:49" x14ac:dyDescent="0.25">
      <c r="AR2824" s="37" t="str">
        <f t="shared" si="357"/>
        <v/>
      </c>
      <c r="AS2824" s="37" t="str">
        <f t="shared" si="358"/>
        <v/>
      </c>
      <c r="AT2824" s="37" t="str">
        <f t="shared" si="354"/>
        <v/>
      </c>
      <c r="AV2824" s="37" t="str">
        <f t="shared" si="359"/>
        <v/>
      </c>
      <c r="AW2824" s="37" t="str">
        <f t="shared" si="360"/>
        <v/>
      </c>
    </row>
    <row r="2825" spans="44:49" x14ac:dyDescent="0.25">
      <c r="AR2825" s="37" t="str">
        <f t="shared" si="357"/>
        <v/>
      </c>
      <c r="AS2825" s="37" t="str">
        <f t="shared" si="358"/>
        <v/>
      </c>
      <c r="AT2825" s="37" t="str">
        <f t="shared" si="354"/>
        <v/>
      </c>
      <c r="AV2825" s="37" t="str">
        <f t="shared" si="359"/>
        <v/>
      </c>
      <c r="AW2825" s="37" t="str">
        <f t="shared" si="360"/>
        <v/>
      </c>
    </row>
    <row r="2826" spans="44:49" x14ac:dyDescent="0.25">
      <c r="AR2826" s="37" t="str">
        <f t="shared" si="357"/>
        <v/>
      </c>
      <c r="AS2826" s="37" t="str">
        <f t="shared" si="358"/>
        <v/>
      </c>
      <c r="AT2826" s="37" t="str">
        <f t="shared" si="354"/>
        <v/>
      </c>
      <c r="AV2826" s="37" t="str">
        <f t="shared" si="359"/>
        <v/>
      </c>
      <c r="AW2826" s="37" t="str">
        <f t="shared" si="360"/>
        <v/>
      </c>
    </row>
    <row r="2827" spans="44:49" x14ac:dyDescent="0.25">
      <c r="AR2827" s="37" t="str">
        <f t="shared" si="357"/>
        <v/>
      </c>
      <c r="AS2827" s="37" t="str">
        <f t="shared" si="358"/>
        <v/>
      </c>
      <c r="AT2827" s="37" t="str">
        <f t="shared" ref="AT2827:AT2890" si="361">IF($C$14&lt;=$AY2826,"",IF($C$14&gt;$AY2827,"",$C$14*BB2827))</f>
        <v/>
      </c>
      <c r="AV2827" s="37" t="str">
        <f t="shared" ref="AV2827:AV2832" si="362">IF($C$14&lt;=$AY2826,"",IF($C$14&gt;$AY2827,"",$C$14*BD2827))</f>
        <v/>
      </c>
      <c r="AW2827" s="37" t="str">
        <f t="shared" ref="AW2827:AW2832" si="363">IF($C$14&lt;=$AY2826,"",IF($C$14&gt;$AY2827,"",$C$14*BE2827))</f>
        <v/>
      </c>
    </row>
    <row r="2828" spans="44:49" x14ac:dyDescent="0.25">
      <c r="AR2828" s="37" t="str">
        <f t="shared" si="357"/>
        <v/>
      </c>
      <c r="AS2828" s="37" t="str">
        <f t="shared" si="358"/>
        <v/>
      </c>
      <c r="AT2828" s="37" t="str">
        <f t="shared" si="361"/>
        <v/>
      </c>
      <c r="AV2828" s="37" t="str">
        <f t="shared" si="362"/>
        <v/>
      </c>
      <c r="AW2828" s="37" t="str">
        <f t="shared" si="363"/>
        <v/>
      </c>
    </row>
    <row r="2829" spans="44:49" x14ac:dyDescent="0.25">
      <c r="AR2829" s="37" t="str">
        <f t="shared" si="357"/>
        <v/>
      </c>
      <c r="AS2829" s="37" t="str">
        <f t="shared" si="358"/>
        <v/>
      </c>
      <c r="AT2829" s="37" t="str">
        <f t="shared" si="361"/>
        <v/>
      </c>
      <c r="AV2829" s="37" t="str">
        <f t="shared" si="362"/>
        <v/>
      </c>
      <c r="AW2829" s="37" t="str">
        <f t="shared" si="363"/>
        <v/>
      </c>
    </row>
    <row r="2830" spans="44:49" x14ac:dyDescent="0.25">
      <c r="AR2830" s="37" t="str">
        <f t="shared" si="357"/>
        <v/>
      </c>
      <c r="AS2830" s="37" t="str">
        <f t="shared" si="358"/>
        <v/>
      </c>
      <c r="AT2830" s="37" t="str">
        <f t="shared" si="361"/>
        <v/>
      </c>
      <c r="AV2830" s="37" t="str">
        <f t="shared" si="362"/>
        <v/>
      </c>
      <c r="AW2830" s="37" t="str">
        <f t="shared" si="363"/>
        <v/>
      </c>
    </row>
    <row r="2831" spans="44:49" x14ac:dyDescent="0.25">
      <c r="AR2831" s="37" t="str">
        <f t="shared" si="357"/>
        <v/>
      </c>
      <c r="AS2831" s="37" t="str">
        <f t="shared" si="358"/>
        <v/>
      </c>
      <c r="AT2831" s="37" t="str">
        <f t="shared" si="361"/>
        <v/>
      </c>
      <c r="AV2831" s="37" t="str">
        <f t="shared" si="362"/>
        <v/>
      </c>
      <c r="AW2831" s="37" t="str">
        <f t="shared" si="363"/>
        <v/>
      </c>
    </row>
    <row r="2832" spans="44:49" x14ac:dyDescent="0.25">
      <c r="AR2832" s="37" t="str">
        <f t="shared" si="357"/>
        <v/>
      </c>
      <c r="AS2832" s="37" t="str">
        <f t="shared" si="358"/>
        <v/>
      </c>
      <c r="AT2832" s="37" t="str">
        <f t="shared" si="361"/>
        <v/>
      </c>
      <c r="AV2832" s="37" t="str">
        <f t="shared" si="362"/>
        <v/>
      </c>
      <c r="AW2832" s="37" t="str">
        <f t="shared" si="363"/>
        <v/>
      </c>
    </row>
    <row r="2833" spans="44:48" x14ac:dyDescent="0.25">
      <c r="AR2833" s="37" t="str">
        <f t="shared" si="357"/>
        <v/>
      </c>
      <c r="AS2833" s="37" t="str">
        <f t="shared" si="358"/>
        <v/>
      </c>
      <c r="AT2833" s="37" t="str">
        <f t="shared" si="361"/>
        <v/>
      </c>
      <c r="AV2833" s="37" t="str">
        <f t="shared" ref="AV2833:AV2864" si="364">IF($C$14&lt;=$AY2832,"",IF($C$14&gt;$AY2833,"",$C$14*BD2833))</f>
        <v/>
      </c>
    </row>
    <row r="2834" spans="44:48" x14ac:dyDescent="0.25">
      <c r="AR2834" s="37" t="str">
        <f t="shared" ref="AR2834:AR2897" si="365">IF($C$14&lt;=$AY2833,"",IF($C$14&gt;$AY2834,"",$C$14*AZ2834))</f>
        <v/>
      </c>
      <c r="AS2834" s="37" t="str">
        <f t="shared" ref="AS2834:AS2897" si="366">IF($C$14&lt;=$AY2833,"",IF($C$14&gt;$AY2834,"",$C$14*BA2834))</f>
        <v/>
      </c>
      <c r="AT2834" s="37" t="str">
        <f t="shared" si="361"/>
        <v/>
      </c>
      <c r="AV2834" s="37" t="str">
        <f t="shared" si="364"/>
        <v/>
      </c>
    </row>
    <row r="2835" spans="44:48" x14ac:dyDescent="0.25">
      <c r="AR2835" s="37" t="str">
        <f t="shared" si="365"/>
        <v/>
      </c>
      <c r="AS2835" s="37" t="str">
        <f t="shared" si="366"/>
        <v/>
      </c>
      <c r="AT2835" s="37" t="str">
        <f t="shared" si="361"/>
        <v/>
      </c>
      <c r="AV2835" s="37" t="str">
        <f t="shared" si="364"/>
        <v/>
      </c>
    </row>
    <row r="2836" spans="44:48" x14ac:dyDescent="0.25">
      <c r="AR2836" s="37" t="str">
        <f t="shared" si="365"/>
        <v/>
      </c>
      <c r="AS2836" s="37" t="str">
        <f t="shared" si="366"/>
        <v/>
      </c>
      <c r="AT2836" s="37" t="str">
        <f t="shared" si="361"/>
        <v/>
      </c>
      <c r="AV2836" s="37" t="str">
        <f t="shared" si="364"/>
        <v/>
      </c>
    </row>
    <row r="2837" spans="44:48" x14ac:dyDescent="0.25">
      <c r="AR2837" s="37" t="str">
        <f t="shared" si="365"/>
        <v/>
      </c>
      <c r="AS2837" s="37" t="str">
        <f t="shared" si="366"/>
        <v/>
      </c>
      <c r="AT2837" s="37" t="str">
        <f t="shared" si="361"/>
        <v/>
      </c>
      <c r="AV2837" s="37" t="str">
        <f t="shared" si="364"/>
        <v/>
      </c>
    </row>
    <row r="2838" spans="44:48" x14ac:dyDescent="0.25">
      <c r="AR2838" s="37" t="str">
        <f t="shared" si="365"/>
        <v/>
      </c>
      <c r="AS2838" s="37" t="str">
        <f t="shared" si="366"/>
        <v/>
      </c>
      <c r="AT2838" s="37" t="str">
        <f t="shared" si="361"/>
        <v/>
      </c>
      <c r="AV2838" s="37" t="str">
        <f t="shared" si="364"/>
        <v/>
      </c>
    </row>
    <row r="2839" spans="44:48" x14ac:dyDescent="0.25">
      <c r="AR2839" s="37" t="str">
        <f t="shared" si="365"/>
        <v/>
      </c>
      <c r="AS2839" s="37" t="str">
        <f t="shared" si="366"/>
        <v/>
      </c>
      <c r="AT2839" s="37" t="str">
        <f t="shared" si="361"/>
        <v/>
      </c>
      <c r="AV2839" s="37" t="str">
        <f t="shared" si="364"/>
        <v/>
      </c>
    </row>
    <row r="2840" spans="44:48" x14ac:dyDescent="0.25">
      <c r="AR2840" s="37" t="str">
        <f t="shared" si="365"/>
        <v/>
      </c>
      <c r="AS2840" s="37" t="str">
        <f t="shared" si="366"/>
        <v/>
      </c>
      <c r="AT2840" s="37" t="str">
        <f t="shared" si="361"/>
        <v/>
      </c>
      <c r="AV2840" s="37" t="str">
        <f t="shared" si="364"/>
        <v/>
      </c>
    </row>
    <row r="2841" spans="44:48" x14ac:dyDescent="0.25">
      <c r="AR2841" s="37" t="str">
        <f t="shared" si="365"/>
        <v/>
      </c>
      <c r="AS2841" s="37" t="str">
        <f t="shared" si="366"/>
        <v/>
      </c>
      <c r="AT2841" s="37" t="str">
        <f t="shared" si="361"/>
        <v/>
      </c>
      <c r="AV2841" s="37" t="str">
        <f t="shared" si="364"/>
        <v/>
      </c>
    </row>
    <row r="2842" spans="44:48" x14ac:dyDescent="0.25">
      <c r="AR2842" s="37" t="str">
        <f t="shared" si="365"/>
        <v/>
      </c>
      <c r="AS2842" s="37" t="str">
        <f t="shared" si="366"/>
        <v/>
      </c>
      <c r="AT2842" s="37" t="str">
        <f t="shared" si="361"/>
        <v/>
      </c>
      <c r="AV2842" s="37" t="str">
        <f t="shared" si="364"/>
        <v/>
      </c>
    </row>
    <row r="2843" spans="44:48" x14ac:dyDescent="0.25">
      <c r="AR2843" s="37" t="str">
        <f t="shared" si="365"/>
        <v/>
      </c>
      <c r="AS2843" s="37" t="str">
        <f t="shared" si="366"/>
        <v/>
      </c>
      <c r="AT2843" s="37" t="str">
        <f t="shared" si="361"/>
        <v/>
      </c>
      <c r="AV2843" s="37" t="str">
        <f t="shared" si="364"/>
        <v/>
      </c>
    </row>
    <row r="2844" spans="44:48" x14ac:dyDescent="0.25">
      <c r="AR2844" s="37" t="str">
        <f t="shared" si="365"/>
        <v/>
      </c>
      <c r="AS2844" s="37" t="str">
        <f t="shared" si="366"/>
        <v/>
      </c>
      <c r="AT2844" s="37" t="str">
        <f t="shared" si="361"/>
        <v/>
      </c>
      <c r="AV2844" s="37" t="str">
        <f t="shared" si="364"/>
        <v/>
      </c>
    </row>
    <row r="2845" spans="44:48" x14ac:dyDescent="0.25">
      <c r="AR2845" s="37" t="str">
        <f t="shared" si="365"/>
        <v/>
      </c>
      <c r="AS2845" s="37" t="str">
        <f t="shared" si="366"/>
        <v/>
      </c>
      <c r="AT2845" s="37" t="str">
        <f t="shared" si="361"/>
        <v/>
      </c>
      <c r="AV2845" s="37" t="str">
        <f t="shared" si="364"/>
        <v/>
      </c>
    </row>
    <row r="2846" spans="44:48" x14ac:dyDescent="0.25">
      <c r="AR2846" s="37" t="str">
        <f t="shared" si="365"/>
        <v/>
      </c>
      <c r="AS2846" s="37" t="str">
        <f t="shared" si="366"/>
        <v/>
      </c>
      <c r="AT2846" s="37" t="str">
        <f t="shared" si="361"/>
        <v/>
      </c>
      <c r="AV2846" s="37" t="str">
        <f t="shared" si="364"/>
        <v/>
      </c>
    </row>
    <row r="2847" spans="44:48" x14ac:dyDescent="0.25">
      <c r="AR2847" s="37" t="str">
        <f t="shared" si="365"/>
        <v/>
      </c>
      <c r="AS2847" s="37" t="str">
        <f t="shared" si="366"/>
        <v/>
      </c>
      <c r="AT2847" s="37" t="str">
        <f t="shared" si="361"/>
        <v/>
      </c>
      <c r="AV2847" s="37" t="str">
        <f t="shared" si="364"/>
        <v/>
      </c>
    </row>
    <row r="2848" spans="44:48" x14ac:dyDescent="0.25">
      <c r="AR2848" s="37" t="str">
        <f t="shared" si="365"/>
        <v/>
      </c>
      <c r="AS2848" s="37" t="str">
        <f t="shared" si="366"/>
        <v/>
      </c>
      <c r="AT2848" s="37" t="str">
        <f t="shared" si="361"/>
        <v/>
      </c>
      <c r="AV2848" s="37" t="str">
        <f t="shared" si="364"/>
        <v/>
      </c>
    </row>
    <row r="2849" spans="44:48" x14ac:dyDescent="0.25">
      <c r="AR2849" s="37" t="str">
        <f t="shared" si="365"/>
        <v/>
      </c>
      <c r="AS2849" s="37" t="str">
        <f t="shared" si="366"/>
        <v/>
      </c>
      <c r="AT2849" s="37" t="str">
        <f t="shared" si="361"/>
        <v/>
      </c>
      <c r="AV2849" s="37" t="str">
        <f t="shared" si="364"/>
        <v/>
      </c>
    </row>
    <row r="2850" spans="44:48" x14ac:dyDescent="0.25">
      <c r="AR2850" s="37" t="str">
        <f t="shared" si="365"/>
        <v/>
      </c>
      <c r="AS2850" s="37" t="str">
        <f t="shared" si="366"/>
        <v/>
      </c>
      <c r="AT2850" s="37" t="str">
        <f t="shared" si="361"/>
        <v/>
      </c>
      <c r="AV2850" s="37" t="str">
        <f t="shared" si="364"/>
        <v/>
      </c>
    </row>
    <row r="2851" spans="44:48" x14ac:dyDescent="0.25">
      <c r="AR2851" s="37" t="str">
        <f t="shared" si="365"/>
        <v/>
      </c>
      <c r="AS2851" s="37" t="str">
        <f t="shared" si="366"/>
        <v/>
      </c>
      <c r="AT2851" s="37" t="str">
        <f t="shared" si="361"/>
        <v/>
      </c>
      <c r="AV2851" s="37" t="str">
        <f t="shared" si="364"/>
        <v/>
      </c>
    </row>
    <row r="2852" spans="44:48" x14ac:dyDescent="0.25">
      <c r="AR2852" s="37" t="str">
        <f t="shared" si="365"/>
        <v/>
      </c>
      <c r="AS2852" s="37" t="str">
        <f t="shared" si="366"/>
        <v/>
      </c>
      <c r="AT2852" s="37" t="str">
        <f t="shared" si="361"/>
        <v/>
      </c>
      <c r="AV2852" s="37" t="str">
        <f t="shared" si="364"/>
        <v/>
      </c>
    </row>
    <row r="2853" spans="44:48" x14ac:dyDescent="0.25">
      <c r="AR2853" s="37" t="str">
        <f t="shared" si="365"/>
        <v/>
      </c>
      <c r="AS2853" s="37" t="str">
        <f t="shared" si="366"/>
        <v/>
      </c>
      <c r="AT2853" s="37" t="str">
        <f t="shared" si="361"/>
        <v/>
      </c>
      <c r="AV2853" s="37" t="str">
        <f t="shared" si="364"/>
        <v/>
      </c>
    </row>
    <row r="2854" spans="44:48" x14ac:dyDescent="0.25">
      <c r="AR2854" s="37" t="str">
        <f t="shared" si="365"/>
        <v/>
      </c>
      <c r="AS2854" s="37" t="str">
        <f t="shared" si="366"/>
        <v/>
      </c>
      <c r="AT2854" s="37" t="str">
        <f t="shared" si="361"/>
        <v/>
      </c>
      <c r="AV2854" s="37" t="str">
        <f t="shared" si="364"/>
        <v/>
      </c>
    </row>
    <row r="2855" spans="44:48" x14ac:dyDescent="0.25">
      <c r="AR2855" s="37" t="str">
        <f t="shared" si="365"/>
        <v/>
      </c>
      <c r="AS2855" s="37" t="str">
        <f t="shared" si="366"/>
        <v/>
      </c>
      <c r="AT2855" s="37" t="str">
        <f t="shared" si="361"/>
        <v/>
      </c>
      <c r="AV2855" s="37" t="str">
        <f t="shared" si="364"/>
        <v/>
      </c>
    </row>
    <row r="2856" spans="44:48" x14ac:dyDescent="0.25">
      <c r="AR2856" s="37" t="str">
        <f t="shared" si="365"/>
        <v/>
      </c>
      <c r="AS2856" s="37" t="str">
        <f t="shared" si="366"/>
        <v/>
      </c>
      <c r="AT2856" s="37" t="str">
        <f t="shared" si="361"/>
        <v/>
      </c>
      <c r="AV2856" s="37" t="str">
        <f t="shared" si="364"/>
        <v/>
      </c>
    </row>
    <row r="2857" spans="44:48" x14ac:dyDescent="0.25">
      <c r="AR2857" s="37" t="str">
        <f t="shared" si="365"/>
        <v/>
      </c>
      <c r="AS2857" s="37" t="str">
        <f t="shared" si="366"/>
        <v/>
      </c>
      <c r="AT2857" s="37" t="str">
        <f t="shared" si="361"/>
        <v/>
      </c>
      <c r="AV2857" s="37" t="str">
        <f t="shared" si="364"/>
        <v/>
      </c>
    </row>
    <row r="2858" spans="44:48" x14ac:dyDescent="0.25">
      <c r="AR2858" s="37" t="str">
        <f t="shared" si="365"/>
        <v/>
      </c>
      <c r="AS2858" s="37" t="str">
        <f t="shared" si="366"/>
        <v/>
      </c>
      <c r="AT2858" s="37" t="str">
        <f t="shared" si="361"/>
        <v/>
      </c>
      <c r="AV2858" s="37" t="str">
        <f t="shared" si="364"/>
        <v/>
      </c>
    </row>
    <row r="2859" spans="44:48" x14ac:dyDescent="0.25">
      <c r="AR2859" s="37" t="str">
        <f t="shared" si="365"/>
        <v/>
      </c>
      <c r="AS2859" s="37" t="str">
        <f t="shared" si="366"/>
        <v/>
      </c>
      <c r="AT2859" s="37" t="str">
        <f t="shared" si="361"/>
        <v/>
      </c>
      <c r="AV2859" s="37" t="str">
        <f t="shared" si="364"/>
        <v/>
      </c>
    </row>
    <row r="2860" spans="44:48" x14ac:dyDescent="0.25">
      <c r="AR2860" s="37" t="str">
        <f t="shared" si="365"/>
        <v/>
      </c>
      <c r="AS2860" s="37" t="str">
        <f t="shared" si="366"/>
        <v/>
      </c>
      <c r="AT2860" s="37" t="str">
        <f t="shared" si="361"/>
        <v/>
      </c>
      <c r="AV2860" s="37" t="str">
        <f t="shared" si="364"/>
        <v/>
      </c>
    </row>
    <row r="2861" spans="44:48" x14ac:dyDescent="0.25">
      <c r="AR2861" s="37" t="str">
        <f t="shared" si="365"/>
        <v/>
      </c>
      <c r="AS2861" s="37" t="str">
        <f t="shared" si="366"/>
        <v/>
      </c>
      <c r="AT2861" s="37" t="str">
        <f t="shared" si="361"/>
        <v/>
      </c>
      <c r="AV2861" s="37" t="str">
        <f t="shared" si="364"/>
        <v/>
      </c>
    </row>
    <row r="2862" spans="44:48" x14ac:dyDescent="0.25">
      <c r="AR2862" s="37" t="str">
        <f t="shared" si="365"/>
        <v/>
      </c>
      <c r="AS2862" s="37" t="str">
        <f t="shared" si="366"/>
        <v/>
      </c>
      <c r="AT2862" s="37" t="str">
        <f t="shared" si="361"/>
        <v/>
      </c>
      <c r="AV2862" s="37" t="str">
        <f t="shared" si="364"/>
        <v/>
      </c>
    </row>
    <row r="2863" spans="44:48" x14ac:dyDescent="0.25">
      <c r="AR2863" s="37" t="str">
        <f t="shared" si="365"/>
        <v/>
      </c>
      <c r="AS2863" s="37" t="str">
        <f t="shared" si="366"/>
        <v/>
      </c>
      <c r="AT2863" s="37" t="str">
        <f t="shared" si="361"/>
        <v/>
      </c>
      <c r="AV2863" s="37" t="str">
        <f t="shared" si="364"/>
        <v/>
      </c>
    </row>
    <row r="2864" spans="44:48" x14ac:dyDescent="0.25">
      <c r="AR2864" s="37" t="str">
        <f t="shared" si="365"/>
        <v/>
      </c>
      <c r="AS2864" s="37" t="str">
        <f t="shared" si="366"/>
        <v/>
      </c>
      <c r="AT2864" s="37" t="str">
        <f t="shared" si="361"/>
        <v/>
      </c>
      <c r="AV2864" s="37" t="str">
        <f t="shared" si="364"/>
        <v/>
      </c>
    </row>
    <row r="2865" spans="44:48" x14ac:dyDescent="0.25">
      <c r="AR2865" s="37" t="str">
        <f t="shared" si="365"/>
        <v/>
      </c>
      <c r="AS2865" s="37" t="str">
        <f t="shared" si="366"/>
        <v/>
      </c>
      <c r="AT2865" s="37" t="str">
        <f t="shared" si="361"/>
        <v/>
      </c>
      <c r="AV2865" s="37" t="str">
        <f t="shared" ref="AV2865:AV2896" si="367">IF($C$14&lt;=$AY2864,"",IF($C$14&gt;$AY2865,"",$C$14*BD2865))</f>
        <v/>
      </c>
    </row>
    <row r="2866" spans="44:48" x14ac:dyDescent="0.25">
      <c r="AR2866" s="37" t="str">
        <f t="shared" si="365"/>
        <v/>
      </c>
      <c r="AS2866" s="37" t="str">
        <f t="shared" si="366"/>
        <v/>
      </c>
      <c r="AT2866" s="37" t="str">
        <f t="shared" si="361"/>
        <v/>
      </c>
      <c r="AV2866" s="37" t="str">
        <f t="shared" si="367"/>
        <v/>
      </c>
    </row>
    <row r="2867" spans="44:48" x14ac:dyDescent="0.25">
      <c r="AR2867" s="37" t="str">
        <f t="shared" si="365"/>
        <v/>
      </c>
      <c r="AS2867" s="37" t="str">
        <f t="shared" si="366"/>
        <v/>
      </c>
      <c r="AT2867" s="37" t="str">
        <f t="shared" si="361"/>
        <v/>
      </c>
      <c r="AV2867" s="37" t="str">
        <f t="shared" si="367"/>
        <v/>
      </c>
    </row>
    <row r="2868" spans="44:48" x14ac:dyDescent="0.25">
      <c r="AR2868" s="37" t="str">
        <f t="shared" si="365"/>
        <v/>
      </c>
      <c r="AS2868" s="37" t="str">
        <f t="shared" si="366"/>
        <v/>
      </c>
      <c r="AT2868" s="37" t="str">
        <f t="shared" si="361"/>
        <v/>
      </c>
      <c r="AV2868" s="37" t="str">
        <f t="shared" si="367"/>
        <v/>
      </c>
    </row>
    <row r="2869" spans="44:48" x14ac:dyDescent="0.25">
      <c r="AR2869" s="37" t="str">
        <f t="shared" si="365"/>
        <v/>
      </c>
      <c r="AS2869" s="37" t="str">
        <f t="shared" si="366"/>
        <v/>
      </c>
      <c r="AT2869" s="37" t="str">
        <f t="shared" si="361"/>
        <v/>
      </c>
      <c r="AV2869" s="37" t="str">
        <f t="shared" si="367"/>
        <v/>
      </c>
    </row>
    <row r="2870" spans="44:48" x14ac:dyDescent="0.25">
      <c r="AR2870" s="37" t="str">
        <f t="shared" si="365"/>
        <v/>
      </c>
      <c r="AS2870" s="37" t="str">
        <f t="shared" si="366"/>
        <v/>
      </c>
      <c r="AT2870" s="37" t="str">
        <f t="shared" si="361"/>
        <v/>
      </c>
      <c r="AV2870" s="37" t="str">
        <f t="shared" si="367"/>
        <v/>
      </c>
    </row>
    <row r="2871" spans="44:48" x14ac:dyDescent="0.25">
      <c r="AR2871" s="37" t="str">
        <f t="shared" si="365"/>
        <v/>
      </c>
      <c r="AS2871" s="37" t="str">
        <f t="shared" si="366"/>
        <v/>
      </c>
      <c r="AT2871" s="37" t="str">
        <f t="shared" si="361"/>
        <v/>
      </c>
      <c r="AV2871" s="37" t="str">
        <f t="shared" si="367"/>
        <v/>
      </c>
    </row>
    <row r="2872" spans="44:48" x14ac:dyDescent="0.25">
      <c r="AR2872" s="37" t="str">
        <f t="shared" si="365"/>
        <v/>
      </c>
      <c r="AS2872" s="37" t="str">
        <f t="shared" si="366"/>
        <v/>
      </c>
      <c r="AT2872" s="37" t="str">
        <f t="shared" si="361"/>
        <v/>
      </c>
      <c r="AV2872" s="37" t="str">
        <f t="shared" si="367"/>
        <v/>
      </c>
    </row>
    <row r="2873" spans="44:48" x14ac:dyDescent="0.25">
      <c r="AR2873" s="37" t="str">
        <f t="shared" si="365"/>
        <v/>
      </c>
      <c r="AS2873" s="37" t="str">
        <f t="shared" si="366"/>
        <v/>
      </c>
      <c r="AT2873" s="37" t="str">
        <f t="shared" si="361"/>
        <v/>
      </c>
      <c r="AV2873" s="37" t="str">
        <f t="shared" si="367"/>
        <v/>
      </c>
    </row>
    <row r="2874" spans="44:48" x14ac:dyDescent="0.25">
      <c r="AR2874" s="37" t="str">
        <f t="shared" si="365"/>
        <v/>
      </c>
      <c r="AS2874" s="37" t="str">
        <f t="shared" si="366"/>
        <v/>
      </c>
      <c r="AT2874" s="37" t="str">
        <f t="shared" si="361"/>
        <v/>
      </c>
      <c r="AV2874" s="37" t="str">
        <f t="shared" si="367"/>
        <v/>
      </c>
    </row>
    <row r="2875" spans="44:48" x14ac:dyDescent="0.25">
      <c r="AR2875" s="37" t="str">
        <f t="shared" si="365"/>
        <v/>
      </c>
      <c r="AS2875" s="37" t="str">
        <f t="shared" si="366"/>
        <v/>
      </c>
      <c r="AT2875" s="37" t="str">
        <f t="shared" si="361"/>
        <v/>
      </c>
      <c r="AV2875" s="37" t="str">
        <f t="shared" si="367"/>
        <v/>
      </c>
    </row>
    <row r="2876" spans="44:48" x14ac:dyDescent="0.25">
      <c r="AR2876" s="37" t="str">
        <f t="shared" si="365"/>
        <v/>
      </c>
      <c r="AS2876" s="37" t="str">
        <f t="shared" si="366"/>
        <v/>
      </c>
      <c r="AT2876" s="37" t="str">
        <f t="shared" si="361"/>
        <v/>
      </c>
      <c r="AV2876" s="37" t="str">
        <f t="shared" si="367"/>
        <v/>
      </c>
    </row>
    <row r="2877" spans="44:48" x14ac:dyDescent="0.25">
      <c r="AR2877" s="37" t="str">
        <f t="shared" si="365"/>
        <v/>
      </c>
      <c r="AS2877" s="37" t="str">
        <f t="shared" si="366"/>
        <v/>
      </c>
      <c r="AT2877" s="37" t="str">
        <f t="shared" si="361"/>
        <v/>
      </c>
      <c r="AV2877" s="37" t="str">
        <f t="shared" si="367"/>
        <v/>
      </c>
    </row>
    <row r="2878" spans="44:48" x14ac:dyDescent="0.25">
      <c r="AR2878" s="37" t="str">
        <f t="shared" si="365"/>
        <v/>
      </c>
      <c r="AS2878" s="37" t="str">
        <f t="shared" si="366"/>
        <v/>
      </c>
      <c r="AT2878" s="37" t="str">
        <f t="shared" si="361"/>
        <v/>
      </c>
      <c r="AV2878" s="37" t="str">
        <f t="shared" si="367"/>
        <v/>
      </c>
    </row>
    <row r="2879" spans="44:48" x14ac:dyDescent="0.25">
      <c r="AR2879" s="37" t="str">
        <f t="shared" si="365"/>
        <v/>
      </c>
      <c r="AS2879" s="37" t="str">
        <f t="shared" si="366"/>
        <v/>
      </c>
      <c r="AT2879" s="37" t="str">
        <f t="shared" si="361"/>
        <v/>
      </c>
      <c r="AV2879" s="37" t="str">
        <f t="shared" si="367"/>
        <v/>
      </c>
    </row>
    <row r="2880" spans="44:48" x14ac:dyDescent="0.25">
      <c r="AR2880" s="37" t="str">
        <f t="shared" si="365"/>
        <v/>
      </c>
      <c r="AS2880" s="37" t="str">
        <f t="shared" si="366"/>
        <v/>
      </c>
      <c r="AT2880" s="37" t="str">
        <f t="shared" si="361"/>
        <v/>
      </c>
      <c r="AV2880" s="37" t="str">
        <f t="shared" si="367"/>
        <v/>
      </c>
    </row>
    <row r="2881" spans="44:48" x14ac:dyDescent="0.25">
      <c r="AR2881" s="37" t="str">
        <f t="shared" si="365"/>
        <v/>
      </c>
      <c r="AS2881" s="37" t="str">
        <f t="shared" si="366"/>
        <v/>
      </c>
      <c r="AT2881" s="37" t="str">
        <f t="shared" si="361"/>
        <v/>
      </c>
      <c r="AV2881" s="37" t="str">
        <f t="shared" si="367"/>
        <v/>
      </c>
    </row>
    <row r="2882" spans="44:48" x14ac:dyDescent="0.25">
      <c r="AR2882" s="37" t="str">
        <f t="shared" si="365"/>
        <v/>
      </c>
      <c r="AS2882" s="37" t="str">
        <f t="shared" si="366"/>
        <v/>
      </c>
      <c r="AT2882" s="37" t="str">
        <f t="shared" si="361"/>
        <v/>
      </c>
      <c r="AV2882" s="37" t="str">
        <f t="shared" si="367"/>
        <v/>
      </c>
    </row>
    <row r="2883" spans="44:48" x14ac:dyDescent="0.25">
      <c r="AR2883" s="37" t="str">
        <f t="shared" si="365"/>
        <v/>
      </c>
      <c r="AS2883" s="37" t="str">
        <f t="shared" si="366"/>
        <v/>
      </c>
      <c r="AT2883" s="37" t="str">
        <f t="shared" si="361"/>
        <v/>
      </c>
      <c r="AV2883" s="37" t="str">
        <f t="shared" si="367"/>
        <v/>
      </c>
    </row>
    <row r="2884" spans="44:48" x14ac:dyDescent="0.25">
      <c r="AR2884" s="37" t="str">
        <f t="shared" si="365"/>
        <v/>
      </c>
      <c r="AS2884" s="37" t="str">
        <f t="shared" si="366"/>
        <v/>
      </c>
      <c r="AT2884" s="37" t="str">
        <f t="shared" si="361"/>
        <v/>
      </c>
      <c r="AV2884" s="37" t="str">
        <f t="shared" si="367"/>
        <v/>
      </c>
    </row>
    <row r="2885" spans="44:48" x14ac:dyDescent="0.25">
      <c r="AR2885" s="37" t="str">
        <f t="shared" si="365"/>
        <v/>
      </c>
      <c r="AS2885" s="37" t="str">
        <f t="shared" si="366"/>
        <v/>
      </c>
      <c r="AT2885" s="37" t="str">
        <f t="shared" si="361"/>
        <v/>
      </c>
      <c r="AV2885" s="37" t="str">
        <f t="shared" si="367"/>
        <v/>
      </c>
    </row>
    <row r="2886" spans="44:48" x14ac:dyDescent="0.25">
      <c r="AR2886" s="37" t="str">
        <f t="shared" si="365"/>
        <v/>
      </c>
      <c r="AS2886" s="37" t="str">
        <f t="shared" si="366"/>
        <v/>
      </c>
      <c r="AT2886" s="37" t="str">
        <f t="shared" si="361"/>
        <v/>
      </c>
      <c r="AV2886" s="37" t="str">
        <f t="shared" si="367"/>
        <v/>
      </c>
    </row>
    <row r="2887" spans="44:48" x14ac:dyDescent="0.25">
      <c r="AR2887" s="37" t="str">
        <f t="shared" si="365"/>
        <v/>
      </c>
      <c r="AS2887" s="37" t="str">
        <f t="shared" si="366"/>
        <v/>
      </c>
      <c r="AT2887" s="37" t="str">
        <f t="shared" si="361"/>
        <v/>
      </c>
      <c r="AV2887" s="37" t="str">
        <f t="shared" si="367"/>
        <v/>
      </c>
    </row>
    <row r="2888" spans="44:48" x14ac:dyDescent="0.25">
      <c r="AR2888" s="37" t="str">
        <f t="shared" si="365"/>
        <v/>
      </c>
      <c r="AS2888" s="37" t="str">
        <f t="shared" si="366"/>
        <v/>
      </c>
      <c r="AT2888" s="37" t="str">
        <f t="shared" si="361"/>
        <v/>
      </c>
      <c r="AV2888" s="37" t="str">
        <f t="shared" si="367"/>
        <v/>
      </c>
    </row>
    <row r="2889" spans="44:48" x14ac:dyDescent="0.25">
      <c r="AR2889" s="37" t="str">
        <f t="shared" si="365"/>
        <v/>
      </c>
      <c r="AS2889" s="37" t="str">
        <f t="shared" si="366"/>
        <v/>
      </c>
      <c r="AT2889" s="37" t="str">
        <f t="shared" si="361"/>
        <v/>
      </c>
      <c r="AV2889" s="37" t="str">
        <f t="shared" si="367"/>
        <v/>
      </c>
    </row>
    <row r="2890" spans="44:48" x14ac:dyDescent="0.25">
      <c r="AR2890" s="37" t="str">
        <f t="shared" si="365"/>
        <v/>
      </c>
      <c r="AS2890" s="37" t="str">
        <f t="shared" si="366"/>
        <v/>
      </c>
      <c r="AT2890" s="37" t="str">
        <f t="shared" si="361"/>
        <v/>
      </c>
      <c r="AV2890" s="37" t="str">
        <f t="shared" si="367"/>
        <v/>
      </c>
    </row>
    <row r="2891" spans="44:48" x14ac:dyDescent="0.25">
      <c r="AR2891" s="37" t="str">
        <f t="shared" si="365"/>
        <v/>
      </c>
      <c r="AS2891" s="37" t="str">
        <f t="shared" si="366"/>
        <v/>
      </c>
      <c r="AT2891" s="37" t="str">
        <f t="shared" ref="AT2891:AT2954" si="368">IF($C$14&lt;=$AY2890,"",IF($C$14&gt;$AY2891,"",$C$14*BB2891))</f>
        <v/>
      </c>
      <c r="AV2891" s="37" t="str">
        <f t="shared" si="367"/>
        <v/>
      </c>
    </row>
    <row r="2892" spans="44:48" x14ac:dyDescent="0.25">
      <c r="AR2892" s="37" t="str">
        <f t="shared" si="365"/>
        <v/>
      </c>
      <c r="AS2892" s="37" t="str">
        <f t="shared" si="366"/>
        <v/>
      </c>
      <c r="AT2892" s="37" t="str">
        <f t="shared" si="368"/>
        <v/>
      </c>
      <c r="AV2892" s="37" t="str">
        <f t="shared" si="367"/>
        <v/>
      </c>
    </row>
    <row r="2893" spans="44:48" x14ac:dyDescent="0.25">
      <c r="AR2893" s="37" t="str">
        <f t="shared" si="365"/>
        <v/>
      </c>
      <c r="AS2893" s="37" t="str">
        <f t="shared" si="366"/>
        <v/>
      </c>
      <c r="AT2893" s="37" t="str">
        <f t="shared" si="368"/>
        <v/>
      </c>
      <c r="AV2893" s="37" t="str">
        <f t="shared" si="367"/>
        <v/>
      </c>
    </row>
    <row r="2894" spans="44:48" x14ac:dyDescent="0.25">
      <c r="AR2894" s="37" t="str">
        <f t="shared" si="365"/>
        <v/>
      </c>
      <c r="AS2894" s="37" t="str">
        <f t="shared" si="366"/>
        <v/>
      </c>
      <c r="AT2894" s="37" t="str">
        <f t="shared" si="368"/>
        <v/>
      </c>
      <c r="AV2894" s="37" t="str">
        <f t="shared" si="367"/>
        <v/>
      </c>
    </row>
    <row r="2895" spans="44:48" x14ac:dyDescent="0.25">
      <c r="AR2895" s="37" t="str">
        <f t="shared" si="365"/>
        <v/>
      </c>
      <c r="AS2895" s="37" t="str">
        <f t="shared" si="366"/>
        <v/>
      </c>
      <c r="AT2895" s="37" t="str">
        <f t="shared" si="368"/>
        <v/>
      </c>
      <c r="AV2895" s="37" t="str">
        <f t="shared" si="367"/>
        <v/>
      </c>
    </row>
    <row r="2896" spans="44:48" x14ac:dyDescent="0.25">
      <c r="AR2896" s="37" t="str">
        <f t="shared" si="365"/>
        <v/>
      </c>
      <c r="AS2896" s="37" t="str">
        <f t="shared" si="366"/>
        <v/>
      </c>
      <c r="AT2896" s="37" t="str">
        <f t="shared" si="368"/>
        <v/>
      </c>
      <c r="AV2896" s="37" t="str">
        <f t="shared" si="367"/>
        <v/>
      </c>
    </row>
    <row r="2897" spans="44:48" x14ac:dyDescent="0.25">
      <c r="AR2897" s="37" t="str">
        <f t="shared" si="365"/>
        <v/>
      </c>
      <c r="AS2897" s="37" t="str">
        <f t="shared" si="366"/>
        <v/>
      </c>
      <c r="AT2897" s="37" t="str">
        <f t="shared" si="368"/>
        <v/>
      </c>
      <c r="AV2897" s="37" t="str">
        <f t="shared" ref="AV2897:AV2928" si="369">IF($C$14&lt;=$AY2896,"",IF($C$14&gt;$AY2897,"",$C$14*BD2897))</f>
        <v/>
      </c>
    </row>
    <row r="2898" spans="44:48" x14ac:dyDescent="0.25">
      <c r="AR2898" s="37" t="str">
        <f t="shared" ref="AR2898:AR2961" si="370">IF($C$14&lt;=$AY2897,"",IF($C$14&gt;$AY2898,"",$C$14*AZ2898))</f>
        <v/>
      </c>
      <c r="AS2898" s="37" t="str">
        <f t="shared" ref="AS2898:AS2961" si="371">IF($C$14&lt;=$AY2897,"",IF($C$14&gt;$AY2898,"",$C$14*BA2898))</f>
        <v/>
      </c>
      <c r="AT2898" s="37" t="str">
        <f t="shared" si="368"/>
        <v/>
      </c>
      <c r="AV2898" s="37" t="str">
        <f t="shared" si="369"/>
        <v/>
      </c>
    </row>
    <row r="2899" spans="44:48" x14ac:dyDescent="0.25">
      <c r="AR2899" s="37" t="str">
        <f t="shared" si="370"/>
        <v/>
      </c>
      <c r="AS2899" s="37" t="str">
        <f t="shared" si="371"/>
        <v/>
      </c>
      <c r="AT2899" s="37" t="str">
        <f t="shared" si="368"/>
        <v/>
      </c>
      <c r="AV2899" s="37" t="str">
        <f t="shared" si="369"/>
        <v/>
      </c>
    </row>
    <row r="2900" spans="44:48" x14ac:dyDescent="0.25">
      <c r="AR2900" s="37" t="str">
        <f t="shared" si="370"/>
        <v/>
      </c>
      <c r="AS2900" s="37" t="str">
        <f t="shared" si="371"/>
        <v/>
      </c>
      <c r="AT2900" s="37" t="str">
        <f t="shared" si="368"/>
        <v/>
      </c>
      <c r="AV2900" s="37" t="str">
        <f t="shared" si="369"/>
        <v/>
      </c>
    </row>
    <row r="2901" spans="44:48" x14ac:dyDescent="0.25">
      <c r="AR2901" s="37" t="str">
        <f t="shared" si="370"/>
        <v/>
      </c>
      <c r="AS2901" s="37" t="str">
        <f t="shared" si="371"/>
        <v/>
      </c>
      <c r="AT2901" s="37" t="str">
        <f t="shared" si="368"/>
        <v/>
      </c>
      <c r="AV2901" s="37" t="str">
        <f t="shared" si="369"/>
        <v/>
      </c>
    </row>
    <row r="2902" spans="44:48" x14ac:dyDescent="0.25">
      <c r="AR2902" s="37" t="str">
        <f t="shared" si="370"/>
        <v/>
      </c>
      <c r="AS2902" s="37" t="str">
        <f t="shared" si="371"/>
        <v/>
      </c>
      <c r="AT2902" s="37" t="str">
        <f t="shared" si="368"/>
        <v/>
      </c>
      <c r="AV2902" s="37" t="str">
        <f t="shared" si="369"/>
        <v/>
      </c>
    </row>
    <row r="2903" spans="44:48" x14ac:dyDescent="0.25">
      <c r="AR2903" s="37" t="str">
        <f t="shared" si="370"/>
        <v/>
      </c>
      <c r="AS2903" s="37" t="str">
        <f t="shared" si="371"/>
        <v/>
      </c>
      <c r="AT2903" s="37" t="str">
        <f t="shared" si="368"/>
        <v/>
      </c>
      <c r="AV2903" s="37" t="str">
        <f t="shared" si="369"/>
        <v/>
      </c>
    </row>
    <row r="2904" spans="44:48" x14ac:dyDescent="0.25">
      <c r="AR2904" s="37" t="str">
        <f t="shared" si="370"/>
        <v/>
      </c>
      <c r="AS2904" s="37" t="str">
        <f t="shared" si="371"/>
        <v/>
      </c>
      <c r="AT2904" s="37" t="str">
        <f t="shared" si="368"/>
        <v/>
      </c>
      <c r="AV2904" s="37" t="str">
        <f t="shared" si="369"/>
        <v/>
      </c>
    </row>
    <row r="2905" spans="44:48" x14ac:dyDescent="0.25">
      <c r="AR2905" s="37" t="str">
        <f t="shared" si="370"/>
        <v/>
      </c>
      <c r="AS2905" s="37" t="str">
        <f t="shared" si="371"/>
        <v/>
      </c>
      <c r="AT2905" s="37" t="str">
        <f t="shared" si="368"/>
        <v/>
      </c>
      <c r="AV2905" s="37" t="str">
        <f t="shared" si="369"/>
        <v/>
      </c>
    </row>
    <row r="2906" spans="44:48" x14ac:dyDescent="0.25">
      <c r="AR2906" s="37" t="str">
        <f t="shared" si="370"/>
        <v/>
      </c>
      <c r="AS2906" s="37" t="str">
        <f t="shared" si="371"/>
        <v/>
      </c>
      <c r="AT2906" s="37" t="str">
        <f t="shared" si="368"/>
        <v/>
      </c>
      <c r="AV2906" s="37" t="str">
        <f t="shared" si="369"/>
        <v/>
      </c>
    </row>
    <row r="2907" spans="44:48" x14ac:dyDescent="0.25">
      <c r="AR2907" s="37" t="str">
        <f t="shared" si="370"/>
        <v/>
      </c>
      <c r="AS2907" s="37" t="str">
        <f t="shared" si="371"/>
        <v/>
      </c>
      <c r="AT2907" s="37" t="str">
        <f t="shared" si="368"/>
        <v/>
      </c>
      <c r="AV2907" s="37" t="str">
        <f t="shared" si="369"/>
        <v/>
      </c>
    </row>
    <row r="2908" spans="44:48" x14ac:dyDescent="0.25">
      <c r="AR2908" s="37" t="str">
        <f t="shared" si="370"/>
        <v/>
      </c>
      <c r="AS2908" s="37" t="str">
        <f t="shared" si="371"/>
        <v/>
      </c>
      <c r="AT2908" s="37" t="str">
        <f t="shared" si="368"/>
        <v/>
      </c>
      <c r="AV2908" s="37" t="str">
        <f t="shared" si="369"/>
        <v/>
      </c>
    </row>
    <row r="2909" spans="44:48" x14ac:dyDescent="0.25">
      <c r="AR2909" s="37" t="str">
        <f t="shared" si="370"/>
        <v/>
      </c>
      <c r="AS2909" s="37" t="str">
        <f t="shared" si="371"/>
        <v/>
      </c>
      <c r="AT2909" s="37" t="str">
        <f t="shared" si="368"/>
        <v/>
      </c>
      <c r="AV2909" s="37" t="str">
        <f t="shared" si="369"/>
        <v/>
      </c>
    </row>
    <row r="2910" spans="44:48" x14ac:dyDescent="0.25">
      <c r="AR2910" s="37" t="str">
        <f t="shared" si="370"/>
        <v/>
      </c>
      <c r="AS2910" s="37" t="str">
        <f t="shared" si="371"/>
        <v/>
      </c>
      <c r="AT2910" s="37" t="str">
        <f t="shared" si="368"/>
        <v/>
      </c>
      <c r="AV2910" s="37" t="str">
        <f t="shared" si="369"/>
        <v/>
      </c>
    </row>
    <row r="2911" spans="44:48" x14ac:dyDescent="0.25">
      <c r="AR2911" s="37" t="str">
        <f t="shared" si="370"/>
        <v/>
      </c>
      <c r="AS2911" s="37" t="str">
        <f t="shared" si="371"/>
        <v/>
      </c>
      <c r="AT2911" s="37" t="str">
        <f t="shared" si="368"/>
        <v/>
      </c>
      <c r="AV2911" s="37" t="str">
        <f t="shared" si="369"/>
        <v/>
      </c>
    </row>
    <row r="2912" spans="44:48" x14ac:dyDescent="0.25">
      <c r="AR2912" s="37" t="str">
        <f t="shared" si="370"/>
        <v/>
      </c>
      <c r="AS2912" s="37" t="str">
        <f t="shared" si="371"/>
        <v/>
      </c>
      <c r="AT2912" s="37" t="str">
        <f t="shared" si="368"/>
        <v/>
      </c>
      <c r="AV2912" s="37" t="str">
        <f t="shared" si="369"/>
        <v/>
      </c>
    </row>
    <row r="2913" spans="44:48" x14ac:dyDescent="0.25">
      <c r="AR2913" s="37" t="str">
        <f t="shared" si="370"/>
        <v/>
      </c>
      <c r="AS2913" s="37" t="str">
        <f t="shared" si="371"/>
        <v/>
      </c>
      <c r="AT2913" s="37" t="str">
        <f t="shared" si="368"/>
        <v/>
      </c>
      <c r="AV2913" s="37" t="str">
        <f t="shared" si="369"/>
        <v/>
      </c>
    </row>
    <row r="2914" spans="44:48" x14ac:dyDescent="0.25">
      <c r="AR2914" s="37" t="str">
        <f t="shared" si="370"/>
        <v/>
      </c>
      <c r="AS2914" s="37" t="str">
        <f t="shared" si="371"/>
        <v/>
      </c>
      <c r="AT2914" s="37" t="str">
        <f t="shared" si="368"/>
        <v/>
      </c>
      <c r="AV2914" s="37" t="str">
        <f t="shared" si="369"/>
        <v/>
      </c>
    </row>
    <row r="2915" spans="44:48" x14ac:dyDescent="0.25">
      <c r="AR2915" s="37" t="str">
        <f t="shared" si="370"/>
        <v/>
      </c>
      <c r="AS2915" s="37" t="str">
        <f t="shared" si="371"/>
        <v/>
      </c>
      <c r="AT2915" s="37" t="str">
        <f t="shared" si="368"/>
        <v/>
      </c>
      <c r="AV2915" s="37" t="str">
        <f t="shared" si="369"/>
        <v/>
      </c>
    </row>
    <row r="2916" spans="44:48" x14ac:dyDescent="0.25">
      <c r="AR2916" s="37" t="str">
        <f t="shared" si="370"/>
        <v/>
      </c>
      <c r="AS2916" s="37" t="str">
        <f t="shared" si="371"/>
        <v/>
      </c>
      <c r="AT2916" s="37" t="str">
        <f t="shared" si="368"/>
        <v/>
      </c>
      <c r="AV2916" s="37" t="str">
        <f t="shared" si="369"/>
        <v/>
      </c>
    </row>
    <row r="2917" spans="44:48" x14ac:dyDescent="0.25">
      <c r="AR2917" s="37" t="str">
        <f t="shared" si="370"/>
        <v/>
      </c>
      <c r="AS2917" s="37" t="str">
        <f t="shared" si="371"/>
        <v/>
      </c>
      <c r="AT2917" s="37" t="str">
        <f t="shared" si="368"/>
        <v/>
      </c>
      <c r="AV2917" s="37" t="str">
        <f t="shared" si="369"/>
        <v/>
      </c>
    </row>
    <row r="2918" spans="44:48" x14ac:dyDescent="0.25">
      <c r="AR2918" s="37" t="str">
        <f t="shared" si="370"/>
        <v/>
      </c>
      <c r="AS2918" s="37" t="str">
        <f t="shared" si="371"/>
        <v/>
      </c>
      <c r="AT2918" s="37" t="str">
        <f t="shared" si="368"/>
        <v/>
      </c>
      <c r="AV2918" s="37" t="str">
        <f t="shared" si="369"/>
        <v/>
      </c>
    </row>
    <row r="2919" spans="44:48" x14ac:dyDescent="0.25">
      <c r="AR2919" s="37" t="str">
        <f t="shared" si="370"/>
        <v/>
      </c>
      <c r="AS2919" s="37" t="str">
        <f t="shared" si="371"/>
        <v/>
      </c>
      <c r="AT2919" s="37" t="str">
        <f t="shared" si="368"/>
        <v/>
      </c>
      <c r="AV2919" s="37" t="str">
        <f t="shared" si="369"/>
        <v/>
      </c>
    </row>
    <row r="2920" spans="44:48" x14ac:dyDescent="0.25">
      <c r="AR2920" s="37" t="str">
        <f t="shared" si="370"/>
        <v/>
      </c>
      <c r="AS2920" s="37" t="str">
        <f t="shared" si="371"/>
        <v/>
      </c>
      <c r="AT2920" s="37" t="str">
        <f t="shared" si="368"/>
        <v/>
      </c>
      <c r="AV2920" s="37" t="str">
        <f t="shared" si="369"/>
        <v/>
      </c>
    </row>
    <row r="2921" spans="44:48" x14ac:dyDescent="0.25">
      <c r="AR2921" s="37" t="str">
        <f t="shared" si="370"/>
        <v/>
      </c>
      <c r="AS2921" s="37" t="str">
        <f t="shared" si="371"/>
        <v/>
      </c>
      <c r="AT2921" s="37" t="str">
        <f t="shared" si="368"/>
        <v/>
      </c>
      <c r="AV2921" s="37" t="str">
        <f t="shared" si="369"/>
        <v/>
      </c>
    </row>
    <row r="2922" spans="44:48" x14ac:dyDescent="0.25">
      <c r="AR2922" s="37" t="str">
        <f t="shared" si="370"/>
        <v/>
      </c>
      <c r="AS2922" s="37" t="str">
        <f t="shared" si="371"/>
        <v/>
      </c>
      <c r="AT2922" s="37" t="str">
        <f t="shared" si="368"/>
        <v/>
      </c>
      <c r="AV2922" s="37" t="str">
        <f t="shared" si="369"/>
        <v/>
      </c>
    </row>
    <row r="2923" spans="44:48" x14ac:dyDescent="0.25">
      <c r="AR2923" s="37" t="str">
        <f t="shared" si="370"/>
        <v/>
      </c>
      <c r="AS2923" s="37" t="str">
        <f t="shared" si="371"/>
        <v/>
      </c>
      <c r="AT2923" s="37" t="str">
        <f t="shared" si="368"/>
        <v/>
      </c>
      <c r="AV2923" s="37" t="str">
        <f t="shared" si="369"/>
        <v/>
      </c>
    </row>
    <row r="2924" spans="44:48" x14ac:dyDescent="0.25">
      <c r="AR2924" s="37" t="str">
        <f t="shared" si="370"/>
        <v/>
      </c>
      <c r="AS2924" s="37" t="str">
        <f t="shared" si="371"/>
        <v/>
      </c>
      <c r="AT2924" s="37" t="str">
        <f t="shared" si="368"/>
        <v/>
      </c>
      <c r="AV2924" s="37" t="str">
        <f t="shared" si="369"/>
        <v/>
      </c>
    </row>
    <row r="2925" spans="44:48" x14ac:dyDescent="0.25">
      <c r="AR2925" s="37" t="str">
        <f t="shared" si="370"/>
        <v/>
      </c>
      <c r="AS2925" s="37" t="str">
        <f t="shared" si="371"/>
        <v/>
      </c>
      <c r="AT2925" s="37" t="str">
        <f t="shared" si="368"/>
        <v/>
      </c>
      <c r="AV2925" s="37" t="str">
        <f t="shared" si="369"/>
        <v/>
      </c>
    </row>
    <row r="2926" spans="44:48" x14ac:dyDescent="0.25">
      <c r="AR2926" s="37" t="str">
        <f t="shared" si="370"/>
        <v/>
      </c>
      <c r="AS2926" s="37" t="str">
        <f t="shared" si="371"/>
        <v/>
      </c>
      <c r="AT2926" s="37" t="str">
        <f t="shared" si="368"/>
        <v/>
      </c>
      <c r="AV2926" s="37" t="str">
        <f t="shared" si="369"/>
        <v/>
      </c>
    </row>
    <row r="2927" spans="44:48" x14ac:dyDescent="0.25">
      <c r="AR2927" s="37" t="str">
        <f t="shared" si="370"/>
        <v/>
      </c>
      <c r="AS2927" s="37" t="str">
        <f t="shared" si="371"/>
        <v/>
      </c>
      <c r="AT2927" s="37" t="str">
        <f t="shared" si="368"/>
        <v/>
      </c>
      <c r="AV2927" s="37" t="str">
        <f t="shared" si="369"/>
        <v/>
      </c>
    </row>
    <row r="2928" spans="44:48" x14ac:dyDescent="0.25">
      <c r="AR2928" s="37" t="str">
        <f t="shared" si="370"/>
        <v/>
      </c>
      <c r="AS2928" s="37" t="str">
        <f t="shared" si="371"/>
        <v/>
      </c>
      <c r="AT2928" s="37" t="str">
        <f t="shared" si="368"/>
        <v/>
      </c>
      <c r="AV2928" s="37" t="str">
        <f t="shared" si="369"/>
        <v/>
      </c>
    </row>
    <row r="2929" spans="44:48" x14ac:dyDescent="0.25">
      <c r="AR2929" s="37" t="str">
        <f t="shared" si="370"/>
        <v/>
      </c>
      <c r="AS2929" s="37" t="str">
        <f t="shared" si="371"/>
        <v/>
      </c>
      <c r="AT2929" s="37" t="str">
        <f t="shared" si="368"/>
        <v/>
      </c>
      <c r="AV2929" s="37" t="str">
        <f t="shared" ref="AV2929:AV2960" si="372">IF($C$14&lt;=$AY2928,"",IF($C$14&gt;$AY2929,"",$C$14*BD2929))</f>
        <v/>
      </c>
    </row>
    <row r="2930" spans="44:48" x14ac:dyDescent="0.25">
      <c r="AR2930" s="37" t="str">
        <f t="shared" si="370"/>
        <v/>
      </c>
      <c r="AS2930" s="37" t="str">
        <f t="shared" si="371"/>
        <v/>
      </c>
      <c r="AT2930" s="37" t="str">
        <f t="shared" si="368"/>
        <v/>
      </c>
      <c r="AV2930" s="37" t="str">
        <f t="shared" si="372"/>
        <v/>
      </c>
    </row>
    <row r="2931" spans="44:48" x14ac:dyDescent="0.25">
      <c r="AR2931" s="37" t="str">
        <f t="shared" si="370"/>
        <v/>
      </c>
      <c r="AS2931" s="37" t="str">
        <f t="shared" si="371"/>
        <v/>
      </c>
      <c r="AT2931" s="37" t="str">
        <f t="shared" si="368"/>
        <v/>
      </c>
      <c r="AV2931" s="37" t="str">
        <f t="shared" si="372"/>
        <v/>
      </c>
    </row>
    <row r="2932" spans="44:48" x14ac:dyDescent="0.25">
      <c r="AR2932" s="37" t="str">
        <f t="shared" si="370"/>
        <v/>
      </c>
      <c r="AS2932" s="37" t="str">
        <f t="shared" si="371"/>
        <v/>
      </c>
      <c r="AT2932" s="37" t="str">
        <f t="shared" si="368"/>
        <v/>
      </c>
      <c r="AV2932" s="37" t="str">
        <f t="shared" si="372"/>
        <v/>
      </c>
    </row>
    <row r="2933" spans="44:48" x14ac:dyDescent="0.25">
      <c r="AR2933" s="37" t="str">
        <f t="shared" si="370"/>
        <v/>
      </c>
      <c r="AS2933" s="37" t="str">
        <f t="shared" si="371"/>
        <v/>
      </c>
      <c r="AT2933" s="37" t="str">
        <f t="shared" si="368"/>
        <v/>
      </c>
      <c r="AV2933" s="37" t="str">
        <f t="shared" si="372"/>
        <v/>
      </c>
    </row>
    <row r="2934" spans="44:48" x14ac:dyDescent="0.25">
      <c r="AR2934" s="37" t="str">
        <f t="shared" si="370"/>
        <v/>
      </c>
      <c r="AS2934" s="37" t="str">
        <f t="shared" si="371"/>
        <v/>
      </c>
      <c r="AT2934" s="37" t="str">
        <f t="shared" si="368"/>
        <v/>
      </c>
      <c r="AV2934" s="37" t="str">
        <f t="shared" si="372"/>
        <v/>
      </c>
    </row>
    <row r="2935" spans="44:48" x14ac:dyDescent="0.25">
      <c r="AR2935" s="37" t="str">
        <f t="shared" si="370"/>
        <v/>
      </c>
      <c r="AS2935" s="37" t="str">
        <f t="shared" si="371"/>
        <v/>
      </c>
      <c r="AT2935" s="37" t="str">
        <f t="shared" si="368"/>
        <v/>
      </c>
      <c r="AV2935" s="37" t="str">
        <f t="shared" si="372"/>
        <v/>
      </c>
    </row>
    <row r="2936" spans="44:48" x14ac:dyDescent="0.25">
      <c r="AR2936" s="37" t="str">
        <f t="shared" si="370"/>
        <v/>
      </c>
      <c r="AS2936" s="37" t="str">
        <f t="shared" si="371"/>
        <v/>
      </c>
      <c r="AT2936" s="37" t="str">
        <f t="shared" si="368"/>
        <v/>
      </c>
      <c r="AV2936" s="37" t="str">
        <f t="shared" si="372"/>
        <v/>
      </c>
    </row>
    <row r="2937" spans="44:48" x14ac:dyDescent="0.25">
      <c r="AR2937" s="37" t="str">
        <f t="shared" si="370"/>
        <v/>
      </c>
      <c r="AS2937" s="37" t="str">
        <f t="shared" si="371"/>
        <v/>
      </c>
      <c r="AT2937" s="37" t="str">
        <f t="shared" si="368"/>
        <v/>
      </c>
      <c r="AV2937" s="37" t="str">
        <f t="shared" si="372"/>
        <v/>
      </c>
    </row>
    <row r="2938" spans="44:48" x14ac:dyDescent="0.25">
      <c r="AR2938" s="37" t="str">
        <f t="shared" si="370"/>
        <v/>
      </c>
      <c r="AS2938" s="37" t="str">
        <f t="shared" si="371"/>
        <v/>
      </c>
      <c r="AT2938" s="37" t="str">
        <f t="shared" si="368"/>
        <v/>
      </c>
      <c r="AV2938" s="37" t="str">
        <f t="shared" si="372"/>
        <v/>
      </c>
    </row>
    <row r="2939" spans="44:48" x14ac:dyDescent="0.25">
      <c r="AR2939" s="37" t="str">
        <f t="shared" si="370"/>
        <v/>
      </c>
      <c r="AS2939" s="37" t="str">
        <f t="shared" si="371"/>
        <v/>
      </c>
      <c r="AT2939" s="37" t="str">
        <f t="shared" si="368"/>
        <v/>
      </c>
      <c r="AV2939" s="37" t="str">
        <f t="shared" si="372"/>
        <v/>
      </c>
    </row>
    <row r="2940" spans="44:48" x14ac:dyDescent="0.25">
      <c r="AR2940" s="37" t="str">
        <f t="shared" si="370"/>
        <v/>
      </c>
      <c r="AS2940" s="37" t="str">
        <f t="shared" si="371"/>
        <v/>
      </c>
      <c r="AT2940" s="37" t="str">
        <f t="shared" si="368"/>
        <v/>
      </c>
      <c r="AV2940" s="37" t="str">
        <f t="shared" si="372"/>
        <v/>
      </c>
    </row>
    <row r="2941" spans="44:48" x14ac:dyDescent="0.25">
      <c r="AR2941" s="37" t="str">
        <f t="shared" si="370"/>
        <v/>
      </c>
      <c r="AS2941" s="37" t="str">
        <f t="shared" si="371"/>
        <v/>
      </c>
      <c r="AT2941" s="37" t="str">
        <f t="shared" si="368"/>
        <v/>
      </c>
      <c r="AV2941" s="37" t="str">
        <f t="shared" si="372"/>
        <v/>
      </c>
    </row>
    <row r="2942" spans="44:48" x14ac:dyDescent="0.25">
      <c r="AR2942" s="37" t="str">
        <f t="shared" si="370"/>
        <v/>
      </c>
      <c r="AS2942" s="37" t="str">
        <f t="shared" si="371"/>
        <v/>
      </c>
      <c r="AT2942" s="37" t="str">
        <f t="shared" si="368"/>
        <v/>
      </c>
      <c r="AV2942" s="37" t="str">
        <f t="shared" si="372"/>
        <v/>
      </c>
    </row>
    <row r="2943" spans="44:48" x14ac:dyDescent="0.25">
      <c r="AR2943" s="37" t="str">
        <f t="shared" si="370"/>
        <v/>
      </c>
      <c r="AS2943" s="37" t="str">
        <f t="shared" si="371"/>
        <v/>
      </c>
      <c r="AT2943" s="37" t="str">
        <f t="shared" si="368"/>
        <v/>
      </c>
      <c r="AV2943" s="37" t="str">
        <f t="shared" si="372"/>
        <v/>
      </c>
    </row>
    <row r="2944" spans="44:48" x14ac:dyDescent="0.25">
      <c r="AR2944" s="37" t="str">
        <f t="shared" si="370"/>
        <v/>
      </c>
      <c r="AS2944" s="37" t="str">
        <f t="shared" si="371"/>
        <v/>
      </c>
      <c r="AT2944" s="37" t="str">
        <f t="shared" si="368"/>
        <v/>
      </c>
      <c r="AV2944" s="37" t="str">
        <f t="shared" si="372"/>
        <v/>
      </c>
    </row>
    <row r="2945" spans="44:48" x14ac:dyDescent="0.25">
      <c r="AR2945" s="37" t="str">
        <f t="shared" si="370"/>
        <v/>
      </c>
      <c r="AS2945" s="37" t="str">
        <f t="shared" si="371"/>
        <v/>
      </c>
      <c r="AT2945" s="37" t="str">
        <f t="shared" si="368"/>
        <v/>
      </c>
      <c r="AV2945" s="37" t="str">
        <f t="shared" si="372"/>
        <v/>
      </c>
    </row>
    <row r="2946" spans="44:48" x14ac:dyDescent="0.25">
      <c r="AR2946" s="37" t="str">
        <f t="shared" si="370"/>
        <v/>
      </c>
      <c r="AS2946" s="37" t="str">
        <f t="shared" si="371"/>
        <v/>
      </c>
      <c r="AT2946" s="37" t="str">
        <f t="shared" si="368"/>
        <v/>
      </c>
      <c r="AV2946" s="37" t="str">
        <f t="shared" si="372"/>
        <v/>
      </c>
    </row>
    <row r="2947" spans="44:48" x14ac:dyDescent="0.25">
      <c r="AR2947" s="37" t="str">
        <f t="shared" si="370"/>
        <v/>
      </c>
      <c r="AS2947" s="37" t="str">
        <f t="shared" si="371"/>
        <v/>
      </c>
      <c r="AT2947" s="37" t="str">
        <f t="shared" si="368"/>
        <v/>
      </c>
      <c r="AV2947" s="37" t="str">
        <f t="shared" si="372"/>
        <v/>
      </c>
    </row>
    <row r="2948" spans="44:48" x14ac:dyDescent="0.25">
      <c r="AR2948" s="37" t="str">
        <f t="shared" si="370"/>
        <v/>
      </c>
      <c r="AS2948" s="37" t="str">
        <f t="shared" si="371"/>
        <v/>
      </c>
      <c r="AT2948" s="37" t="str">
        <f t="shared" si="368"/>
        <v/>
      </c>
      <c r="AV2948" s="37" t="str">
        <f t="shared" si="372"/>
        <v/>
      </c>
    </row>
    <row r="2949" spans="44:48" x14ac:dyDescent="0.25">
      <c r="AR2949" s="37" t="str">
        <f t="shared" si="370"/>
        <v/>
      </c>
      <c r="AS2949" s="37" t="str">
        <f t="shared" si="371"/>
        <v/>
      </c>
      <c r="AT2949" s="37" t="str">
        <f t="shared" si="368"/>
        <v/>
      </c>
      <c r="AV2949" s="37" t="str">
        <f t="shared" si="372"/>
        <v/>
      </c>
    </row>
    <row r="2950" spans="44:48" x14ac:dyDescent="0.25">
      <c r="AR2950" s="37" t="str">
        <f t="shared" si="370"/>
        <v/>
      </c>
      <c r="AS2950" s="37" t="str">
        <f t="shared" si="371"/>
        <v/>
      </c>
      <c r="AT2950" s="37" t="str">
        <f t="shared" si="368"/>
        <v/>
      </c>
      <c r="AV2950" s="37" t="str">
        <f t="shared" si="372"/>
        <v/>
      </c>
    </row>
    <row r="2951" spans="44:48" x14ac:dyDescent="0.25">
      <c r="AR2951" s="37" t="str">
        <f t="shared" si="370"/>
        <v/>
      </c>
      <c r="AS2951" s="37" t="str">
        <f t="shared" si="371"/>
        <v/>
      </c>
      <c r="AT2951" s="37" t="str">
        <f t="shared" si="368"/>
        <v/>
      </c>
      <c r="AV2951" s="37" t="str">
        <f t="shared" si="372"/>
        <v/>
      </c>
    </row>
    <row r="2952" spans="44:48" x14ac:dyDescent="0.25">
      <c r="AR2952" s="37" t="str">
        <f t="shared" si="370"/>
        <v/>
      </c>
      <c r="AS2952" s="37" t="str">
        <f t="shared" si="371"/>
        <v/>
      </c>
      <c r="AT2952" s="37" t="str">
        <f t="shared" si="368"/>
        <v/>
      </c>
      <c r="AV2952" s="37" t="str">
        <f t="shared" si="372"/>
        <v/>
      </c>
    </row>
    <row r="2953" spans="44:48" x14ac:dyDescent="0.25">
      <c r="AR2953" s="37" t="str">
        <f t="shared" si="370"/>
        <v/>
      </c>
      <c r="AS2953" s="37" t="str">
        <f t="shared" si="371"/>
        <v/>
      </c>
      <c r="AT2953" s="37" t="str">
        <f t="shared" si="368"/>
        <v/>
      </c>
      <c r="AV2953" s="37" t="str">
        <f t="shared" si="372"/>
        <v/>
      </c>
    </row>
    <row r="2954" spans="44:48" x14ac:dyDescent="0.25">
      <c r="AR2954" s="37" t="str">
        <f t="shared" si="370"/>
        <v/>
      </c>
      <c r="AS2954" s="37" t="str">
        <f t="shared" si="371"/>
        <v/>
      </c>
      <c r="AT2954" s="37" t="str">
        <f t="shared" si="368"/>
        <v/>
      </c>
      <c r="AV2954" s="37" t="str">
        <f t="shared" si="372"/>
        <v/>
      </c>
    </row>
    <row r="2955" spans="44:48" x14ac:dyDescent="0.25">
      <c r="AR2955" s="37" t="str">
        <f t="shared" si="370"/>
        <v/>
      </c>
      <c r="AS2955" s="37" t="str">
        <f t="shared" si="371"/>
        <v/>
      </c>
      <c r="AT2955" s="37" t="str">
        <f t="shared" ref="AT2955:AT2988" si="373">IF($C$14&lt;=$AY2954,"",IF($C$14&gt;$AY2955,"",$C$14*BB2955))</f>
        <v/>
      </c>
      <c r="AV2955" s="37" t="str">
        <f t="shared" si="372"/>
        <v/>
      </c>
    </row>
    <row r="2956" spans="44:48" x14ac:dyDescent="0.25">
      <c r="AR2956" s="37" t="str">
        <f t="shared" si="370"/>
        <v/>
      </c>
      <c r="AS2956" s="37" t="str">
        <f t="shared" si="371"/>
        <v/>
      </c>
      <c r="AT2956" s="37" t="str">
        <f t="shared" si="373"/>
        <v/>
      </c>
      <c r="AV2956" s="37" t="str">
        <f t="shared" si="372"/>
        <v/>
      </c>
    </row>
    <row r="2957" spans="44:48" x14ac:dyDescent="0.25">
      <c r="AR2957" s="37" t="str">
        <f t="shared" si="370"/>
        <v/>
      </c>
      <c r="AS2957" s="37" t="str">
        <f t="shared" si="371"/>
        <v/>
      </c>
      <c r="AT2957" s="37" t="str">
        <f t="shared" si="373"/>
        <v/>
      </c>
      <c r="AV2957" s="37" t="str">
        <f t="shared" si="372"/>
        <v/>
      </c>
    </row>
    <row r="2958" spans="44:48" x14ac:dyDescent="0.25">
      <c r="AR2958" s="37" t="str">
        <f t="shared" si="370"/>
        <v/>
      </c>
      <c r="AS2958" s="37" t="str">
        <f t="shared" si="371"/>
        <v/>
      </c>
      <c r="AT2958" s="37" t="str">
        <f t="shared" si="373"/>
        <v/>
      </c>
      <c r="AV2958" s="37" t="str">
        <f t="shared" si="372"/>
        <v/>
      </c>
    </row>
    <row r="2959" spans="44:48" x14ac:dyDescent="0.25">
      <c r="AR2959" s="37" t="str">
        <f t="shared" si="370"/>
        <v/>
      </c>
      <c r="AS2959" s="37" t="str">
        <f t="shared" si="371"/>
        <v/>
      </c>
      <c r="AT2959" s="37" t="str">
        <f t="shared" si="373"/>
        <v/>
      </c>
      <c r="AV2959" s="37" t="str">
        <f t="shared" si="372"/>
        <v/>
      </c>
    </row>
    <row r="2960" spans="44:48" x14ac:dyDescent="0.25">
      <c r="AR2960" s="37" t="str">
        <f t="shared" si="370"/>
        <v/>
      </c>
      <c r="AS2960" s="37" t="str">
        <f t="shared" si="371"/>
        <v/>
      </c>
      <c r="AT2960" s="37" t="str">
        <f t="shared" si="373"/>
        <v/>
      </c>
      <c r="AV2960" s="37" t="str">
        <f t="shared" si="372"/>
        <v/>
      </c>
    </row>
    <row r="2961" spans="44:48" x14ac:dyDescent="0.25">
      <c r="AR2961" s="37" t="str">
        <f t="shared" si="370"/>
        <v/>
      </c>
      <c r="AS2961" s="37" t="str">
        <f t="shared" si="371"/>
        <v/>
      </c>
      <c r="AT2961" s="37" t="str">
        <f t="shared" si="373"/>
        <v/>
      </c>
      <c r="AV2961" s="37" t="str">
        <f t="shared" ref="AV2961:AV2972" si="374">IF($C$14&lt;=$AY2960,"",IF($C$14&gt;$AY2961,"",$C$14*BD2961))</f>
        <v/>
      </c>
    </row>
    <row r="2962" spans="44:48" x14ac:dyDescent="0.25">
      <c r="AR2962" s="37" t="str">
        <f t="shared" ref="AR2962:AR3028" si="375">IF($C$14&lt;=$AY2961,"",IF($C$14&gt;$AY2962,"",$C$14*AZ2962))</f>
        <v/>
      </c>
      <c r="AS2962" s="37" t="str">
        <f t="shared" ref="AS2962:AS3028" si="376">IF($C$14&lt;=$AY2961,"",IF($C$14&gt;$AY2962,"",$C$14*BA2962))</f>
        <v/>
      </c>
      <c r="AT2962" s="37" t="str">
        <f t="shared" si="373"/>
        <v/>
      </c>
      <c r="AV2962" s="37" t="str">
        <f t="shared" si="374"/>
        <v/>
      </c>
    </row>
    <row r="2963" spans="44:48" x14ac:dyDescent="0.25">
      <c r="AR2963" s="37" t="str">
        <f t="shared" si="375"/>
        <v/>
      </c>
      <c r="AS2963" s="37" t="str">
        <f t="shared" si="376"/>
        <v/>
      </c>
      <c r="AT2963" s="37" t="str">
        <f t="shared" si="373"/>
        <v/>
      </c>
      <c r="AV2963" s="37" t="str">
        <f t="shared" si="374"/>
        <v/>
      </c>
    </row>
    <row r="2964" spans="44:48" x14ac:dyDescent="0.25">
      <c r="AR2964" s="37" t="str">
        <f t="shared" si="375"/>
        <v/>
      </c>
      <c r="AS2964" s="37" t="str">
        <f t="shared" si="376"/>
        <v/>
      </c>
      <c r="AT2964" s="37" t="str">
        <f t="shared" si="373"/>
        <v/>
      </c>
      <c r="AV2964" s="37" t="str">
        <f t="shared" si="374"/>
        <v/>
      </c>
    </row>
    <row r="2965" spans="44:48" x14ac:dyDescent="0.25">
      <c r="AR2965" s="37" t="str">
        <f t="shared" si="375"/>
        <v/>
      </c>
      <c r="AS2965" s="37" t="str">
        <f t="shared" si="376"/>
        <v/>
      </c>
      <c r="AT2965" s="37" t="str">
        <f t="shared" si="373"/>
        <v/>
      </c>
      <c r="AV2965" s="37" t="str">
        <f t="shared" si="374"/>
        <v/>
      </c>
    </row>
    <row r="2966" spans="44:48" x14ac:dyDescent="0.25">
      <c r="AR2966" s="37" t="str">
        <f t="shared" si="375"/>
        <v/>
      </c>
      <c r="AS2966" s="37" t="str">
        <f t="shared" si="376"/>
        <v/>
      </c>
      <c r="AT2966" s="37" t="str">
        <f t="shared" si="373"/>
        <v/>
      </c>
      <c r="AV2966" s="37" t="str">
        <f t="shared" si="374"/>
        <v/>
      </c>
    </row>
    <row r="2967" spans="44:48" x14ac:dyDescent="0.25">
      <c r="AR2967" s="37" t="str">
        <f t="shared" si="375"/>
        <v/>
      </c>
      <c r="AS2967" s="37" t="str">
        <f t="shared" si="376"/>
        <v/>
      </c>
      <c r="AT2967" s="37" t="str">
        <f t="shared" si="373"/>
        <v/>
      </c>
      <c r="AV2967" s="37" t="str">
        <f t="shared" si="374"/>
        <v/>
      </c>
    </row>
    <row r="2968" spans="44:48" x14ac:dyDescent="0.25">
      <c r="AR2968" s="37" t="str">
        <f t="shared" si="375"/>
        <v/>
      </c>
      <c r="AS2968" s="37" t="str">
        <f t="shared" si="376"/>
        <v/>
      </c>
      <c r="AT2968" s="37" t="str">
        <f t="shared" si="373"/>
        <v/>
      </c>
      <c r="AV2968" s="37" t="str">
        <f t="shared" si="374"/>
        <v/>
      </c>
    </row>
    <row r="2969" spans="44:48" x14ac:dyDescent="0.25">
      <c r="AR2969" s="37" t="str">
        <f t="shared" si="375"/>
        <v/>
      </c>
      <c r="AS2969" s="37" t="str">
        <f t="shared" si="376"/>
        <v/>
      </c>
      <c r="AT2969" s="37" t="str">
        <f t="shared" si="373"/>
        <v/>
      </c>
      <c r="AV2969" s="37" t="str">
        <f t="shared" si="374"/>
        <v/>
      </c>
    </row>
    <row r="2970" spans="44:48" x14ac:dyDescent="0.25">
      <c r="AR2970" s="37" t="str">
        <f t="shared" si="375"/>
        <v/>
      </c>
      <c r="AS2970" s="37" t="str">
        <f t="shared" si="376"/>
        <v/>
      </c>
      <c r="AT2970" s="37" t="str">
        <f t="shared" si="373"/>
        <v/>
      </c>
      <c r="AV2970" s="37" t="str">
        <f t="shared" si="374"/>
        <v/>
      </c>
    </row>
    <row r="2971" spans="44:48" x14ac:dyDescent="0.25">
      <c r="AR2971" s="37" t="str">
        <f t="shared" si="375"/>
        <v/>
      </c>
      <c r="AS2971" s="37" t="str">
        <f t="shared" si="376"/>
        <v/>
      </c>
      <c r="AT2971" s="37" t="str">
        <f t="shared" si="373"/>
        <v/>
      </c>
      <c r="AV2971" s="37" t="str">
        <f t="shared" si="374"/>
        <v/>
      </c>
    </row>
    <row r="2972" spans="44:48" x14ac:dyDescent="0.25">
      <c r="AR2972" s="37" t="str">
        <f t="shared" si="375"/>
        <v/>
      </c>
      <c r="AS2972" s="37" t="str">
        <f t="shared" si="376"/>
        <v/>
      </c>
      <c r="AT2972" s="37" t="str">
        <f t="shared" si="373"/>
        <v/>
      </c>
      <c r="AV2972" s="37" t="str">
        <f t="shared" si="374"/>
        <v/>
      </c>
    </row>
    <row r="2973" spans="44:48" x14ac:dyDescent="0.25">
      <c r="AR2973" s="37" t="str">
        <f t="shared" si="375"/>
        <v/>
      </c>
      <c r="AS2973" s="37" t="str">
        <f t="shared" si="376"/>
        <v/>
      </c>
      <c r="AT2973" s="37" t="str">
        <f t="shared" si="373"/>
        <v/>
      </c>
    </row>
    <row r="2974" spans="44:48" x14ac:dyDescent="0.25">
      <c r="AR2974" s="37" t="str">
        <f t="shared" si="375"/>
        <v/>
      </c>
      <c r="AS2974" s="37" t="str">
        <f t="shared" si="376"/>
        <v/>
      </c>
      <c r="AT2974" s="37" t="str">
        <f t="shared" si="373"/>
        <v/>
      </c>
    </row>
    <row r="2975" spans="44:48" x14ac:dyDescent="0.25">
      <c r="AR2975" s="37" t="str">
        <f t="shared" si="375"/>
        <v/>
      </c>
      <c r="AS2975" s="37" t="str">
        <f t="shared" si="376"/>
        <v/>
      </c>
      <c r="AT2975" s="37" t="str">
        <f t="shared" si="373"/>
        <v/>
      </c>
    </row>
    <row r="2976" spans="44:48" x14ac:dyDescent="0.25">
      <c r="AR2976" s="37" t="str">
        <f t="shared" si="375"/>
        <v/>
      </c>
      <c r="AS2976" s="37" t="str">
        <f t="shared" si="376"/>
        <v/>
      </c>
      <c r="AT2976" s="37" t="str">
        <f t="shared" si="373"/>
        <v/>
      </c>
    </row>
    <row r="2977" spans="44:46" x14ac:dyDescent="0.25">
      <c r="AR2977" s="37" t="str">
        <f t="shared" si="375"/>
        <v/>
      </c>
      <c r="AS2977" s="37" t="str">
        <f t="shared" si="376"/>
        <v/>
      </c>
      <c r="AT2977" s="37" t="str">
        <f t="shared" si="373"/>
        <v/>
      </c>
    </row>
    <row r="2978" spans="44:46" x14ac:dyDescent="0.25">
      <c r="AR2978" s="37" t="str">
        <f t="shared" si="375"/>
        <v/>
      </c>
      <c r="AS2978" s="37" t="str">
        <f t="shared" si="376"/>
        <v/>
      </c>
      <c r="AT2978" s="37" t="str">
        <f t="shared" si="373"/>
        <v/>
      </c>
    </row>
    <row r="2979" spans="44:46" x14ac:dyDescent="0.25">
      <c r="AR2979" s="37" t="str">
        <f t="shared" si="375"/>
        <v/>
      </c>
      <c r="AS2979" s="37" t="str">
        <f t="shared" si="376"/>
        <v/>
      </c>
      <c r="AT2979" s="37" t="str">
        <f t="shared" si="373"/>
        <v/>
      </c>
    </row>
    <row r="2980" spans="44:46" x14ac:dyDescent="0.25">
      <c r="AR2980" s="37" t="str">
        <f t="shared" si="375"/>
        <v/>
      </c>
      <c r="AS2980" s="37" t="str">
        <f t="shared" si="376"/>
        <v/>
      </c>
      <c r="AT2980" s="37" t="str">
        <f t="shared" si="373"/>
        <v/>
      </c>
    </row>
    <row r="2981" spans="44:46" x14ac:dyDescent="0.25">
      <c r="AR2981" s="37" t="str">
        <f t="shared" si="375"/>
        <v/>
      </c>
      <c r="AS2981" s="37" t="str">
        <f t="shared" si="376"/>
        <v/>
      </c>
      <c r="AT2981" s="37" t="str">
        <f t="shared" si="373"/>
        <v/>
      </c>
    </row>
    <row r="2982" spans="44:46" x14ac:dyDescent="0.25">
      <c r="AR2982" s="37" t="str">
        <f t="shared" si="375"/>
        <v/>
      </c>
      <c r="AS2982" s="37" t="str">
        <f t="shared" si="376"/>
        <v/>
      </c>
      <c r="AT2982" s="37" t="str">
        <f t="shared" si="373"/>
        <v/>
      </c>
    </row>
    <row r="2983" spans="44:46" x14ac:dyDescent="0.25">
      <c r="AR2983" s="37" t="str">
        <f t="shared" si="375"/>
        <v/>
      </c>
      <c r="AS2983" s="37" t="str">
        <f t="shared" si="376"/>
        <v/>
      </c>
      <c r="AT2983" s="37" t="str">
        <f t="shared" si="373"/>
        <v/>
      </c>
    </row>
    <row r="2984" spans="44:46" x14ac:dyDescent="0.25">
      <c r="AR2984" s="37" t="str">
        <f t="shared" si="375"/>
        <v/>
      </c>
      <c r="AS2984" s="37" t="str">
        <f t="shared" si="376"/>
        <v/>
      </c>
      <c r="AT2984" s="37" t="str">
        <f t="shared" si="373"/>
        <v/>
      </c>
    </row>
    <row r="2985" spans="44:46" x14ac:dyDescent="0.25">
      <c r="AR2985" s="37" t="str">
        <f t="shared" si="375"/>
        <v/>
      </c>
      <c r="AS2985" s="37" t="str">
        <f t="shared" si="376"/>
        <v/>
      </c>
      <c r="AT2985" s="37" t="str">
        <f t="shared" si="373"/>
        <v/>
      </c>
    </row>
    <row r="2986" spans="44:46" x14ac:dyDescent="0.25">
      <c r="AR2986" s="37" t="str">
        <f t="shared" si="375"/>
        <v/>
      </c>
      <c r="AS2986" s="37" t="str">
        <f t="shared" si="376"/>
        <v/>
      </c>
      <c r="AT2986" s="37" t="str">
        <f t="shared" si="373"/>
        <v/>
      </c>
    </row>
    <row r="2987" spans="44:46" x14ac:dyDescent="0.25">
      <c r="AR2987" s="37" t="str">
        <f t="shared" si="375"/>
        <v/>
      </c>
      <c r="AS2987" s="37" t="str">
        <f t="shared" si="376"/>
        <v/>
      </c>
      <c r="AT2987" s="37" t="str">
        <f t="shared" si="373"/>
        <v/>
      </c>
    </row>
    <row r="2988" spans="44:46" x14ac:dyDescent="0.25">
      <c r="AR2988" s="37" t="str">
        <f t="shared" si="375"/>
        <v/>
      </c>
      <c r="AS2988" s="37" t="str">
        <f t="shared" si="376"/>
        <v/>
      </c>
      <c r="AT2988" s="37" t="str">
        <f t="shared" si="373"/>
        <v/>
      </c>
    </row>
    <row r="2989" spans="44:46" x14ac:dyDescent="0.25">
      <c r="AR2989" s="37" t="str">
        <f t="shared" si="375"/>
        <v/>
      </c>
      <c r="AS2989" s="37" t="str">
        <f t="shared" si="376"/>
        <v/>
      </c>
    </row>
    <row r="2990" spans="44:46" x14ac:dyDescent="0.25">
      <c r="AR2990" s="37" t="str">
        <f t="shared" si="375"/>
        <v/>
      </c>
      <c r="AS2990" s="37" t="str">
        <f t="shared" si="376"/>
        <v/>
      </c>
    </row>
    <row r="2991" spans="44:46" x14ac:dyDescent="0.25">
      <c r="AR2991" s="37" t="str">
        <f t="shared" si="375"/>
        <v/>
      </c>
      <c r="AS2991" s="37" t="str">
        <f t="shared" si="376"/>
        <v/>
      </c>
    </row>
    <row r="2992" spans="44:46" x14ac:dyDescent="0.25">
      <c r="AR2992" s="37" t="str">
        <f t="shared" si="375"/>
        <v/>
      </c>
      <c r="AS2992" s="37" t="str">
        <f t="shared" si="376"/>
        <v/>
      </c>
    </row>
    <row r="2993" spans="44:45" x14ac:dyDescent="0.25">
      <c r="AR2993" s="37" t="str">
        <f t="shared" si="375"/>
        <v/>
      </c>
      <c r="AS2993" s="37" t="str">
        <f t="shared" si="376"/>
        <v/>
      </c>
    </row>
    <row r="2994" spans="44:45" x14ac:dyDescent="0.25">
      <c r="AR2994" s="37" t="str">
        <f t="shared" si="375"/>
        <v/>
      </c>
      <c r="AS2994" s="37" t="str">
        <f t="shared" si="376"/>
        <v/>
      </c>
    </row>
    <row r="2995" spans="44:45" x14ac:dyDescent="0.25">
      <c r="AR2995" s="37" t="str">
        <f t="shared" si="375"/>
        <v/>
      </c>
      <c r="AS2995" s="37" t="str">
        <f t="shared" si="376"/>
        <v/>
      </c>
    </row>
    <row r="2996" spans="44:45" x14ac:dyDescent="0.25">
      <c r="AR2996" s="37" t="str">
        <f t="shared" si="375"/>
        <v/>
      </c>
      <c r="AS2996" s="37" t="str">
        <f t="shared" si="376"/>
        <v/>
      </c>
    </row>
    <row r="2997" spans="44:45" x14ac:dyDescent="0.25">
      <c r="AR2997" s="37" t="str">
        <f t="shared" si="375"/>
        <v/>
      </c>
      <c r="AS2997" s="37" t="str">
        <f t="shared" si="376"/>
        <v/>
      </c>
    </row>
    <row r="2998" spans="44:45" x14ac:dyDescent="0.25">
      <c r="AR2998" s="37" t="str">
        <f t="shared" si="375"/>
        <v/>
      </c>
      <c r="AS2998" s="37" t="str">
        <f t="shared" si="376"/>
        <v/>
      </c>
    </row>
    <row r="2999" spans="44:45" x14ac:dyDescent="0.25">
      <c r="AR2999" s="37" t="str">
        <f t="shared" si="375"/>
        <v/>
      </c>
      <c r="AS2999" s="37" t="str">
        <f t="shared" si="376"/>
        <v/>
      </c>
    </row>
    <row r="3000" spans="44:45" x14ac:dyDescent="0.25">
      <c r="AR3000" s="37" t="str">
        <f t="shared" si="375"/>
        <v/>
      </c>
      <c r="AS3000" s="37" t="str">
        <f t="shared" si="376"/>
        <v/>
      </c>
    </row>
    <row r="3001" spans="44:45" x14ac:dyDescent="0.25">
      <c r="AR3001" s="37" t="str">
        <f t="shared" si="375"/>
        <v/>
      </c>
      <c r="AS3001" s="37" t="str">
        <f t="shared" si="376"/>
        <v/>
      </c>
    </row>
    <row r="3002" spans="44:45" x14ac:dyDescent="0.25">
      <c r="AR3002" s="37" t="str">
        <f t="shared" si="375"/>
        <v/>
      </c>
      <c r="AS3002" s="37" t="str">
        <f t="shared" si="376"/>
        <v/>
      </c>
    </row>
    <row r="3003" spans="44:45" x14ac:dyDescent="0.25">
      <c r="AR3003" s="37" t="str">
        <f t="shared" si="375"/>
        <v/>
      </c>
      <c r="AS3003" s="37" t="str">
        <f t="shared" si="376"/>
        <v/>
      </c>
    </row>
    <row r="3004" spans="44:45" x14ac:dyDescent="0.25">
      <c r="AR3004" s="37" t="str">
        <f t="shared" si="375"/>
        <v/>
      </c>
      <c r="AS3004" s="37" t="str">
        <f t="shared" si="376"/>
        <v/>
      </c>
    </row>
    <row r="3005" spans="44:45" x14ac:dyDescent="0.25">
      <c r="AR3005" s="37" t="str">
        <f t="shared" si="375"/>
        <v/>
      </c>
      <c r="AS3005" s="37" t="str">
        <f t="shared" si="376"/>
        <v/>
      </c>
    </row>
    <row r="3006" spans="44:45" x14ac:dyDescent="0.25">
      <c r="AR3006" s="37" t="str">
        <f t="shared" si="375"/>
        <v/>
      </c>
      <c r="AS3006" s="37" t="str">
        <f t="shared" si="376"/>
        <v/>
      </c>
    </row>
    <row r="3007" spans="44:45" x14ac:dyDescent="0.25">
      <c r="AR3007" s="37" t="str">
        <f t="shared" si="375"/>
        <v/>
      </c>
      <c r="AS3007" s="37" t="str">
        <f t="shared" si="376"/>
        <v/>
      </c>
    </row>
    <row r="3008" spans="44:45" x14ac:dyDescent="0.25">
      <c r="AR3008" s="37" t="str">
        <f t="shared" si="375"/>
        <v/>
      </c>
      <c r="AS3008" s="37" t="str">
        <f t="shared" si="376"/>
        <v/>
      </c>
    </row>
    <row r="3009" spans="44:45" x14ac:dyDescent="0.25">
      <c r="AR3009" s="37" t="str">
        <f t="shared" si="375"/>
        <v/>
      </c>
      <c r="AS3009" s="37" t="str">
        <f t="shared" si="376"/>
        <v/>
      </c>
    </row>
    <row r="3010" spans="44:45" x14ac:dyDescent="0.25">
      <c r="AR3010" s="37" t="str">
        <f t="shared" si="375"/>
        <v/>
      </c>
      <c r="AS3010" s="37" t="str">
        <f t="shared" si="376"/>
        <v/>
      </c>
    </row>
    <row r="3011" spans="44:45" x14ac:dyDescent="0.25">
      <c r="AR3011" s="37" t="str">
        <f t="shared" si="375"/>
        <v/>
      </c>
      <c r="AS3011" s="37" t="str">
        <f t="shared" si="376"/>
        <v/>
      </c>
    </row>
    <row r="3012" spans="44:45" x14ac:dyDescent="0.25">
      <c r="AR3012" s="37" t="str">
        <f t="shared" si="375"/>
        <v/>
      </c>
      <c r="AS3012" s="37" t="str">
        <f t="shared" si="376"/>
        <v/>
      </c>
    </row>
    <row r="3013" spans="44:45" x14ac:dyDescent="0.25">
      <c r="AR3013" s="37" t="str">
        <f t="shared" si="375"/>
        <v/>
      </c>
      <c r="AS3013" s="37" t="str">
        <f t="shared" si="376"/>
        <v/>
      </c>
    </row>
    <row r="3014" spans="44:45" x14ac:dyDescent="0.25">
      <c r="AR3014" s="37" t="str">
        <f t="shared" si="375"/>
        <v/>
      </c>
      <c r="AS3014" s="37" t="str">
        <f t="shared" si="376"/>
        <v/>
      </c>
    </row>
    <row r="3015" spans="44:45" x14ac:dyDescent="0.25">
      <c r="AR3015" s="37" t="str">
        <f t="shared" si="375"/>
        <v/>
      </c>
      <c r="AS3015" s="37" t="str">
        <f t="shared" si="376"/>
        <v/>
      </c>
    </row>
    <row r="3016" spans="44:45" x14ac:dyDescent="0.25">
      <c r="AR3016" s="37" t="str">
        <f t="shared" si="375"/>
        <v/>
      </c>
      <c r="AS3016" s="37" t="str">
        <f t="shared" si="376"/>
        <v/>
      </c>
    </row>
    <row r="3017" spans="44:45" x14ac:dyDescent="0.25">
      <c r="AR3017" s="37" t="str">
        <f t="shared" si="375"/>
        <v/>
      </c>
      <c r="AS3017" s="37" t="str">
        <f t="shared" si="376"/>
        <v/>
      </c>
    </row>
    <row r="3018" spans="44:45" x14ac:dyDescent="0.25">
      <c r="AR3018" s="37" t="str">
        <f t="shared" si="375"/>
        <v/>
      </c>
      <c r="AS3018" s="37" t="str">
        <f t="shared" si="376"/>
        <v/>
      </c>
    </row>
    <row r="3019" spans="44:45" x14ac:dyDescent="0.25">
      <c r="AR3019" s="37" t="str">
        <f t="shared" si="375"/>
        <v/>
      </c>
      <c r="AS3019" s="37" t="str">
        <f t="shared" si="376"/>
        <v/>
      </c>
    </row>
    <row r="3020" spans="44:45" x14ac:dyDescent="0.25">
      <c r="AR3020" s="37" t="str">
        <f t="shared" si="375"/>
        <v/>
      </c>
      <c r="AS3020" s="37" t="str">
        <f t="shared" si="376"/>
        <v/>
      </c>
    </row>
    <row r="3021" spans="44:45" x14ac:dyDescent="0.25">
      <c r="AR3021" s="37" t="str">
        <f t="shared" si="375"/>
        <v/>
      </c>
      <c r="AS3021" s="37" t="str">
        <f t="shared" si="376"/>
        <v/>
      </c>
    </row>
    <row r="3022" spans="44:45" x14ac:dyDescent="0.25">
      <c r="AR3022" s="37" t="str">
        <f t="shared" si="375"/>
        <v/>
      </c>
      <c r="AS3022" s="37" t="str">
        <f t="shared" si="376"/>
        <v/>
      </c>
    </row>
    <row r="3023" spans="44:45" x14ac:dyDescent="0.25">
      <c r="AR3023" s="37" t="str">
        <f t="shared" si="375"/>
        <v/>
      </c>
      <c r="AS3023" s="37" t="str">
        <f t="shared" si="376"/>
        <v/>
      </c>
    </row>
    <row r="3024" spans="44:45" x14ac:dyDescent="0.25">
      <c r="AR3024" s="37" t="str">
        <f t="shared" si="375"/>
        <v/>
      </c>
      <c r="AS3024" s="37" t="str">
        <f t="shared" si="376"/>
        <v/>
      </c>
    </row>
    <row r="3025" spans="44:45" x14ac:dyDescent="0.25">
      <c r="AR3025" s="37" t="str">
        <f t="shared" si="375"/>
        <v/>
      </c>
      <c r="AS3025" s="37" t="str">
        <f t="shared" si="376"/>
        <v/>
      </c>
    </row>
    <row r="3026" spans="44:45" x14ac:dyDescent="0.25">
      <c r="AR3026" s="37" t="str">
        <f t="shared" si="375"/>
        <v/>
      </c>
      <c r="AS3026" s="37" t="str">
        <f t="shared" si="376"/>
        <v/>
      </c>
    </row>
    <row r="3027" spans="44:45" x14ac:dyDescent="0.25">
      <c r="AR3027" s="37" t="str">
        <f t="shared" si="375"/>
        <v/>
      </c>
      <c r="AS3027" s="37" t="str">
        <f t="shared" si="376"/>
        <v/>
      </c>
    </row>
    <row r="3028" spans="44:45" x14ac:dyDescent="0.25">
      <c r="AR3028" s="37" t="str">
        <f t="shared" si="375"/>
        <v/>
      </c>
      <c r="AS3028" s="37" t="str">
        <f t="shared" si="376"/>
        <v/>
      </c>
    </row>
    <row r="3029" spans="44:45" x14ac:dyDescent="0.25">
      <c r="AR3029" s="37" t="str">
        <f t="shared" ref="AR3029:AR3092" si="377">IF($C$14&lt;=$AY3028,"",IF($C$14&gt;$AY3029,"",$C$14*AZ3029))</f>
        <v/>
      </c>
    </row>
    <row r="3030" spans="44:45" x14ac:dyDescent="0.25">
      <c r="AR3030" s="37" t="str">
        <f t="shared" si="377"/>
        <v/>
      </c>
    </row>
    <row r="3031" spans="44:45" x14ac:dyDescent="0.25">
      <c r="AR3031" s="37" t="str">
        <f t="shared" si="377"/>
        <v/>
      </c>
    </row>
    <row r="3032" spans="44:45" x14ac:dyDescent="0.25">
      <c r="AR3032" s="37" t="str">
        <f t="shared" si="377"/>
        <v/>
      </c>
    </row>
    <row r="3033" spans="44:45" x14ac:dyDescent="0.25">
      <c r="AR3033" s="37" t="str">
        <f t="shared" si="377"/>
        <v/>
      </c>
    </row>
    <row r="3034" spans="44:45" x14ac:dyDescent="0.25">
      <c r="AR3034" s="37" t="str">
        <f t="shared" si="377"/>
        <v/>
      </c>
    </row>
    <row r="3035" spans="44:45" x14ac:dyDescent="0.25">
      <c r="AR3035" s="37" t="str">
        <f t="shared" si="377"/>
        <v/>
      </c>
    </row>
    <row r="3036" spans="44:45" x14ac:dyDescent="0.25">
      <c r="AR3036" s="37" t="str">
        <f t="shared" si="377"/>
        <v/>
      </c>
    </row>
    <row r="3037" spans="44:45" x14ac:dyDescent="0.25">
      <c r="AR3037" s="37" t="str">
        <f t="shared" si="377"/>
        <v/>
      </c>
    </row>
    <row r="3038" spans="44:45" x14ac:dyDescent="0.25">
      <c r="AR3038" s="37" t="str">
        <f t="shared" si="377"/>
        <v/>
      </c>
    </row>
    <row r="3039" spans="44:45" x14ac:dyDescent="0.25">
      <c r="AR3039" s="37" t="str">
        <f t="shared" si="377"/>
        <v/>
      </c>
    </row>
    <row r="3040" spans="44:45" x14ac:dyDescent="0.25">
      <c r="AR3040" s="37" t="str">
        <f t="shared" si="377"/>
        <v/>
      </c>
    </row>
    <row r="3041" spans="44:44" x14ac:dyDescent="0.25">
      <c r="AR3041" s="37" t="str">
        <f t="shared" si="377"/>
        <v/>
      </c>
    </row>
    <row r="3042" spans="44:44" x14ac:dyDescent="0.25">
      <c r="AR3042" s="37" t="str">
        <f t="shared" si="377"/>
        <v/>
      </c>
    </row>
    <row r="3043" spans="44:44" x14ac:dyDescent="0.25">
      <c r="AR3043" s="37" t="str">
        <f t="shared" si="377"/>
        <v/>
      </c>
    </row>
    <row r="3044" spans="44:44" x14ac:dyDescent="0.25">
      <c r="AR3044" s="37" t="str">
        <f t="shared" si="377"/>
        <v/>
      </c>
    </row>
    <row r="3045" spans="44:44" x14ac:dyDescent="0.25">
      <c r="AR3045" s="37" t="str">
        <f t="shared" si="377"/>
        <v/>
      </c>
    </row>
    <row r="3046" spans="44:44" x14ac:dyDescent="0.25">
      <c r="AR3046" s="37" t="str">
        <f t="shared" si="377"/>
        <v/>
      </c>
    </row>
    <row r="3047" spans="44:44" x14ac:dyDescent="0.25">
      <c r="AR3047" s="37" t="str">
        <f t="shared" si="377"/>
        <v/>
      </c>
    </row>
    <row r="3048" spans="44:44" x14ac:dyDescent="0.25">
      <c r="AR3048" s="37" t="str">
        <f t="shared" si="377"/>
        <v/>
      </c>
    </row>
    <row r="3049" spans="44:44" x14ac:dyDescent="0.25">
      <c r="AR3049" s="37" t="str">
        <f t="shared" si="377"/>
        <v/>
      </c>
    </row>
    <row r="3050" spans="44:44" x14ac:dyDescent="0.25">
      <c r="AR3050" s="37" t="str">
        <f t="shared" si="377"/>
        <v/>
      </c>
    </row>
    <row r="3051" spans="44:44" x14ac:dyDescent="0.25">
      <c r="AR3051" s="37" t="str">
        <f t="shared" si="377"/>
        <v/>
      </c>
    </row>
    <row r="3052" spans="44:44" x14ac:dyDescent="0.25">
      <c r="AR3052" s="37" t="str">
        <f t="shared" si="377"/>
        <v/>
      </c>
    </row>
    <row r="3053" spans="44:44" x14ac:dyDescent="0.25">
      <c r="AR3053" s="37" t="str">
        <f t="shared" si="377"/>
        <v/>
      </c>
    </row>
    <row r="3054" spans="44:44" x14ac:dyDescent="0.25">
      <c r="AR3054" s="37" t="str">
        <f t="shared" si="377"/>
        <v/>
      </c>
    </row>
    <row r="3055" spans="44:44" x14ac:dyDescent="0.25">
      <c r="AR3055" s="37" t="str">
        <f t="shared" si="377"/>
        <v/>
      </c>
    </row>
    <row r="3056" spans="44:44" x14ac:dyDescent="0.25">
      <c r="AR3056" s="37" t="str">
        <f t="shared" si="377"/>
        <v/>
      </c>
    </row>
    <row r="3057" spans="44:44" x14ac:dyDescent="0.25">
      <c r="AR3057" s="37" t="str">
        <f t="shared" si="377"/>
        <v/>
      </c>
    </row>
    <row r="3058" spans="44:44" x14ac:dyDescent="0.25">
      <c r="AR3058" s="37" t="str">
        <f t="shared" si="377"/>
        <v/>
      </c>
    </row>
    <row r="3059" spans="44:44" x14ac:dyDescent="0.25">
      <c r="AR3059" s="37" t="str">
        <f t="shared" si="377"/>
        <v/>
      </c>
    </row>
    <row r="3060" spans="44:44" x14ac:dyDescent="0.25">
      <c r="AR3060" s="37" t="str">
        <f t="shared" si="377"/>
        <v/>
      </c>
    </row>
    <row r="3061" spans="44:44" x14ac:dyDescent="0.25">
      <c r="AR3061" s="37" t="str">
        <f t="shared" si="377"/>
        <v/>
      </c>
    </row>
    <row r="3062" spans="44:44" x14ac:dyDescent="0.25">
      <c r="AR3062" s="37" t="str">
        <f t="shared" si="377"/>
        <v/>
      </c>
    </row>
    <row r="3063" spans="44:44" x14ac:dyDescent="0.25">
      <c r="AR3063" s="37" t="str">
        <f t="shared" si="377"/>
        <v/>
      </c>
    </row>
    <row r="3064" spans="44:44" x14ac:dyDescent="0.25">
      <c r="AR3064" s="37" t="str">
        <f t="shared" si="377"/>
        <v/>
      </c>
    </row>
    <row r="3065" spans="44:44" x14ac:dyDescent="0.25">
      <c r="AR3065" s="37" t="str">
        <f t="shared" si="377"/>
        <v/>
      </c>
    </row>
    <row r="3066" spans="44:44" x14ac:dyDescent="0.25">
      <c r="AR3066" s="37" t="str">
        <f t="shared" si="377"/>
        <v/>
      </c>
    </row>
    <row r="3067" spans="44:44" x14ac:dyDescent="0.25">
      <c r="AR3067" s="37" t="str">
        <f t="shared" si="377"/>
        <v/>
      </c>
    </row>
    <row r="3068" spans="44:44" x14ac:dyDescent="0.25">
      <c r="AR3068" s="37" t="str">
        <f t="shared" si="377"/>
        <v/>
      </c>
    </row>
    <row r="3069" spans="44:44" x14ac:dyDescent="0.25">
      <c r="AR3069" s="37" t="str">
        <f t="shared" si="377"/>
        <v/>
      </c>
    </row>
    <row r="3070" spans="44:44" x14ac:dyDescent="0.25">
      <c r="AR3070" s="37" t="str">
        <f t="shared" si="377"/>
        <v/>
      </c>
    </row>
    <row r="3071" spans="44:44" x14ac:dyDescent="0.25">
      <c r="AR3071" s="37" t="str">
        <f t="shared" si="377"/>
        <v/>
      </c>
    </row>
    <row r="3072" spans="44:44" x14ac:dyDescent="0.25">
      <c r="AR3072" s="37" t="str">
        <f t="shared" si="377"/>
        <v/>
      </c>
    </row>
    <row r="3073" spans="44:44" x14ac:dyDescent="0.25">
      <c r="AR3073" s="37" t="str">
        <f t="shared" si="377"/>
        <v/>
      </c>
    </row>
    <row r="3074" spans="44:44" x14ac:dyDescent="0.25">
      <c r="AR3074" s="37" t="str">
        <f t="shared" si="377"/>
        <v/>
      </c>
    </row>
    <row r="3075" spans="44:44" x14ac:dyDescent="0.25">
      <c r="AR3075" s="37" t="str">
        <f t="shared" si="377"/>
        <v/>
      </c>
    </row>
    <row r="3076" spans="44:44" x14ac:dyDescent="0.25">
      <c r="AR3076" s="37" t="str">
        <f t="shared" si="377"/>
        <v/>
      </c>
    </row>
    <row r="3077" spans="44:44" x14ac:dyDescent="0.25">
      <c r="AR3077" s="37" t="str">
        <f t="shared" si="377"/>
        <v/>
      </c>
    </row>
    <row r="3078" spans="44:44" x14ac:dyDescent="0.25">
      <c r="AR3078" s="37" t="str">
        <f t="shared" si="377"/>
        <v/>
      </c>
    </row>
    <row r="3079" spans="44:44" x14ac:dyDescent="0.25">
      <c r="AR3079" s="37" t="str">
        <f t="shared" si="377"/>
        <v/>
      </c>
    </row>
    <row r="3080" spans="44:44" x14ac:dyDescent="0.25">
      <c r="AR3080" s="37" t="str">
        <f t="shared" si="377"/>
        <v/>
      </c>
    </row>
    <row r="3081" spans="44:44" x14ac:dyDescent="0.25">
      <c r="AR3081" s="37" t="str">
        <f t="shared" si="377"/>
        <v/>
      </c>
    </row>
    <row r="3082" spans="44:44" x14ac:dyDescent="0.25">
      <c r="AR3082" s="37" t="str">
        <f t="shared" si="377"/>
        <v/>
      </c>
    </row>
    <row r="3083" spans="44:44" x14ac:dyDescent="0.25">
      <c r="AR3083" s="37" t="str">
        <f t="shared" si="377"/>
        <v/>
      </c>
    </row>
    <row r="3084" spans="44:44" x14ac:dyDescent="0.25">
      <c r="AR3084" s="37" t="str">
        <f t="shared" si="377"/>
        <v/>
      </c>
    </row>
    <row r="3085" spans="44:44" x14ac:dyDescent="0.25">
      <c r="AR3085" s="37" t="str">
        <f t="shared" si="377"/>
        <v/>
      </c>
    </row>
    <row r="3086" spans="44:44" x14ac:dyDescent="0.25">
      <c r="AR3086" s="37" t="str">
        <f t="shared" si="377"/>
        <v/>
      </c>
    </row>
    <row r="3087" spans="44:44" x14ac:dyDescent="0.25">
      <c r="AR3087" s="37" t="str">
        <f t="shared" si="377"/>
        <v/>
      </c>
    </row>
    <row r="3088" spans="44:44" x14ac:dyDescent="0.25">
      <c r="AR3088" s="37" t="str">
        <f t="shared" si="377"/>
        <v/>
      </c>
    </row>
    <row r="3089" spans="44:44" x14ac:dyDescent="0.25">
      <c r="AR3089" s="37" t="str">
        <f t="shared" si="377"/>
        <v/>
      </c>
    </row>
    <row r="3090" spans="44:44" x14ac:dyDescent="0.25">
      <c r="AR3090" s="37" t="str">
        <f t="shared" si="377"/>
        <v/>
      </c>
    </row>
    <row r="3091" spans="44:44" x14ac:dyDescent="0.25">
      <c r="AR3091" s="37" t="str">
        <f t="shared" si="377"/>
        <v/>
      </c>
    </row>
    <row r="3092" spans="44:44" x14ac:dyDescent="0.25">
      <c r="AR3092" s="37" t="str">
        <f t="shared" si="377"/>
        <v/>
      </c>
    </row>
    <row r="3093" spans="44:44" x14ac:dyDescent="0.25">
      <c r="AR3093" s="37" t="str">
        <f t="shared" ref="AR3093:AR3156" si="378">IF($C$14&lt;=$AY3092,"",IF($C$14&gt;$AY3093,"",$C$14*AZ3093))</f>
        <v/>
      </c>
    </row>
    <row r="3094" spans="44:44" x14ac:dyDescent="0.25">
      <c r="AR3094" s="37" t="str">
        <f t="shared" si="378"/>
        <v/>
      </c>
    </row>
    <row r="3095" spans="44:44" x14ac:dyDescent="0.25">
      <c r="AR3095" s="37" t="str">
        <f t="shared" si="378"/>
        <v/>
      </c>
    </row>
    <row r="3096" spans="44:44" x14ac:dyDescent="0.25">
      <c r="AR3096" s="37" t="str">
        <f t="shared" si="378"/>
        <v/>
      </c>
    </row>
    <row r="3097" spans="44:44" x14ac:dyDescent="0.25">
      <c r="AR3097" s="37" t="str">
        <f t="shared" si="378"/>
        <v/>
      </c>
    </row>
    <row r="3098" spans="44:44" x14ac:dyDescent="0.25">
      <c r="AR3098" s="37" t="str">
        <f t="shared" si="378"/>
        <v/>
      </c>
    </row>
    <row r="3099" spans="44:44" x14ac:dyDescent="0.25">
      <c r="AR3099" s="37" t="str">
        <f t="shared" si="378"/>
        <v/>
      </c>
    </row>
    <row r="3100" spans="44:44" x14ac:dyDescent="0.25">
      <c r="AR3100" s="37" t="str">
        <f t="shared" si="378"/>
        <v/>
      </c>
    </row>
    <row r="3101" spans="44:44" x14ac:dyDescent="0.25">
      <c r="AR3101" s="37" t="str">
        <f t="shared" si="378"/>
        <v/>
      </c>
    </row>
    <row r="3102" spans="44:44" x14ac:dyDescent="0.25">
      <c r="AR3102" s="37" t="str">
        <f t="shared" si="378"/>
        <v/>
      </c>
    </row>
    <row r="3103" spans="44:44" x14ac:dyDescent="0.25">
      <c r="AR3103" s="37" t="str">
        <f t="shared" si="378"/>
        <v/>
      </c>
    </row>
    <row r="3104" spans="44:44" x14ac:dyDescent="0.25">
      <c r="AR3104" s="37" t="str">
        <f t="shared" si="378"/>
        <v/>
      </c>
    </row>
    <row r="3105" spans="44:44" x14ac:dyDescent="0.25">
      <c r="AR3105" s="37" t="str">
        <f t="shared" si="378"/>
        <v/>
      </c>
    </row>
    <row r="3106" spans="44:44" x14ac:dyDescent="0.25">
      <c r="AR3106" s="37" t="str">
        <f t="shared" si="378"/>
        <v/>
      </c>
    </row>
    <row r="3107" spans="44:44" x14ac:dyDescent="0.25">
      <c r="AR3107" s="37" t="str">
        <f t="shared" si="378"/>
        <v/>
      </c>
    </row>
    <row r="3108" spans="44:44" x14ac:dyDescent="0.25">
      <c r="AR3108" s="37" t="str">
        <f t="shared" si="378"/>
        <v/>
      </c>
    </row>
    <row r="3109" spans="44:44" x14ac:dyDescent="0.25">
      <c r="AR3109" s="37" t="str">
        <f t="shared" si="378"/>
        <v/>
      </c>
    </row>
    <row r="3110" spans="44:44" x14ac:dyDescent="0.25">
      <c r="AR3110" s="37" t="str">
        <f t="shared" si="378"/>
        <v/>
      </c>
    </row>
    <row r="3111" spans="44:44" x14ac:dyDescent="0.25">
      <c r="AR3111" s="37" t="str">
        <f t="shared" si="378"/>
        <v/>
      </c>
    </row>
    <row r="3112" spans="44:44" x14ac:dyDescent="0.25">
      <c r="AR3112" s="37" t="str">
        <f t="shared" si="378"/>
        <v/>
      </c>
    </row>
    <row r="3113" spans="44:44" x14ac:dyDescent="0.25">
      <c r="AR3113" s="37" t="str">
        <f t="shared" si="378"/>
        <v/>
      </c>
    </row>
    <row r="3114" spans="44:44" x14ac:dyDescent="0.25">
      <c r="AR3114" s="37" t="str">
        <f t="shared" si="378"/>
        <v/>
      </c>
    </row>
    <row r="3115" spans="44:44" x14ac:dyDescent="0.25">
      <c r="AR3115" s="37" t="str">
        <f t="shared" si="378"/>
        <v/>
      </c>
    </row>
    <row r="3116" spans="44:44" x14ac:dyDescent="0.25">
      <c r="AR3116" s="37" t="str">
        <f t="shared" si="378"/>
        <v/>
      </c>
    </row>
    <row r="3117" spans="44:44" x14ac:dyDescent="0.25">
      <c r="AR3117" s="37" t="str">
        <f t="shared" si="378"/>
        <v/>
      </c>
    </row>
    <row r="3118" spans="44:44" x14ac:dyDescent="0.25">
      <c r="AR3118" s="37" t="str">
        <f t="shared" si="378"/>
        <v/>
      </c>
    </row>
    <row r="3119" spans="44:44" x14ac:dyDescent="0.25">
      <c r="AR3119" s="37" t="str">
        <f t="shared" si="378"/>
        <v/>
      </c>
    </row>
    <row r="3120" spans="44:44" x14ac:dyDescent="0.25">
      <c r="AR3120" s="37" t="str">
        <f t="shared" si="378"/>
        <v/>
      </c>
    </row>
    <row r="3121" spans="44:44" x14ac:dyDescent="0.25">
      <c r="AR3121" s="37" t="str">
        <f t="shared" si="378"/>
        <v/>
      </c>
    </row>
    <row r="3122" spans="44:44" x14ac:dyDescent="0.25">
      <c r="AR3122" s="37" t="str">
        <f t="shared" si="378"/>
        <v/>
      </c>
    </row>
    <row r="3123" spans="44:44" x14ac:dyDescent="0.25">
      <c r="AR3123" s="37" t="str">
        <f t="shared" si="378"/>
        <v/>
      </c>
    </row>
    <row r="3124" spans="44:44" x14ac:dyDescent="0.25">
      <c r="AR3124" s="37" t="str">
        <f t="shared" si="378"/>
        <v/>
      </c>
    </row>
    <row r="3125" spans="44:44" x14ac:dyDescent="0.25">
      <c r="AR3125" s="37" t="str">
        <f t="shared" si="378"/>
        <v/>
      </c>
    </row>
    <row r="3126" spans="44:44" x14ac:dyDescent="0.25">
      <c r="AR3126" s="37" t="str">
        <f t="shared" si="378"/>
        <v/>
      </c>
    </row>
    <row r="3127" spans="44:44" x14ac:dyDescent="0.25">
      <c r="AR3127" s="37" t="str">
        <f t="shared" si="378"/>
        <v/>
      </c>
    </row>
    <row r="3128" spans="44:44" x14ac:dyDescent="0.25">
      <c r="AR3128" s="37" t="str">
        <f t="shared" si="378"/>
        <v/>
      </c>
    </row>
    <row r="3129" spans="44:44" x14ac:dyDescent="0.25">
      <c r="AR3129" s="37" t="str">
        <f t="shared" si="378"/>
        <v/>
      </c>
    </row>
    <row r="3130" spans="44:44" x14ac:dyDescent="0.25">
      <c r="AR3130" s="37" t="str">
        <f t="shared" si="378"/>
        <v/>
      </c>
    </row>
    <row r="3131" spans="44:44" x14ac:dyDescent="0.25">
      <c r="AR3131" s="37" t="str">
        <f t="shared" si="378"/>
        <v/>
      </c>
    </row>
    <row r="3132" spans="44:44" x14ac:dyDescent="0.25">
      <c r="AR3132" s="37" t="str">
        <f t="shared" si="378"/>
        <v/>
      </c>
    </row>
    <row r="3133" spans="44:44" x14ac:dyDescent="0.25">
      <c r="AR3133" s="37" t="str">
        <f t="shared" si="378"/>
        <v/>
      </c>
    </row>
    <row r="3134" spans="44:44" x14ac:dyDescent="0.25">
      <c r="AR3134" s="37" t="str">
        <f t="shared" si="378"/>
        <v/>
      </c>
    </row>
    <row r="3135" spans="44:44" x14ac:dyDescent="0.25">
      <c r="AR3135" s="37" t="str">
        <f t="shared" si="378"/>
        <v/>
      </c>
    </row>
    <row r="3136" spans="44:44" x14ac:dyDescent="0.25">
      <c r="AR3136" s="37" t="str">
        <f t="shared" si="378"/>
        <v/>
      </c>
    </row>
    <row r="3137" spans="44:44" x14ac:dyDescent="0.25">
      <c r="AR3137" s="37" t="str">
        <f t="shared" si="378"/>
        <v/>
      </c>
    </row>
    <row r="3138" spans="44:44" x14ac:dyDescent="0.25">
      <c r="AR3138" s="37" t="str">
        <f t="shared" si="378"/>
        <v/>
      </c>
    </row>
    <row r="3139" spans="44:44" x14ac:dyDescent="0.25">
      <c r="AR3139" s="37" t="str">
        <f t="shared" si="378"/>
        <v/>
      </c>
    </row>
    <row r="3140" spans="44:44" x14ac:dyDescent="0.25">
      <c r="AR3140" s="37" t="str">
        <f t="shared" si="378"/>
        <v/>
      </c>
    </row>
    <row r="3141" spans="44:44" x14ac:dyDescent="0.25">
      <c r="AR3141" s="37" t="str">
        <f t="shared" si="378"/>
        <v/>
      </c>
    </row>
    <row r="3142" spans="44:44" x14ac:dyDescent="0.25">
      <c r="AR3142" s="37" t="str">
        <f t="shared" si="378"/>
        <v/>
      </c>
    </row>
    <row r="3143" spans="44:44" x14ac:dyDescent="0.25">
      <c r="AR3143" s="37" t="str">
        <f t="shared" si="378"/>
        <v/>
      </c>
    </row>
    <row r="3144" spans="44:44" x14ac:dyDescent="0.25">
      <c r="AR3144" s="37" t="str">
        <f t="shared" si="378"/>
        <v/>
      </c>
    </row>
    <row r="3145" spans="44:44" x14ac:dyDescent="0.25">
      <c r="AR3145" s="37" t="str">
        <f t="shared" si="378"/>
        <v/>
      </c>
    </row>
    <row r="3146" spans="44:44" x14ac:dyDescent="0.25">
      <c r="AR3146" s="37" t="str">
        <f t="shared" si="378"/>
        <v/>
      </c>
    </row>
    <row r="3147" spans="44:44" x14ac:dyDescent="0.25">
      <c r="AR3147" s="37" t="str">
        <f t="shared" si="378"/>
        <v/>
      </c>
    </row>
    <row r="3148" spans="44:44" x14ac:dyDescent="0.25">
      <c r="AR3148" s="37" t="str">
        <f t="shared" si="378"/>
        <v/>
      </c>
    </row>
    <row r="3149" spans="44:44" x14ac:dyDescent="0.25">
      <c r="AR3149" s="37" t="str">
        <f t="shared" si="378"/>
        <v/>
      </c>
    </row>
    <row r="3150" spans="44:44" x14ac:dyDescent="0.25">
      <c r="AR3150" s="37" t="str">
        <f t="shared" si="378"/>
        <v/>
      </c>
    </row>
    <row r="3151" spans="44:44" x14ac:dyDescent="0.25">
      <c r="AR3151" s="37" t="str">
        <f t="shared" si="378"/>
        <v/>
      </c>
    </row>
    <row r="3152" spans="44:44" x14ac:dyDescent="0.25">
      <c r="AR3152" s="37" t="str">
        <f t="shared" si="378"/>
        <v/>
      </c>
    </row>
    <row r="3153" spans="44:44" x14ac:dyDescent="0.25">
      <c r="AR3153" s="37" t="str">
        <f t="shared" si="378"/>
        <v/>
      </c>
    </row>
    <row r="3154" spans="44:44" x14ac:dyDescent="0.25">
      <c r="AR3154" s="37" t="str">
        <f t="shared" si="378"/>
        <v/>
      </c>
    </row>
    <row r="3155" spans="44:44" x14ac:dyDescent="0.25">
      <c r="AR3155" s="37" t="str">
        <f t="shared" si="378"/>
        <v/>
      </c>
    </row>
    <row r="3156" spans="44:44" x14ac:dyDescent="0.25">
      <c r="AR3156" s="37" t="str">
        <f t="shared" si="378"/>
        <v/>
      </c>
    </row>
    <row r="3157" spans="44:44" x14ac:dyDescent="0.25">
      <c r="AR3157" s="37" t="str">
        <f t="shared" ref="AR3157:AR3220" si="379">IF($C$14&lt;=$AY3156,"",IF($C$14&gt;$AY3157,"",$C$14*AZ3157))</f>
        <v/>
      </c>
    </row>
    <row r="3158" spans="44:44" x14ac:dyDescent="0.25">
      <c r="AR3158" s="37" t="str">
        <f t="shared" si="379"/>
        <v/>
      </c>
    </row>
    <row r="3159" spans="44:44" x14ac:dyDescent="0.25">
      <c r="AR3159" s="37" t="str">
        <f t="shared" si="379"/>
        <v/>
      </c>
    </row>
    <row r="3160" spans="44:44" x14ac:dyDescent="0.25">
      <c r="AR3160" s="37" t="str">
        <f t="shared" si="379"/>
        <v/>
      </c>
    </row>
    <row r="3161" spans="44:44" x14ac:dyDescent="0.25">
      <c r="AR3161" s="37" t="str">
        <f t="shared" si="379"/>
        <v/>
      </c>
    </row>
    <row r="3162" spans="44:44" x14ac:dyDescent="0.25">
      <c r="AR3162" s="37" t="str">
        <f t="shared" si="379"/>
        <v/>
      </c>
    </row>
    <row r="3163" spans="44:44" x14ac:dyDescent="0.25">
      <c r="AR3163" s="37" t="str">
        <f t="shared" si="379"/>
        <v/>
      </c>
    </row>
    <row r="3164" spans="44:44" x14ac:dyDescent="0.25">
      <c r="AR3164" s="37" t="str">
        <f t="shared" si="379"/>
        <v/>
      </c>
    </row>
    <row r="3165" spans="44:44" x14ac:dyDescent="0.25">
      <c r="AR3165" s="37" t="str">
        <f t="shared" si="379"/>
        <v/>
      </c>
    </row>
    <row r="3166" spans="44:44" x14ac:dyDescent="0.25">
      <c r="AR3166" s="37" t="str">
        <f t="shared" si="379"/>
        <v/>
      </c>
    </row>
    <row r="3167" spans="44:44" x14ac:dyDescent="0.25">
      <c r="AR3167" s="37" t="str">
        <f t="shared" si="379"/>
        <v/>
      </c>
    </row>
    <row r="3168" spans="44:44" x14ac:dyDescent="0.25">
      <c r="AR3168" s="37" t="str">
        <f t="shared" si="379"/>
        <v/>
      </c>
    </row>
    <row r="3169" spans="44:44" x14ac:dyDescent="0.25">
      <c r="AR3169" s="37" t="str">
        <f t="shared" si="379"/>
        <v/>
      </c>
    </row>
    <row r="3170" spans="44:44" x14ac:dyDescent="0.25">
      <c r="AR3170" s="37" t="str">
        <f t="shared" si="379"/>
        <v/>
      </c>
    </row>
    <row r="3171" spans="44:44" x14ac:dyDescent="0.25">
      <c r="AR3171" s="37" t="str">
        <f t="shared" si="379"/>
        <v/>
      </c>
    </row>
    <row r="3172" spans="44:44" x14ac:dyDescent="0.25">
      <c r="AR3172" s="37" t="str">
        <f t="shared" si="379"/>
        <v/>
      </c>
    </row>
    <row r="3173" spans="44:44" x14ac:dyDescent="0.25">
      <c r="AR3173" s="37" t="str">
        <f t="shared" si="379"/>
        <v/>
      </c>
    </row>
    <row r="3174" spans="44:44" x14ac:dyDescent="0.25">
      <c r="AR3174" s="37" t="str">
        <f t="shared" si="379"/>
        <v/>
      </c>
    </row>
    <row r="3175" spans="44:44" x14ac:dyDescent="0.25">
      <c r="AR3175" s="37" t="str">
        <f t="shared" si="379"/>
        <v/>
      </c>
    </row>
    <row r="3176" spans="44:44" x14ac:dyDescent="0.25">
      <c r="AR3176" s="37" t="str">
        <f t="shared" si="379"/>
        <v/>
      </c>
    </row>
    <row r="3177" spans="44:44" x14ac:dyDescent="0.25">
      <c r="AR3177" s="37" t="str">
        <f t="shared" si="379"/>
        <v/>
      </c>
    </row>
    <row r="3178" spans="44:44" x14ac:dyDescent="0.25">
      <c r="AR3178" s="37" t="str">
        <f t="shared" si="379"/>
        <v/>
      </c>
    </row>
    <row r="3179" spans="44:44" x14ac:dyDescent="0.25">
      <c r="AR3179" s="37" t="str">
        <f t="shared" si="379"/>
        <v/>
      </c>
    </row>
    <row r="3180" spans="44:44" x14ac:dyDescent="0.25">
      <c r="AR3180" s="37" t="str">
        <f t="shared" si="379"/>
        <v/>
      </c>
    </row>
    <row r="3181" spans="44:44" x14ac:dyDescent="0.25">
      <c r="AR3181" s="37" t="str">
        <f t="shared" si="379"/>
        <v/>
      </c>
    </row>
    <row r="3182" spans="44:44" x14ac:dyDescent="0.25">
      <c r="AR3182" s="37" t="str">
        <f t="shared" si="379"/>
        <v/>
      </c>
    </row>
    <row r="3183" spans="44:44" x14ac:dyDescent="0.25">
      <c r="AR3183" s="37" t="str">
        <f t="shared" si="379"/>
        <v/>
      </c>
    </row>
    <row r="3184" spans="44:44" x14ac:dyDescent="0.25">
      <c r="AR3184" s="37" t="str">
        <f t="shared" si="379"/>
        <v/>
      </c>
    </row>
    <row r="3185" spans="44:44" x14ac:dyDescent="0.25">
      <c r="AR3185" s="37" t="str">
        <f t="shared" si="379"/>
        <v/>
      </c>
    </row>
    <row r="3186" spans="44:44" x14ac:dyDescent="0.25">
      <c r="AR3186" s="37" t="str">
        <f t="shared" si="379"/>
        <v/>
      </c>
    </row>
    <row r="3187" spans="44:44" x14ac:dyDescent="0.25">
      <c r="AR3187" s="37" t="str">
        <f t="shared" si="379"/>
        <v/>
      </c>
    </row>
    <row r="3188" spans="44:44" x14ac:dyDescent="0.25">
      <c r="AR3188" s="37" t="str">
        <f t="shared" si="379"/>
        <v/>
      </c>
    </row>
    <row r="3189" spans="44:44" x14ac:dyDescent="0.25">
      <c r="AR3189" s="37" t="str">
        <f t="shared" si="379"/>
        <v/>
      </c>
    </row>
    <row r="3190" spans="44:44" x14ac:dyDescent="0.25">
      <c r="AR3190" s="37" t="str">
        <f t="shared" si="379"/>
        <v/>
      </c>
    </row>
    <row r="3191" spans="44:44" x14ac:dyDescent="0.25">
      <c r="AR3191" s="37" t="str">
        <f t="shared" si="379"/>
        <v/>
      </c>
    </row>
    <row r="3192" spans="44:44" x14ac:dyDescent="0.25">
      <c r="AR3192" s="37" t="str">
        <f t="shared" si="379"/>
        <v/>
      </c>
    </row>
    <row r="3193" spans="44:44" x14ac:dyDescent="0.25">
      <c r="AR3193" s="37" t="str">
        <f t="shared" si="379"/>
        <v/>
      </c>
    </row>
    <row r="3194" spans="44:44" x14ac:dyDescent="0.25">
      <c r="AR3194" s="37" t="str">
        <f t="shared" si="379"/>
        <v/>
      </c>
    </row>
    <row r="3195" spans="44:44" x14ac:dyDescent="0.25">
      <c r="AR3195" s="37" t="str">
        <f t="shared" si="379"/>
        <v/>
      </c>
    </row>
    <row r="3196" spans="44:44" x14ac:dyDescent="0.25">
      <c r="AR3196" s="37" t="str">
        <f t="shared" si="379"/>
        <v/>
      </c>
    </row>
    <row r="3197" spans="44:44" x14ac:dyDescent="0.25">
      <c r="AR3197" s="37" t="str">
        <f t="shared" si="379"/>
        <v/>
      </c>
    </row>
    <row r="3198" spans="44:44" x14ac:dyDescent="0.25">
      <c r="AR3198" s="37" t="str">
        <f t="shared" si="379"/>
        <v/>
      </c>
    </row>
    <row r="3199" spans="44:44" x14ac:dyDescent="0.25">
      <c r="AR3199" s="37" t="str">
        <f t="shared" si="379"/>
        <v/>
      </c>
    </row>
    <row r="3200" spans="44:44" x14ac:dyDescent="0.25">
      <c r="AR3200" s="37" t="str">
        <f t="shared" si="379"/>
        <v/>
      </c>
    </row>
    <row r="3201" spans="44:44" x14ac:dyDescent="0.25">
      <c r="AR3201" s="37" t="str">
        <f t="shared" si="379"/>
        <v/>
      </c>
    </row>
    <row r="3202" spans="44:44" x14ac:dyDescent="0.25">
      <c r="AR3202" s="37" t="str">
        <f t="shared" si="379"/>
        <v/>
      </c>
    </row>
    <row r="3203" spans="44:44" x14ac:dyDescent="0.25">
      <c r="AR3203" s="37" t="str">
        <f t="shared" si="379"/>
        <v/>
      </c>
    </row>
    <row r="3204" spans="44:44" x14ac:dyDescent="0.25">
      <c r="AR3204" s="37" t="str">
        <f t="shared" si="379"/>
        <v/>
      </c>
    </row>
    <row r="3205" spans="44:44" x14ac:dyDescent="0.25">
      <c r="AR3205" s="37" t="str">
        <f t="shared" si="379"/>
        <v/>
      </c>
    </row>
    <row r="3206" spans="44:44" x14ac:dyDescent="0.25">
      <c r="AR3206" s="37" t="str">
        <f t="shared" si="379"/>
        <v/>
      </c>
    </row>
    <row r="3207" spans="44:44" x14ac:dyDescent="0.25">
      <c r="AR3207" s="37" t="str">
        <f t="shared" si="379"/>
        <v/>
      </c>
    </row>
    <row r="3208" spans="44:44" x14ac:dyDescent="0.25">
      <c r="AR3208" s="37" t="str">
        <f t="shared" si="379"/>
        <v/>
      </c>
    </row>
    <row r="3209" spans="44:44" x14ac:dyDescent="0.25">
      <c r="AR3209" s="37" t="str">
        <f t="shared" si="379"/>
        <v/>
      </c>
    </row>
    <row r="3210" spans="44:44" x14ac:dyDescent="0.25">
      <c r="AR3210" s="37" t="str">
        <f t="shared" si="379"/>
        <v/>
      </c>
    </row>
    <row r="3211" spans="44:44" x14ac:dyDescent="0.25">
      <c r="AR3211" s="37" t="str">
        <f t="shared" si="379"/>
        <v/>
      </c>
    </row>
    <row r="3212" spans="44:44" x14ac:dyDescent="0.25">
      <c r="AR3212" s="37" t="str">
        <f t="shared" si="379"/>
        <v/>
      </c>
    </row>
    <row r="3213" spans="44:44" x14ac:dyDescent="0.25">
      <c r="AR3213" s="37" t="str">
        <f t="shared" si="379"/>
        <v/>
      </c>
    </row>
    <row r="3214" spans="44:44" x14ac:dyDescent="0.25">
      <c r="AR3214" s="37" t="str">
        <f t="shared" si="379"/>
        <v/>
      </c>
    </row>
    <row r="3215" spans="44:44" x14ac:dyDescent="0.25">
      <c r="AR3215" s="37" t="str">
        <f t="shared" si="379"/>
        <v/>
      </c>
    </row>
    <row r="3216" spans="44:44" x14ac:dyDescent="0.25">
      <c r="AR3216" s="37" t="str">
        <f t="shared" si="379"/>
        <v/>
      </c>
    </row>
    <row r="3217" spans="44:44" x14ac:dyDescent="0.25">
      <c r="AR3217" s="37" t="str">
        <f t="shared" si="379"/>
        <v/>
      </c>
    </row>
    <row r="3218" spans="44:44" x14ac:dyDescent="0.25">
      <c r="AR3218" s="37" t="str">
        <f t="shared" si="379"/>
        <v/>
      </c>
    </row>
    <row r="3219" spans="44:44" x14ac:dyDescent="0.25">
      <c r="AR3219" s="37" t="str">
        <f t="shared" si="379"/>
        <v/>
      </c>
    </row>
    <row r="3220" spans="44:44" x14ac:dyDescent="0.25">
      <c r="AR3220" s="37" t="str">
        <f t="shared" si="379"/>
        <v/>
      </c>
    </row>
    <row r="3221" spans="44:44" x14ac:dyDescent="0.25">
      <c r="AR3221" s="37" t="str">
        <f t="shared" ref="AR3221:AR3284" si="380">IF($C$14&lt;=$AY3220,"",IF($C$14&gt;$AY3221,"",$C$14*AZ3221))</f>
        <v/>
      </c>
    </row>
    <row r="3222" spans="44:44" x14ac:dyDescent="0.25">
      <c r="AR3222" s="37" t="str">
        <f t="shared" si="380"/>
        <v/>
      </c>
    </row>
    <row r="3223" spans="44:44" x14ac:dyDescent="0.25">
      <c r="AR3223" s="37" t="str">
        <f t="shared" si="380"/>
        <v/>
      </c>
    </row>
    <row r="3224" spans="44:44" x14ac:dyDescent="0.25">
      <c r="AR3224" s="37" t="str">
        <f t="shared" si="380"/>
        <v/>
      </c>
    </row>
    <row r="3225" spans="44:44" x14ac:dyDescent="0.25">
      <c r="AR3225" s="37" t="str">
        <f t="shared" si="380"/>
        <v/>
      </c>
    </row>
    <row r="3226" spans="44:44" x14ac:dyDescent="0.25">
      <c r="AR3226" s="37" t="str">
        <f t="shared" si="380"/>
        <v/>
      </c>
    </row>
    <row r="3227" spans="44:44" x14ac:dyDescent="0.25">
      <c r="AR3227" s="37" t="str">
        <f t="shared" si="380"/>
        <v/>
      </c>
    </row>
    <row r="3228" spans="44:44" x14ac:dyDescent="0.25">
      <c r="AR3228" s="37" t="str">
        <f t="shared" si="380"/>
        <v/>
      </c>
    </row>
    <row r="3229" spans="44:44" x14ac:dyDescent="0.25">
      <c r="AR3229" s="37" t="str">
        <f t="shared" si="380"/>
        <v/>
      </c>
    </row>
    <row r="3230" spans="44:44" x14ac:dyDescent="0.25">
      <c r="AR3230" s="37" t="str">
        <f t="shared" si="380"/>
        <v/>
      </c>
    </row>
    <row r="3231" spans="44:44" x14ac:dyDescent="0.25">
      <c r="AR3231" s="37" t="str">
        <f t="shared" si="380"/>
        <v/>
      </c>
    </row>
    <row r="3232" spans="44:44" x14ac:dyDescent="0.25">
      <c r="AR3232" s="37" t="str">
        <f t="shared" si="380"/>
        <v/>
      </c>
    </row>
    <row r="3233" spans="44:44" x14ac:dyDescent="0.25">
      <c r="AR3233" s="37" t="str">
        <f t="shared" si="380"/>
        <v/>
      </c>
    </row>
    <row r="3234" spans="44:44" x14ac:dyDescent="0.25">
      <c r="AR3234" s="37" t="str">
        <f t="shared" si="380"/>
        <v/>
      </c>
    </row>
    <row r="3235" spans="44:44" x14ac:dyDescent="0.25">
      <c r="AR3235" s="37" t="str">
        <f t="shared" si="380"/>
        <v/>
      </c>
    </row>
    <row r="3236" spans="44:44" x14ac:dyDescent="0.25">
      <c r="AR3236" s="37" t="str">
        <f t="shared" si="380"/>
        <v/>
      </c>
    </row>
    <row r="3237" spans="44:44" x14ac:dyDescent="0.25">
      <c r="AR3237" s="37" t="str">
        <f t="shared" si="380"/>
        <v/>
      </c>
    </row>
    <row r="3238" spans="44:44" x14ac:dyDescent="0.25">
      <c r="AR3238" s="37" t="str">
        <f t="shared" si="380"/>
        <v/>
      </c>
    </row>
    <row r="3239" spans="44:44" x14ac:dyDescent="0.25">
      <c r="AR3239" s="37" t="str">
        <f t="shared" si="380"/>
        <v/>
      </c>
    </row>
    <row r="3240" spans="44:44" x14ac:dyDescent="0.25">
      <c r="AR3240" s="37" t="str">
        <f t="shared" si="380"/>
        <v/>
      </c>
    </row>
    <row r="3241" spans="44:44" x14ac:dyDescent="0.25">
      <c r="AR3241" s="37" t="str">
        <f t="shared" si="380"/>
        <v/>
      </c>
    </row>
    <row r="3242" spans="44:44" x14ac:dyDescent="0.25">
      <c r="AR3242" s="37" t="str">
        <f t="shared" si="380"/>
        <v/>
      </c>
    </row>
    <row r="3243" spans="44:44" x14ac:dyDescent="0.25">
      <c r="AR3243" s="37" t="str">
        <f t="shared" si="380"/>
        <v/>
      </c>
    </row>
    <row r="3244" spans="44:44" x14ac:dyDescent="0.25">
      <c r="AR3244" s="37" t="str">
        <f t="shared" si="380"/>
        <v/>
      </c>
    </row>
    <row r="3245" spans="44:44" x14ac:dyDescent="0.25">
      <c r="AR3245" s="37" t="str">
        <f t="shared" si="380"/>
        <v/>
      </c>
    </row>
    <row r="3246" spans="44:44" x14ac:dyDescent="0.25">
      <c r="AR3246" s="37" t="str">
        <f t="shared" si="380"/>
        <v/>
      </c>
    </row>
    <row r="3247" spans="44:44" x14ac:dyDescent="0.25">
      <c r="AR3247" s="37" t="str">
        <f t="shared" si="380"/>
        <v/>
      </c>
    </row>
    <row r="3248" spans="44:44" x14ac:dyDescent="0.25">
      <c r="AR3248" s="37" t="str">
        <f t="shared" si="380"/>
        <v/>
      </c>
    </row>
    <row r="3249" spans="44:44" x14ac:dyDescent="0.25">
      <c r="AR3249" s="37" t="str">
        <f t="shared" si="380"/>
        <v/>
      </c>
    </row>
    <row r="3250" spans="44:44" x14ac:dyDescent="0.25">
      <c r="AR3250" s="37" t="str">
        <f t="shared" si="380"/>
        <v/>
      </c>
    </row>
    <row r="3251" spans="44:44" x14ac:dyDescent="0.25">
      <c r="AR3251" s="37" t="str">
        <f t="shared" si="380"/>
        <v/>
      </c>
    </row>
    <row r="3252" spans="44:44" x14ac:dyDescent="0.25">
      <c r="AR3252" s="37" t="str">
        <f t="shared" si="380"/>
        <v/>
      </c>
    </row>
    <row r="3253" spans="44:44" x14ac:dyDescent="0.25">
      <c r="AR3253" s="37" t="str">
        <f t="shared" si="380"/>
        <v/>
      </c>
    </row>
    <row r="3254" spans="44:44" x14ac:dyDescent="0.25">
      <c r="AR3254" s="37" t="str">
        <f t="shared" si="380"/>
        <v/>
      </c>
    </row>
    <row r="3255" spans="44:44" x14ac:dyDescent="0.25">
      <c r="AR3255" s="37" t="str">
        <f t="shared" si="380"/>
        <v/>
      </c>
    </row>
    <row r="3256" spans="44:44" x14ac:dyDescent="0.25">
      <c r="AR3256" s="37" t="str">
        <f t="shared" si="380"/>
        <v/>
      </c>
    </row>
    <row r="3257" spans="44:44" x14ac:dyDescent="0.25">
      <c r="AR3257" s="37" t="str">
        <f t="shared" si="380"/>
        <v/>
      </c>
    </row>
    <row r="3258" spans="44:44" x14ac:dyDescent="0.25">
      <c r="AR3258" s="37" t="str">
        <f t="shared" si="380"/>
        <v/>
      </c>
    </row>
    <row r="3259" spans="44:44" x14ac:dyDescent="0.25">
      <c r="AR3259" s="37" t="str">
        <f t="shared" si="380"/>
        <v/>
      </c>
    </row>
    <row r="3260" spans="44:44" x14ac:dyDescent="0.25">
      <c r="AR3260" s="37" t="str">
        <f t="shared" si="380"/>
        <v/>
      </c>
    </row>
    <row r="3261" spans="44:44" x14ac:dyDescent="0.25">
      <c r="AR3261" s="37" t="str">
        <f t="shared" si="380"/>
        <v/>
      </c>
    </row>
    <row r="3262" spans="44:44" x14ac:dyDescent="0.25">
      <c r="AR3262" s="37" t="str">
        <f t="shared" si="380"/>
        <v/>
      </c>
    </row>
    <row r="3263" spans="44:44" x14ac:dyDescent="0.25">
      <c r="AR3263" s="37" t="str">
        <f t="shared" si="380"/>
        <v/>
      </c>
    </row>
    <row r="3264" spans="44:44" x14ac:dyDescent="0.25">
      <c r="AR3264" s="37" t="str">
        <f t="shared" si="380"/>
        <v/>
      </c>
    </row>
    <row r="3265" spans="44:44" x14ac:dyDescent="0.25">
      <c r="AR3265" s="37" t="str">
        <f t="shared" si="380"/>
        <v/>
      </c>
    </row>
    <row r="3266" spans="44:44" x14ac:dyDescent="0.25">
      <c r="AR3266" s="37" t="str">
        <f t="shared" si="380"/>
        <v/>
      </c>
    </row>
    <row r="3267" spans="44:44" x14ac:dyDescent="0.25">
      <c r="AR3267" s="37" t="str">
        <f t="shared" si="380"/>
        <v/>
      </c>
    </row>
    <row r="3268" spans="44:44" x14ac:dyDescent="0.25">
      <c r="AR3268" s="37" t="str">
        <f t="shared" si="380"/>
        <v/>
      </c>
    </row>
    <row r="3269" spans="44:44" x14ac:dyDescent="0.25">
      <c r="AR3269" s="37" t="str">
        <f t="shared" si="380"/>
        <v/>
      </c>
    </row>
    <row r="3270" spans="44:44" x14ac:dyDescent="0.25">
      <c r="AR3270" s="37" t="str">
        <f t="shared" si="380"/>
        <v/>
      </c>
    </row>
    <row r="3271" spans="44:44" x14ac:dyDescent="0.25">
      <c r="AR3271" s="37" t="str">
        <f t="shared" si="380"/>
        <v/>
      </c>
    </row>
    <row r="3272" spans="44:44" x14ac:dyDescent="0.25">
      <c r="AR3272" s="37" t="str">
        <f t="shared" si="380"/>
        <v/>
      </c>
    </row>
    <row r="3273" spans="44:44" x14ac:dyDescent="0.25">
      <c r="AR3273" s="37" t="str">
        <f t="shared" si="380"/>
        <v/>
      </c>
    </row>
    <row r="3274" spans="44:44" x14ac:dyDescent="0.25">
      <c r="AR3274" s="37" t="str">
        <f t="shared" si="380"/>
        <v/>
      </c>
    </row>
    <row r="3275" spans="44:44" x14ac:dyDescent="0.25">
      <c r="AR3275" s="37" t="str">
        <f t="shared" si="380"/>
        <v/>
      </c>
    </row>
    <row r="3276" spans="44:44" x14ac:dyDescent="0.25">
      <c r="AR3276" s="37" t="str">
        <f t="shared" si="380"/>
        <v/>
      </c>
    </row>
    <row r="3277" spans="44:44" x14ac:dyDescent="0.25">
      <c r="AR3277" s="37" t="str">
        <f t="shared" si="380"/>
        <v/>
      </c>
    </row>
    <row r="3278" spans="44:44" x14ac:dyDescent="0.25">
      <c r="AR3278" s="37" t="str">
        <f t="shared" si="380"/>
        <v/>
      </c>
    </row>
    <row r="3279" spans="44:44" x14ac:dyDescent="0.25">
      <c r="AR3279" s="37" t="str">
        <f t="shared" si="380"/>
        <v/>
      </c>
    </row>
    <row r="3280" spans="44:44" x14ac:dyDescent="0.25">
      <c r="AR3280" s="37" t="str">
        <f t="shared" si="380"/>
        <v/>
      </c>
    </row>
    <row r="3281" spans="44:44" x14ac:dyDescent="0.25">
      <c r="AR3281" s="37" t="str">
        <f t="shared" si="380"/>
        <v/>
      </c>
    </row>
    <row r="3282" spans="44:44" x14ac:dyDescent="0.25">
      <c r="AR3282" s="37" t="str">
        <f t="shared" si="380"/>
        <v/>
      </c>
    </row>
    <row r="3283" spans="44:44" x14ac:dyDescent="0.25">
      <c r="AR3283" s="37" t="str">
        <f t="shared" si="380"/>
        <v/>
      </c>
    </row>
    <row r="3284" spans="44:44" x14ac:dyDescent="0.25">
      <c r="AR3284" s="37" t="str">
        <f t="shared" si="380"/>
        <v/>
      </c>
    </row>
    <row r="3285" spans="44:44" x14ac:dyDescent="0.25">
      <c r="AR3285" s="37" t="str">
        <f t="shared" ref="AR3285:AR3299" si="381">IF($C$14&lt;=$AY3284,"",IF($C$14&gt;$AY3285,"",$C$14*AZ3285))</f>
        <v/>
      </c>
    </row>
    <row r="3286" spans="44:44" x14ac:dyDescent="0.25">
      <c r="AR3286" s="37" t="str">
        <f t="shared" si="381"/>
        <v/>
      </c>
    </row>
    <row r="3287" spans="44:44" x14ac:dyDescent="0.25">
      <c r="AR3287" s="37" t="str">
        <f t="shared" si="381"/>
        <v/>
      </c>
    </row>
    <row r="3288" spans="44:44" x14ac:dyDescent="0.25">
      <c r="AR3288" s="37" t="str">
        <f t="shared" si="381"/>
        <v/>
      </c>
    </row>
    <row r="3289" spans="44:44" x14ac:dyDescent="0.25">
      <c r="AR3289" s="37" t="str">
        <f t="shared" si="381"/>
        <v/>
      </c>
    </row>
    <row r="3290" spans="44:44" x14ac:dyDescent="0.25">
      <c r="AR3290" s="37" t="str">
        <f t="shared" si="381"/>
        <v/>
      </c>
    </row>
    <row r="3291" spans="44:44" x14ac:dyDescent="0.25">
      <c r="AR3291" s="37" t="str">
        <f t="shared" si="381"/>
        <v/>
      </c>
    </row>
    <row r="3292" spans="44:44" x14ac:dyDescent="0.25">
      <c r="AR3292" s="37" t="str">
        <f t="shared" si="381"/>
        <v/>
      </c>
    </row>
    <row r="3293" spans="44:44" x14ac:dyDescent="0.25">
      <c r="AR3293" s="37" t="str">
        <f t="shared" si="381"/>
        <v/>
      </c>
    </row>
    <row r="3294" spans="44:44" x14ac:dyDescent="0.25">
      <c r="AR3294" s="37" t="str">
        <f t="shared" si="381"/>
        <v/>
      </c>
    </row>
    <row r="3295" spans="44:44" x14ac:dyDescent="0.25">
      <c r="AR3295" s="37" t="str">
        <f t="shared" si="381"/>
        <v/>
      </c>
    </row>
    <row r="3296" spans="44:44" x14ac:dyDescent="0.25">
      <c r="AR3296" s="37" t="str">
        <f t="shared" si="381"/>
        <v/>
      </c>
    </row>
    <row r="3297" spans="44:44" x14ac:dyDescent="0.25">
      <c r="AR3297" s="37" t="str">
        <f t="shared" si="381"/>
        <v/>
      </c>
    </row>
    <row r="3298" spans="44:44" x14ac:dyDescent="0.25">
      <c r="AR3298" s="37" t="str">
        <f t="shared" si="381"/>
        <v/>
      </c>
    </row>
    <row r="3299" spans="44:44" x14ac:dyDescent="0.25">
      <c r="AR3299" s="37" t="str">
        <f t="shared" si="381"/>
        <v/>
      </c>
    </row>
  </sheetData>
  <sheetProtection password="BB15" sheet="1" objects="1" scenarios="1" selectLockedCells="1"/>
  <mergeCells count="49">
    <mergeCell ref="H5:J5"/>
    <mergeCell ref="AX719:BA720"/>
    <mergeCell ref="AX725:BA725"/>
    <mergeCell ref="AX593:AY594"/>
    <mergeCell ref="AX632:AY633"/>
    <mergeCell ref="AX670:BA671"/>
    <mergeCell ref="AX676:AY678"/>
    <mergeCell ref="AZ676:AZ678"/>
    <mergeCell ref="BA676:BA678"/>
    <mergeCell ref="AX356:BA356"/>
    <mergeCell ref="AX422:AY423"/>
    <mergeCell ref="AX358:AY360"/>
    <mergeCell ref="AZ358:AZ360"/>
    <mergeCell ref="BA358:BA360"/>
    <mergeCell ref="AX465:AY466"/>
    <mergeCell ref="AX510:AY511"/>
    <mergeCell ref="AX727:AY729"/>
    <mergeCell ref="AZ727:AZ729"/>
    <mergeCell ref="BA727:BA729"/>
    <mergeCell ref="AX762:AY764"/>
    <mergeCell ref="AZ762:AZ764"/>
    <mergeCell ref="BA762:BA764"/>
    <mergeCell ref="BA311:BA313"/>
    <mergeCell ref="AX268:AY269"/>
    <mergeCell ref="AX552:AY553"/>
    <mergeCell ref="AZ391:AZ393"/>
    <mergeCell ref="BA391:BA393"/>
    <mergeCell ref="AX391:AY393"/>
    <mergeCell ref="AX305:BA306"/>
    <mergeCell ref="AX311:AY313"/>
    <mergeCell ref="AZ311:AZ313"/>
    <mergeCell ref="AX261:BE261"/>
    <mergeCell ref="AX41:AY44"/>
    <mergeCell ref="AX88:AY89"/>
    <mergeCell ref="AX127:BE127"/>
    <mergeCell ref="AX134:AY135"/>
    <mergeCell ref="AX175:BE175"/>
    <mergeCell ref="AX182:AY183"/>
    <mergeCell ref="AX219:BE219"/>
    <mergeCell ref="AX226:AY227"/>
    <mergeCell ref="C44:G44"/>
    <mergeCell ref="C45:G45"/>
    <mergeCell ref="BJ41:BK44"/>
    <mergeCell ref="C14:F14"/>
    <mergeCell ref="C21:G21"/>
    <mergeCell ref="C15:G15"/>
    <mergeCell ref="C16:G16"/>
    <mergeCell ref="E40:DL40"/>
    <mergeCell ref="G17:H17"/>
  </mergeCells>
  <hyperlinks>
    <hyperlink ref="G13" r:id="rId1"/>
    <hyperlink ref="G17" r:id="rId2"/>
  </hyperlinks>
  <pageMargins left="0.70866141732283472" right="0.70866141732283472" top="0.74803149606299213" bottom="0.74803149606299213" header="0.31496062992125984" footer="0.31496062992125984"/>
  <pageSetup paperSize="9" orientation="landscape" r:id="rId3"/>
  <ignoredErrors>
    <ignoredError sqref="AT211 AR512:AW512 AR554:AW554 AR595:AW595 AR634:AW634 AR680:AS680 AR731:AS731 AR766:AS766" formula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6" name="Drop Down 12">
              <controlPr defaultSize="0" autoLine="0" autoPict="0">
                <anchor moveWithCells="1">
                  <from>
                    <xdr:col>2</xdr:col>
                    <xdr:colOff>19050</xdr:colOff>
                    <xdr:row>5</xdr:row>
                    <xdr:rowOff>0</xdr:rowOff>
                  </from>
                  <to>
                    <xdr:col>4</xdr:col>
                    <xdr:colOff>723900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Drop Down 13">
              <controlPr defaultSize="0" autoLine="0" autoPict="0">
                <anchor moveWithCells="1">
                  <from>
                    <xdr:col>2</xdr:col>
                    <xdr:colOff>28575</xdr:colOff>
                    <xdr:row>6</xdr:row>
                    <xdr:rowOff>342900</xdr:rowOff>
                  </from>
                  <to>
                    <xdr:col>4</xdr:col>
                    <xdr:colOff>733425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IRS 2010</vt:lpstr>
    </vt:vector>
  </TitlesOfParts>
  <Company>Rádio Renascença, Lda.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germanooliveira</dc:creator>
  <cp:lastModifiedBy>germanooliveira</cp:lastModifiedBy>
  <cp:lastPrinted>2010-05-27T00:30:59Z</cp:lastPrinted>
  <dcterms:created xsi:type="dcterms:W3CDTF">2010-05-24T12:30:31Z</dcterms:created>
  <dcterms:modified xsi:type="dcterms:W3CDTF">2012-09-07T22:35:44Z</dcterms:modified>
</cp:coreProperties>
</file>