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embeddings/oleObject2.bin" ContentType="application/vnd.openxmlformats-officedocument.oleObject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3.xml" ContentType="application/vnd.openxmlformats-officedocument.drawing+xml"/>
  <Override PartName="/xl/embeddings/oleObject3.bin" ContentType="application/vnd.openxmlformats-officedocument.oleObject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4.xml" ContentType="application/vnd.openxmlformats-officedocument.drawing+xml"/>
  <Override PartName="/xl/embeddings/oleObject4.bin" ContentType="application/vnd.openxmlformats-officedocument.oleObject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EstaPasta_de_trabalho"/>
  <bookViews>
    <workbookView xWindow="1530" yWindow="1140" windowWidth="11295" windowHeight="5325" tabRatio="750" activeTab="5"/>
  </bookViews>
  <sheets>
    <sheet name="1" sheetId="38" r:id="rId1"/>
    <sheet name="2" sheetId="42" r:id="rId2"/>
    <sheet name="3" sheetId="43" r:id="rId3"/>
    <sheet name="4" sheetId="46" r:id="rId4"/>
    <sheet name="Parâmetros Gráficos" sheetId="35" state="hidden" r:id="rId5"/>
    <sheet name="Cockpit" sheetId="9" r:id="rId6"/>
  </sheets>
  <calcPr calcId="145621" concurrentCalc="0"/>
</workbook>
</file>

<file path=xl/calcChain.xml><?xml version="1.0" encoding="utf-8"?>
<calcChain xmlns="http://schemas.openxmlformats.org/spreadsheetml/2006/main">
  <c r="I31" i="38" l="1"/>
  <c r="J24" i="46"/>
  <c r="K24" i="46"/>
  <c r="L24" i="46"/>
  <c r="M24" i="46"/>
  <c r="N24" i="46"/>
  <c r="O24" i="46"/>
  <c r="P24" i="46"/>
  <c r="I31" i="46"/>
  <c r="D4" i="35"/>
  <c r="J24" i="43"/>
  <c r="K24" i="43"/>
  <c r="L24" i="43"/>
  <c r="M24" i="43"/>
  <c r="N24" i="43"/>
  <c r="O24" i="43"/>
  <c r="P24" i="43"/>
  <c r="J24" i="38"/>
  <c r="K24" i="38"/>
  <c r="L24" i="38"/>
  <c r="M24" i="38"/>
  <c r="N24" i="38"/>
  <c r="O24" i="38"/>
  <c r="P24" i="38"/>
  <c r="L31" i="46"/>
  <c r="Q31" i="46"/>
  <c r="E11" i="35"/>
  <c r="E10" i="35"/>
  <c r="E9" i="35"/>
  <c r="E8" i="35"/>
  <c r="E7" i="35"/>
  <c r="Q31" i="43"/>
  <c r="D11" i="35"/>
  <c r="D10" i="35"/>
  <c r="D9" i="35"/>
  <c r="D8" i="35"/>
  <c r="D7" i="35"/>
  <c r="AW2" i="9"/>
  <c r="P2" i="46"/>
  <c r="P2" i="43"/>
  <c r="P2" i="42"/>
  <c r="P2" i="38"/>
  <c r="J31" i="46"/>
  <c r="K31" i="46"/>
  <c r="Q30" i="46"/>
  <c r="Q29" i="46"/>
  <c r="Q28" i="46"/>
  <c r="Q27" i="46"/>
  <c r="Q30" i="43"/>
  <c r="Q29" i="43"/>
  <c r="Q28" i="43"/>
  <c r="Q27" i="43"/>
  <c r="Q31" i="42"/>
  <c r="C11" i="35"/>
  <c r="C10" i="35"/>
  <c r="C9" i="35"/>
  <c r="C8" i="35"/>
  <c r="C7" i="35"/>
  <c r="Q30" i="42"/>
  <c r="Q29" i="42"/>
  <c r="Q28" i="42"/>
  <c r="Q27" i="42"/>
  <c r="Q29" i="38"/>
  <c r="Q30" i="38"/>
  <c r="L31" i="38"/>
  <c r="Q31" i="38"/>
  <c r="B11" i="35"/>
  <c r="B10" i="35"/>
  <c r="B9" i="35"/>
  <c r="B8" i="35"/>
  <c r="B7" i="35"/>
  <c r="J31" i="38"/>
  <c r="K31" i="38"/>
  <c r="Q28" i="38"/>
  <c r="Q27" i="38"/>
  <c r="B14" i="35"/>
  <c r="B15" i="35"/>
  <c r="B16" i="35"/>
  <c r="B17" i="35"/>
  <c r="B13" i="35"/>
  <c r="B22" i="35"/>
  <c r="C14" i="35"/>
  <c r="C15" i="35"/>
  <c r="C16" i="35"/>
  <c r="C17" i="35"/>
  <c r="C13" i="35"/>
  <c r="C22" i="35"/>
  <c r="D17" i="35"/>
  <c r="D14" i="35"/>
  <c r="D15" i="35"/>
  <c r="D16" i="35"/>
  <c r="D13" i="35"/>
  <c r="D22" i="35"/>
  <c r="E14" i="35"/>
  <c r="E15" i="35"/>
  <c r="E16" i="35"/>
  <c r="E17" i="35"/>
  <c r="E13" i="35"/>
  <c r="E22" i="35"/>
  <c r="B20" i="35"/>
  <c r="C20" i="35"/>
  <c r="D20" i="35"/>
  <c r="E20" i="35"/>
</calcChain>
</file>

<file path=xl/sharedStrings.xml><?xml version="1.0" encoding="utf-8"?>
<sst xmlns="http://schemas.openxmlformats.org/spreadsheetml/2006/main" count="278" uniqueCount="115">
  <si>
    <t>-</t>
  </si>
  <si>
    <t>ÚLTIMA
MED.</t>
  </si>
  <si>
    <t>EQUAÇÃO</t>
  </si>
  <si>
    <t>&gt; 50</t>
  </si>
  <si>
    <t>&gt; 70</t>
  </si>
  <si>
    <t>&gt; 90</t>
  </si>
  <si>
    <t>Faixa</t>
  </si>
  <si>
    <t>Mín</t>
  </si>
  <si>
    <t>Máx</t>
  </si>
  <si>
    <t>Cor</t>
  </si>
  <si>
    <t>OBSERVAÇÕES</t>
  </si>
  <si>
    <t>CF</t>
  </si>
  <si>
    <t xml:space="preserve"> OBJETIVO ESTRATÉGICO</t>
  </si>
  <si>
    <t xml:space="preserve"> NOME DO INDICADOR</t>
  </si>
  <si>
    <t xml:space="preserve"> PERIODICIDADE DA MEDIÇÃO</t>
  </si>
  <si>
    <t xml:space="preserve"> NÚMERO DO INDICADOR</t>
  </si>
  <si>
    <t xml:space="preserve"> SPONSOR DO OBJETIVO</t>
  </si>
  <si>
    <t xml:space="preserve"> TRIMESTRAL</t>
  </si>
  <si>
    <t xml:space="preserve"> APREND. E CRESC.</t>
  </si>
  <si>
    <t xml:space="preserve"> EFICÁCIA</t>
  </si>
  <si>
    <t xml:space="preserve"> 01.03.2013</t>
  </si>
  <si>
    <t>SIMB.</t>
  </si>
  <si>
    <t xml:space="preserve"> PERSPECTIVA DO BSC</t>
  </si>
  <si>
    <t xml:space="preserve"> TIPO DO INDICADOR</t>
  </si>
  <si>
    <t xml:space="preserve"> REPRESENTAÇÃO</t>
  </si>
  <si>
    <t xml:space="preserve"> QUEM MEDE</t>
  </si>
  <si>
    <t xml:space="preserve"> INÍCIO DA MEDIÇÃO</t>
  </si>
  <si>
    <t>SIGNIFICADO</t>
  </si>
  <si>
    <t xml:space="preserve"> NÚMERO DA MEDIÇÃO</t>
  </si>
  <si>
    <t xml:space="preserve"> DATA DA MEDIÇÃO</t>
  </si>
  <si>
    <t>MEDIÇÕES</t>
  </si>
  <si>
    <t xml:space="preserve"> Ruim</t>
  </si>
  <si>
    <t xml:space="preserve"> Regular</t>
  </si>
  <si>
    <t xml:space="preserve"> Bom</t>
  </si>
  <si>
    <t xml:space="preserve"> Ótimo</t>
  </si>
  <si>
    <t xml:space="preserve"> Red</t>
  </si>
  <si>
    <t xml:space="preserve"> Yellow</t>
  </si>
  <si>
    <t xml:space="preserve"> Blue</t>
  </si>
  <si>
    <t xml:space="preserve"> Green</t>
  </si>
  <si>
    <t xml:space="preserve"> SOMAT. DAS COMPETÊNCIAS DOS FUNCIONÁRIOS</t>
  </si>
  <si>
    <t xml:space="preserve"> TOTAL DE FUNCIONÁRIOS ENVOLVIDOS</t>
  </si>
  <si>
    <t xml:space="preserve"> COMPETÊNCIA DOS FUNCIONÁRIOS</t>
  </si>
  <si>
    <r>
      <t xml:space="preserve"> </t>
    </r>
    <r>
      <rPr>
        <sz val="10"/>
        <rFont val="Symbol"/>
        <family val="1"/>
        <charset val="2"/>
      </rPr>
      <t>S</t>
    </r>
    <r>
      <rPr>
        <sz val="10"/>
        <rFont val="Arial"/>
        <family val="2"/>
      </rPr>
      <t>CFn</t>
    </r>
  </si>
  <si>
    <t>TF</t>
  </si>
  <si>
    <t xml:space="preserve"> CF</t>
  </si>
  <si>
    <t xml:space="preserve"> Este indicador mede a competência dos funcionários conforme</t>
  </si>
  <si>
    <t xml:space="preserve"> adequação a matriz de competência desenvolvida para cada fun-</t>
  </si>
  <si>
    <t xml:space="preserve"> ção.</t>
  </si>
  <si>
    <t xml:space="preserve"> EFETIVIDADE</t>
  </si>
  <si>
    <t xml:space="preserve"> Quanto maior o valor da medida, melhor.</t>
  </si>
  <si>
    <t xml:space="preserve"> INDICADOR</t>
  </si>
  <si>
    <t xml:space="preserve"> MÁXIMOS DA CATEGORIA</t>
  </si>
  <si>
    <t xml:space="preserve"> AMPLITUDE DO MOSTRADOR</t>
  </si>
  <si>
    <t xml:space="preserve"> PONTEIRO</t>
  </si>
  <si>
    <t xml:space="preserve"> Ponteiro Base X</t>
  </si>
  <si>
    <t xml:space="preserve"> Ponteiro Base Y</t>
  </si>
  <si>
    <t xml:space="preserve"> Ponteiro Extremidade X</t>
  </si>
  <si>
    <t xml:space="preserve"> Ponteiro Extremidade Y</t>
  </si>
  <si>
    <t xml:space="preserve"> Última Medição</t>
  </si>
  <si>
    <t xml:space="preserve"> Oculto (ΣAMP)</t>
  </si>
  <si>
    <t xml:space="preserve"> -</t>
  </si>
  <si>
    <t>PA</t>
  </si>
  <si>
    <t xml:space="preserve"> PROCESSOS APRIMORADOS</t>
  </si>
  <si>
    <t>NPA</t>
  </si>
  <si>
    <t>NPC</t>
  </si>
  <si>
    <t xml:space="preserve"> NÚMERO DE PROCESSOS CRÍTICOS</t>
  </si>
  <si>
    <t xml:space="preserve"> NÚMERO DE PROCESSOS APRIMORADOS</t>
  </si>
  <si>
    <t xml:space="preserve"> SATISFAZER OS CLIENTES</t>
  </si>
  <si>
    <t xml:space="preserve"> CLIENTES</t>
  </si>
  <si>
    <t xml:space="preserve"> PROCESSOS INTERNOS</t>
  </si>
  <si>
    <t xml:space="preserve"> SC</t>
  </si>
  <si>
    <t>SC</t>
  </si>
  <si>
    <t xml:space="preserve"> SATIFAÇÃO DOS CLIENTES</t>
  </si>
  <si>
    <r>
      <rPr>
        <sz val="10"/>
        <rFont val="Symbol"/>
        <family val="1"/>
        <charset val="2"/>
      </rPr>
      <t>S</t>
    </r>
    <r>
      <rPr>
        <sz val="10"/>
        <rFont val="Arial"/>
        <family val="2"/>
      </rPr>
      <t>RPS</t>
    </r>
  </si>
  <si>
    <t>NCP</t>
  </si>
  <si>
    <t xml:space="preserve"> NÚMERO DE CLIENTES PESQUISADOS</t>
  </si>
  <si>
    <t xml:space="preserve"> SOMAT. DAS RESP. DA PESQUISA DE SATISFAÇÃO</t>
  </si>
  <si>
    <t xml:space="preserve"> SATISFAÇÃO DOS CLIENTES</t>
  </si>
  <si>
    <t xml:space="preserve"> Este indicador refere-se a média das respostas da pesquisa de</t>
  </si>
  <si>
    <t xml:space="preserve"> satisfação realizada com uma amostra de clientes.</t>
  </si>
  <si>
    <t xml:space="preserve"> LL</t>
  </si>
  <si>
    <t xml:space="preserve"> FINANCEIRA</t>
  </si>
  <si>
    <t xml:space="preserve"> AUMENTAR O LUCRO LÍQUIDO</t>
  </si>
  <si>
    <t>LL</t>
  </si>
  <si>
    <t>LLAT</t>
  </si>
  <si>
    <t>LLAN</t>
  </si>
  <si>
    <t xml:space="preserve"> Este indicador mede o aumento do lúcro líquido em relação ao lu-</t>
  </si>
  <si>
    <t xml:space="preserve"> cro líquido do período anterior.</t>
  </si>
  <si>
    <t>YOUR  LOGO</t>
  </si>
  <si>
    <t>ITEM</t>
  </si>
  <si>
    <t>RESPONSÁVEL</t>
  </si>
  <si>
    <t>SITUAÇÃO</t>
  </si>
  <si>
    <t>PRAZO</t>
  </si>
  <si>
    <t>PROJETOS ESTRUTURADORES E INICIATIVAS</t>
  </si>
  <si>
    <t>www.xpto.cv</t>
  </si>
  <si>
    <t>COMPETÊNCIAS E DESENVOLVIMENTO DOS R.H</t>
  </si>
  <si>
    <t>EUNICE PINA (DIR. DE RECURSOS HUMANOS)</t>
  </si>
  <si>
    <t>PROJECTOS ESTRUTURADORES E INICIATIVAS</t>
  </si>
  <si>
    <t>CERTIFICAR E MAXIMIZAR A QUALIDADE</t>
  </si>
  <si>
    <t>ANDREIA OLIVEIRA (GERENDE DE PROCESSOS)</t>
  </si>
  <si>
    <t xml:space="preserve"> CQ</t>
  </si>
  <si>
    <t xml:space="preserve"> Este indicador mede a quantidade  dos produtos</t>
  </si>
  <si>
    <t xml:space="preserve"> Processos alcançar o ISSO 2000</t>
  </si>
  <si>
    <t xml:space="preserve"> AUMENTO DA QUALIDADE DOS PRODUTOS</t>
  </si>
  <si>
    <t xml:space="preserve">JACQUELINE MORREIRA </t>
  </si>
  <si>
    <t>IVÂNIO RODRIGUES</t>
  </si>
  <si>
    <t xml:space="preserve"> LUCRO LÍQUIDO/ CRESCIMENTO DOS PROVEITOS</t>
  </si>
  <si>
    <t>ANDREIA OLIVEIRA</t>
  </si>
  <si>
    <t>EUNICE PINA</t>
  </si>
  <si>
    <t xml:space="preserve"> LUCRO LÍQUIDO ATUAL (X 1.000)</t>
  </si>
  <si>
    <t xml:space="preserve"> LUCRO LÍQUIDO ANTERIOR (X 1.000)</t>
  </si>
  <si>
    <t>OBJETIVOS (METAS) A CUMPRIR</t>
  </si>
  <si>
    <t xml:space="preserve"> AUMENTO DO LUCRO LÍQUIDO( EM CONTOS)</t>
  </si>
  <si>
    <t>OAC</t>
  </si>
  <si>
    <t>SARA CORREIA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</si>
</sst>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dd\.mm\.yy"/>
    <numFmt numFmtId="166" formatCode="0#"/>
    <numFmt numFmtId="167" formatCode="0.000"/>
    <numFmt numFmtId="168" formatCode="#,##0.0"/>
  </numFmts>
  <fonts count="17" x14ac:knownFonts="1">
    <font>
      <sz val="10"/>
      <name val="Arial"/>
    </font>
    <font>
      <sz val="10"/>
      <name val="Trebuchet MS"/>
      <family val="2"/>
    </font>
    <font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indexed="8"/>
      <name val="Arial"/>
      <family val="2"/>
    </font>
    <font>
      <sz val="10"/>
      <name val="Symbol"/>
      <family val="1"/>
      <charset val="2"/>
    </font>
    <font>
      <sz val="10"/>
      <color theme="6" tint="-0.499984740745262"/>
      <name val="Arial"/>
      <family val="2"/>
    </font>
    <font>
      <sz val="10"/>
      <color rgb="FF0070C0"/>
      <name val="Arial"/>
      <family val="2"/>
    </font>
    <font>
      <sz val="10"/>
      <color rgb="FFFFC000"/>
      <name val="Arial"/>
      <family val="2"/>
    </font>
    <font>
      <u/>
      <sz val="10"/>
      <color theme="10"/>
      <name val="Arial"/>
      <family val="2"/>
    </font>
    <font>
      <sz val="10"/>
      <color theme="1" tint="0.249977111117893"/>
      <name val="Arial"/>
      <family val="2"/>
    </font>
    <font>
      <i/>
      <sz val="11"/>
      <color theme="1" tint="0.249977111117893"/>
      <name val="Arial"/>
      <family val="2"/>
    </font>
    <font>
      <i/>
      <sz val="11"/>
      <color theme="1" tint="0.34998626667073579"/>
      <name val="Arial"/>
      <family val="2"/>
    </font>
    <font>
      <sz val="10"/>
      <color theme="1" tint="0.34998626667073579"/>
      <name val="Arial"/>
      <family val="2"/>
    </font>
    <font>
      <sz val="11"/>
      <color rgb="FFFFFFFF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dashed">
        <color theme="1" tint="0.499984740745262"/>
      </left>
      <right/>
      <top/>
      <bottom/>
      <diagonal/>
    </border>
    <border>
      <left/>
      <right style="dashed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3">
    <xf numFmtId="0" fontId="0" fillId="0" borderId="0"/>
    <xf numFmtId="0" fontId="3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4" fillId="4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4" borderId="3" xfId="0" applyFill="1" applyBorder="1" applyAlignment="1">
      <alignment horizontal="center" vertical="center"/>
    </xf>
    <xf numFmtId="166" fontId="4" fillId="4" borderId="3" xfId="0" applyNumberFormat="1" applyFont="1" applyFill="1" applyBorder="1" applyAlignment="1">
      <alignment horizontal="center" vertical="center"/>
    </xf>
    <xf numFmtId="165" fontId="4" fillId="0" borderId="3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168" fontId="4" fillId="4" borderId="3" xfId="0" applyNumberFormat="1" applyFont="1" applyFill="1" applyBorder="1" applyAlignment="1">
      <alignment horizontal="right" vertical="center"/>
    </xf>
    <xf numFmtId="168" fontId="0" fillId="0" borderId="3" xfId="0" applyNumberFormat="1" applyBorder="1" applyAlignment="1">
      <alignment vertical="center"/>
    </xf>
    <xf numFmtId="168" fontId="0" fillId="0" borderId="3" xfId="0" applyNumberFormat="1" applyBorder="1" applyAlignment="1">
      <alignment horizontal="right" vertical="center"/>
    </xf>
    <xf numFmtId="0" fontId="9" fillId="4" borderId="3" xfId="0" applyFont="1" applyFill="1" applyBorder="1" applyAlignment="1">
      <alignment horizontal="left" vertical="center"/>
    </xf>
    <xf numFmtId="0" fontId="10" fillId="4" borderId="3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left" vertical="center"/>
    </xf>
    <xf numFmtId="165" fontId="8" fillId="4" borderId="3" xfId="0" applyNumberFormat="1" applyFont="1" applyFill="1" applyBorder="1" applyAlignment="1">
      <alignment horizontal="left" vertical="center"/>
    </xf>
    <xf numFmtId="164" fontId="2" fillId="0" borderId="0" xfId="0" applyNumberFormat="1" applyFont="1" applyAlignment="1">
      <alignment vertical="center"/>
    </xf>
    <xf numFmtId="0" fontId="2" fillId="2" borderId="0" xfId="0" applyFont="1" applyFill="1" applyAlignment="1">
      <alignment vertical="center"/>
    </xf>
    <xf numFmtId="2" fontId="2" fillId="2" borderId="0" xfId="0" applyNumberFormat="1" applyFont="1" applyFill="1" applyAlignment="1">
      <alignment vertical="center"/>
    </xf>
    <xf numFmtId="0" fontId="0" fillId="0" borderId="3" xfId="0" applyBorder="1" applyAlignment="1">
      <alignment horizontal="center" vertical="center"/>
    </xf>
    <xf numFmtId="0" fontId="2" fillId="5" borderId="0" xfId="0" applyFont="1" applyFill="1" applyAlignment="1">
      <alignment vertical="center"/>
    </xf>
    <xf numFmtId="164" fontId="2" fillId="5" borderId="0" xfId="0" applyNumberFormat="1" applyFont="1" applyFill="1" applyAlignment="1">
      <alignment vertical="center"/>
    </xf>
    <xf numFmtId="0" fontId="2" fillId="6" borderId="0" xfId="0" applyFont="1" applyFill="1" applyAlignment="1">
      <alignment vertical="center"/>
    </xf>
    <xf numFmtId="164" fontId="2" fillId="6" borderId="0" xfId="0" applyNumberFormat="1" applyFont="1" applyFill="1" applyAlignment="1">
      <alignment vertical="center"/>
    </xf>
    <xf numFmtId="167" fontId="2" fillId="6" borderId="0" xfId="0" applyNumberFormat="1" applyFont="1" applyFill="1" applyAlignment="1">
      <alignment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vertical="center"/>
    </xf>
    <xf numFmtId="2" fontId="2" fillId="7" borderId="0" xfId="0" applyNumberFormat="1" applyFont="1" applyFill="1" applyAlignment="1">
      <alignment vertic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165" fontId="4" fillId="4" borderId="3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3" xfId="0" applyFill="1" applyBorder="1" applyAlignment="1">
      <alignment horizontal="left" vertical="center"/>
    </xf>
    <xf numFmtId="0" fontId="11" fillId="0" borderId="0" xfId="2" applyAlignment="1" applyProtection="1">
      <alignment horizontal="right" vertical="center"/>
    </xf>
    <xf numFmtId="0" fontId="13" fillId="0" borderId="0" xfId="0" applyFont="1" applyAlignment="1">
      <alignment horizontal="right" vertical="center"/>
    </xf>
    <xf numFmtId="14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11" fillId="0" borderId="0" xfId="2" applyAlignment="1" applyProtection="1">
      <alignment horizontal="right"/>
    </xf>
    <xf numFmtId="0" fontId="14" fillId="0" borderId="0" xfId="0" applyFont="1" applyAlignment="1">
      <alignment horizontal="right"/>
    </xf>
    <xf numFmtId="14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</cellXfs>
  <cellStyles count="3">
    <cellStyle name="Hiperligação" xfId="2" builtinId="8"/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2F8FF9"/>
      <rgbColor rgb="00FFFF00"/>
      <rgbColor rgb="00FF00FF"/>
      <rgbColor rgb="0000FFFF"/>
      <rgbColor rgb="00800000"/>
      <rgbColor rgb="00008000"/>
      <rgbColor rgb="00000080"/>
      <rgbColor rgb="00808000"/>
      <rgbColor rgb="00F5FDF1"/>
      <rgbColor rgb="00008080"/>
      <rgbColor rgb="00C0C0C0"/>
      <rgbColor rgb="00808080"/>
      <rgbColor rgb="00008000"/>
      <rgbColor rgb="00006699"/>
      <rgbColor rgb="00CC00CC"/>
      <rgbColor rgb="00CC0000"/>
      <rgbColor rgb="00660066"/>
      <rgbColor rgb="00FF8080"/>
      <rgbColor rgb="000066CC"/>
      <rgbColor rgb="00CCCCFF"/>
      <rgbColor rgb="0033CC33"/>
      <rgbColor rgb="0033CCCC"/>
      <rgbColor rgb="00FF00FF"/>
      <rgbColor rgb="00FF5050"/>
      <rgbColor rgb="002F8FF9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FFEADB"/>
      <rgbColor rgb="00FFCC99"/>
      <rgbColor rgb="003366FF"/>
      <rgbColor rgb="0033CCCC"/>
      <rgbColor rgb="0099CC00"/>
      <rgbColor rgb="00FFCC00"/>
      <rgbColor rgb="00FF9900"/>
      <rgbColor rgb="00FF6600"/>
      <rgbColor rgb="00EAFBDF"/>
      <rgbColor rgb="00969696"/>
      <rgbColor rgb="00003366"/>
      <rgbColor rgb="00339966"/>
      <rgbColor rgb="00003300"/>
      <rgbColor rgb="00333300"/>
      <rgbColor rgb="00993300"/>
      <rgbColor rgb="00FFD8BA"/>
      <rgbColor rgb="00A3CF5C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66984390109131"/>
          <c:y val="8.8115235595550567E-2"/>
          <c:w val="0.55758507160289172"/>
          <c:h val="0.69378265216848134"/>
        </c:manualLayout>
      </c:layout>
      <c:lineChart>
        <c:grouping val="standard"/>
        <c:varyColors val="0"/>
        <c:ser>
          <c:idx val="0"/>
          <c:order val="0"/>
          <c:tx>
            <c:strRef>
              <c:f>'1'!$C$31:$H$31</c:f>
              <c:strCache>
                <c:ptCount val="1"/>
                <c:pt idx="0">
                  <c:v> COMPETÊNCIA DOS FUNCIONÁRIOS</c:v>
                </c:pt>
              </c:strCache>
            </c:strRef>
          </c:tx>
          <c:spPr>
            <a:ln w="12700">
              <a:solidFill>
                <a:srgbClr val="FF0000"/>
              </a:solidFill>
            </a:ln>
          </c:spPr>
          <c:marker>
            <c:symbol val="circl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val>
            <c:numRef>
              <c:f>'1'!$I$31:$P$31</c:f>
              <c:numCache>
                <c:formatCode>#,##0.0</c:formatCode>
                <c:ptCount val="8"/>
                <c:pt idx="0">
                  <c:v>68</c:v>
                </c:pt>
                <c:pt idx="1">
                  <c:v>70</c:v>
                </c:pt>
                <c:pt idx="2">
                  <c:v>73.2</c:v>
                </c:pt>
                <c:pt idx="3">
                  <c:v>78.400000000000006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'1'!$C$32:$H$32</c:f>
              <c:strCache>
                <c:ptCount val="1"/>
                <c:pt idx="0">
                  <c:v>OBJETIVOS (METAS) A CUMPRIR</c:v>
                </c:pt>
              </c:strCache>
            </c:strRef>
          </c:tx>
          <c:spPr>
            <a:ln w="12700"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 w="3175">
                <a:noFill/>
              </a:ln>
            </c:spPr>
          </c:marker>
          <c:val>
            <c:numRef>
              <c:f>'1'!$I$32:$P$32</c:f>
              <c:numCache>
                <c:formatCode>#,##0.0</c:formatCode>
                <c:ptCount val="8"/>
                <c:pt idx="0">
                  <c:v>80</c:v>
                </c:pt>
                <c:pt idx="1">
                  <c:v>80</c:v>
                </c:pt>
                <c:pt idx="2">
                  <c:v>85</c:v>
                </c:pt>
                <c:pt idx="3">
                  <c:v>85</c:v>
                </c:pt>
                <c:pt idx="4">
                  <c:v>85</c:v>
                </c:pt>
                <c:pt idx="5">
                  <c:v>87</c:v>
                </c:pt>
                <c:pt idx="6">
                  <c:v>87</c:v>
                </c:pt>
                <c:pt idx="7">
                  <c:v>90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51168"/>
        <c:axId val="44153088"/>
      </c:lineChart>
      <c:catAx>
        <c:axId val="44151168"/>
        <c:scaling>
          <c:orientation val="minMax"/>
        </c:scaling>
        <c:delete val="0"/>
        <c:axPos val="b"/>
        <c:majorTickMark val="out"/>
        <c:minorTickMark val="none"/>
        <c:tickLblPos val="nextTo"/>
        <c:crossAx val="44153088"/>
        <c:crosses val="autoZero"/>
        <c:auto val="1"/>
        <c:lblAlgn val="ctr"/>
        <c:lblOffset val="100"/>
        <c:noMultiLvlLbl val="0"/>
      </c:catAx>
      <c:valAx>
        <c:axId val="44153088"/>
        <c:scaling>
          <c:orientation val="minMax"/>
        </c:scaling>
        <c:delete val="0"/>
        <c:axPos val="l"/>
        <c:majorGridlines>
          <c:spPr>
            <a:ln w="0">
              <a:prstDash val="sysDot"/>
            </a:ln>
          </c:spPr>
        </c:majorGridlines>
        <c:numFmt formatCode="#,##0.0" sourceLinked="1"/>
        <c:majorTickMark val="out"/>
        <c:minorTickMark val="none"/>
        <c:tickLblPos val="nextTo"/>
        <c:crossAx val="441511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8890339365474063"/>
          <c:y val="0.1501356080489939"/>
          <c:w val="0.31109660634526043"/>
          <c:h val="0.67061492313460935"/>
        </c:manualLayout>
      </c:layout>
      <c:overlay val="0"/>
    </c:legend>
    <c:plotVisOnly val="1"/>
    <c:dispBlanksAs val="gap"/>
    <c:showDLblsOverMax val="0"/>
  </c:chart>
  <c:printSettings>
    <c:headerFooter/>
    <c:pageMargins b="0.78740157499999996" l="0.511811024" r="0.511811024" t="0.78740157499999996" header="0.31496062000000075" footer="0.3149606200000007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362590743302065E-2"/>
          <c:y val="1.6326567131500942E-2"/>
          <c:w val="0.97510138997248041"/>
          <c:h val="0.99183697958771089"/>
        </c:manualLayout>
      </c:layout>
      <c:doughnutChart>
        <c:varyColors val="1"/>
        <c:ser>
          <c:idx val="0"/>
          <c:order val="0"/>
          <c:tx>
            <c:strRef>
              <c:f>'Parâmetros Gráficos'!$A$12</c:f>
              <c:strCache>
                <c:ptCount val="1"/>
                <c:pt idx="0">
                  <c:v> AMPLITUDE DO MOSTRADOR</c:v>
                </c:pt>
              </c:strCache>
            </c:strRef>
          </c:tx>
          <c:spPr>
            <a:solidFill>
              <a:srgbClr val="008000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noFill/>
              <a:ln w="25400">
                <a:noFill/>
              </a:ln>
            </c:spPr>
          </c:dPt>
          <c:dPt>
            <c:idx val="1"/>
            <c:bubble3D val="0"/>
            <c:spPr>
              <a:gradFill rotWithShape="0">
                <a:gsLst>
                  <a:gs pos="0">
                    <a:srgbClr val="A30000"/>
                  </a:gs>
                  <a:gs pos="100000">
                    <a:srgbClr val="CC0000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2"/>
            <c:bubble3D val="0"/>
            <c:spPr>
              <a:gradFill rotWithShape="0">
                <a:gsLst>
                  <a:gs pos="0">
                    <a:srgbClr val="CCA300"/>
                  </a:gs>
                  <a:gs pos="100000">
                    <a:srgbClr val="FFCC00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3"/>
            <c:bubble3D val="0"/>
            <c:spPr>
              <a:gradFill rotWithShape="0">
                <a:gsLst>
                  <a:gs pos="0">
                    <a:srgbClr val="006699"/>
                  </a:gs>
                  <a:gs pos="100000">
                    <a:srgbClr val="3385AD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4"/>
            <c:bubble3D val="0"/>
            <c:spPr>
              <a:gradFill rotWithShape="0">
                <a:gsLst>
                  <a:gs pos="0">
                    <a:srgbClr val="82A64A"/>
                  </a:gs>
                  <a:gs pos="100000">
                    <a:srgbClr val="A3CF5C"/>
                  </a:gs>
                </a:gsLst>
                <a:lin ang="5400000" scaled="1"/>
              </a:gradFill>
              <a:ln w="25400">
                <a:noFill/>
              </a:ln>
            </c:spPr>
          </c:dPt>
          <c:dLbls>
            <c:dLbl>
              <c:idx val="1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'Parâmetros Gráficos'!$A$13:$A$17</c:f>
              <c:strCache>
                <c:ptCount val="5"/>
                <c:pt idx="0">
                  <c:v> Oculto (ΣAMP)</c:v>
                </c:pt>
                <c:pt idx="1">
                  <c:v> Ruim</c:v>
                </c:pt>
                <c:pt idx="2">
                  <c:v> Regular</c:v>
                </c:pt>
                <c:pt idx="3">
                  <c:v> Bom</c:v>
                </c:pt>
                <c:pt idx="4">
                  <c:v> Ótimo</c:v>
                </c:pt>
              </c:strCache>
            </c:strRef>
          </c:cat>
          <c:val>
            <c:numRef>
              <c:f>'Parâmetros Gráficos'!$B$13:$B$17</c:f>
              <c:numCache>
                <c:formatCode>0.0</c:formatCode>
                <c:ptCount val="5"/>
                <c:pt idx="0">
                  <c:v>100</c:v>
                </c:pt>
                <c:pt idx="1">
                  <c:v>50</c:v>
                </c:pt>
                <c:pt idx="2">
                  <c:v>20</c:v>
                </c:pt>
                <c:pt idx="3">
                  <c:v>20</c:v>
                </c:pt>
                <c:pt idx="4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9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rebuchet MS"/>
          <a:ea typeface="Trebuchet MS"/>
          <a:cs typeface="Trebuchet MS"/>
        </a:defRPr>
      </a:pPr>
      <a:endParaRPr lang="pt-PT"/>
    </a:p>
  </c:txPr>
  <c:printSettings>
    <c:headerFooter alignWithMargins="0"/>
    <c:pageMargins b="0.98425196899999956" l="0.78740157499999996" r="0.78740157499999996" t="0.98425196899999956" header="0.5" footer="0.5"/>
    <c:pageSetup paperSize="0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2500015258807746E-2"/>
          <c:y val="2.3148252804239024E-2"/>
          <c:w val="0.97750119323876161"/>
          <c:h val="0.84722605263515072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'Parâmetros Gráficos'!$A$18</c:f>
              <c:strCache>
                <c:ptCount val="1"/>
                <c:pt idx="0">
                  <c:v> PONTEIRO</c:v>
                </c:pt>
              </c:strCache>
            </c:strRef>
          </c:tx>
          <c:spPr>
            <a:ln w="25400">
              <a:solidFill>
                <a:srgbClr val="333333"/>
              </a:solidFill>
              <a:prstDash val="solid"/>
            </a:ln>
          </c:spPr>
          <c:marker>
            <c:symbol val="none"/>
          </c:marker>
          <c:dPt>
            <c:idx val="0"/>
            <c:marker>
              <c:symbol val="circle"/>
              <c:size val="8"/>
              <c:spPr>
                <a:solidFill>
                  <a:srgbClr val="000000"/>
                </a:solidFill>
                <a:ln>
                  <a:solidFill>
                    <a:srgbClr val="000000"/>
                  </a:solidFill>
                  <a:prstDash val="solid"/>
                </a:ln>
              </c:spPr>
            </c:marker>
            <c:bubble3D val="0"/>
          </c:dPt>
          <c:xVal>
            <c:numRef>
              <c:f>'Parâmetros Gráficos'!$B$19:$B$20</c:f>
              <c:numCache>
                <c:formatCode>0.00</c:formatCode>
                <c:ptCount val="2"/>
                <c:pt idx="0">
                  <c:v>0</c:v>
                </c:pt>
                <c:pt idx="1">
                  <c:v>0.77846230156702334</c:v>
                </c:pt>
              </c:numCache>
            </c:numRef>
          </c:xVal>
          <c:yVal>
            <c:numRef>
              <c:f>'Parâmetros Gráficos'!$B$21:$B$22</c:f>
              <c:numCache>
                <c:formatCode>0.00</c:formatCode>
                <c:ptCount val="2"/>
                <c:pt idx="0">
                  <c:v>0</c:v>
                </c:pt>
                <c:pt idx="1">
                  <c:v>0.62769136129070058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786624"/>
        <c:axId val="43788160"/>
      </c:scatterChart>
      <c:valAx>
        <c:axId val="43786624"/>
        <c:scaling>
          <c:orientation val="minMax"/>
          <c:max val="1.25"/>
          <c:min val="-1.25"/>
        </c:scaling>
        <c:delete val="0"/>
        <c:axPos val="b"/>
        <c:numFmt formatCode="0.00" sourceLinked="1"/>
        <c:majorTickMark val="none"/>
        <c:minorTickMark val="none"/>
        <c:tickLblPos val="none"/>
        <c:spPr>
          <a:ln w="9525">
            <a:noFill/>
          </a:ln>
        </c:spPr>
        <c:crossAx val="43788160"/>
        <c:crosses val="autoZero"/>
        <c:crossBetween val="midCat"/>
      </c:valAx>
      <c:valAx>
        <c:axId val="43788160"/>
        <c:scaling>
          <c:orientation val="minMax"/>
          <c:max val="1.25"/>
          <c:min val="0"/>
        </c:scaling>
        <c:delete val="0"/>
        <c:axPos val="l"/>
        <c:numFmt formatCode="0.00" sourceLinked="1"/>
        <c:majorTickMark val="none"/>
        <c:minorTickMark val="none"/>
        <c:tickLblPos val="none"/>
        <c:spPr>
          <a:ln w="9525">
            <a:noFill/>
          </a:ln>
        </c:spPr>
        <c:crossAx val="43786624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rebuchet MS"/>
          <a:ea typeface="Trebuchet MS"/>
          <a:cs typeface="Trebuchet MS"/>
        </a:defRPr>
      </a:pPr>
      <a:endParaRPr lang="pt-PT"/>
    </a:p>
  </c:txPr>
  <c:printSettings>
    <c:headerFooter alignWithMargins="0"/>
    <c:pageMargins b="0.98425196899999956" l="0.78740157499999996" r="0.78740157499999996" t="0.98425196899999956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66984390109131"/>
          <c:y val="8.8115235595550567E-2"/>
          <c:w val="0.55758507160289172"/>
          <c:h val="0.69378265216848334"/>
        </c:manualLayout>
      </c:layout>
      <c:lineChart>
        <c:grouping val="standard"/>
        <c:varyColors val="0"/>
        <c:ser>
          <c:idx val="0"/>
          <c:order val="0"/>
          <c:tx>
            <c:strRef>
              <c:f>'2'!$C$31:$H$31</c:f>
              <c:strCache>
                <c:ptCount val="1"/>
                <c:pt idx="0">
                  <c:v> AUMENTO DA QUALIDADE DOS PRODUTOS</c:v>
                </c:pt>
              </c:strCache>
            </c:strRef>
          </c:tx>
          <c:spPr>
            <a:ln w="12700">
              <a:solidFill>
                <a:srgbClr val="FF0000"/>
              </a:solidFill>
            </a:ln>
          </c:spPr>
          <c:marker>
            <c:symbol val="circl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val>
            <c:numRef>
              <c:f>'2'!$I$31:$P$31</c:f>
              <c:numCache>
                <c:formatCode>#,##0.0</c:formatCode>
                <c:ptCount val="8"/>
                <c:pt idx="0">
                  <c:v>95</c:v>
                </c:pt>
                <c:pt idx="1">
                  <c:v>96</c:v>
                </c:pt>
                <c:pt idx="2">
                  <c:v>97</c:v>
                </c:pt>
                <c:pt idx="3">
                  <c:v>100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'2'!$C$32:$H$32</c:f>
              <c:strCache>
                <c:ptCount val="1"/>
                <c:pt idx="0">
                  <c:v>OBJETIVOS (METAS) A CUMPRIR</c:v>
                </c:pt>
              </c:strCache>
            </c:strRef>
          </c:tx>
          <c:spPr>
            <a:ln w="12700">
              <a:solidFill>
                <a:srgbClr val="0070C0"/>
              </a:solidFill>
            </a:ln>
          </c:spPr>
          <c:marker>
            <c:symbol val="square"/>
            <c:size val="5"/>
            <c:spPr>
              <a:noFill/>
              <a:ln w="3175">
                <a:noFill/>
              </a:ln>
            </c:spPr>
          </c:marker>
          <c:val>
            <c:numRef>
              <c:f>'2'!$I$32:$P$32</c:f>
              <c:numCache>
                <c:formatCode>#,##0.0</c:formatCode>
                <c:ptCount val="8"/>
                <c:pt idx="0">
                  <c:v>80</c:v>
                </c:pt>
                <c:pt idx="1">
                  <c:v>85</c:v>
                </c:pt>
                <c:pt idx="2">
                  <c:v>86</c:v>
                </c:pt>
                <c:pt idx="3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288640"/>
        <c:axId val="44294912"/>
      </c:lineChart>
      <c:catAx>
        <c:axId val="44288640"/>
        <c:scaling>
          <c:orientation val="minMax"/>
        </c:scaling>
        <c:delete val="0"/>
        <c:axPos val="b"/>
        <c:majorTickMark val="out"/>
        <c:minorTickMark val="none"/>
        <c:tickLblPos val="nextTo"/>
        <c:crossAx val="44294912"/>
        <c:crosses val="autoZero"/>
        <c:auto val="1"/>
        <c:lblAlgn val="ctr"/>
        <c:lblOffset val="100"/>
        <c:noMultiLvlLbl val="0"/>
      </c:catAx>
      <c:valAx>
        <c:axId val="44294912"/>
        <c:scaling>
          <c:orientation val="minMax"/>
        </c:scaling>
        <c:delete val="0"/>
        <c:axPos val="l"/>
        <c:majorGridlines>
          <c:spPr>
            <a:ln w="0">
              <a:prstDash val="sysDot"/>
            </a:ln>
          </c:spPr>
        </c:majorGridlines>
        <c:numFmt formatCode="#,##0.0" sourceLinked="1"/>
        <c:majorTickMark val="out"/>
        <c:minorTickMark val="none"/>
        <c:tickLblPos val="nextTo"/>
        <c:crossAx val="442886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8890339365474063"/>
          <c:y val="0.1501356080489939"/>
          <c:w val="0.31109660634526126"/>
          <c:h val="0.67061492313461035"/>
        </c:manualLayout>
      </c:layout>
      <c:overlay val="0"/>
    </c:legend>
    <c:plotVisOnly val="1"/>
    <c:dispBlanksAs val="gap"/>
    <c:showDLblsOverMax val="0"/>
  </c:chart>
  <c:printSettings>
    <c:headerFooter/>
    <c:pageMargins b="0.78740157499999996" l="0.511811024" r="0.511811024" t="0.78740157499999996" header="0.31496062000000136" footer="0.3149606200000013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362590743302184E-2"/>
          <c:y val="1.6326567131500942E-2"/>
          <c:w val="0.97510138997248041"/>
          <c:h val="0.99183697958770956"/>
        </c:manualLayout>
      </c:layout>
      <c:doughnutChart>
        <c:varyColors val="1"/>
        <c:ser>
          <c:idx val="0"/>
          <c:order val="0"/>
          <c:tx>
            <c:strRef>
              <c:f>'Parâmetros Gráficos'!$A$12</c:f>
              <c:strCache>
                <c:ptCount val="1"/>
                <c:pt idx="0">
                  <c:v> AMPLITUDE DO MOSTRADOR</c:v>
                </c:pt>
              </c:strCache>
            </c:strRef>
          </c:tx>
          <c:spPr>
            <a:solidFill>
              <a:srgbClr val="008000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noFill/>
              <a:ln w="25400">
                <a:noFill/>
              </a:ln>
            </c:spPr>
          </c:dPt>
          <c:dPt>
            <c:idx val="1"/>
            <c:bubble3D val="0"/>
            <c:spPr>
              <a:gradFill rotWithShape="0">
                <a:gsLst>
                  <a:gs pos="0">
                    <a:srgbClr val="A30000"/>
                  </a:gs>
                  <a:gs pos="100000">
                    <a:srgbClr val="CC0000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2"/>
            <c:bubble3D val="0"/>
            <c:spPr>
              <a:gradFill rotWithShape="0">
                <a:gsLst>
                  <a:gs pos="0">
                    <a:srgbClr val="CCA300"/>
                  </a:gs>
                  <a:gs pos="100000">
                    <a:srgbClr val="FFCC00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3"/>
            <c:bubble3D val="0"/>
            <c:spPr>
              <a:gradFill rotWithShape="0">
                <a:gsLst>
                  <a:gs pos="0">
                    <a:srgbClr val="006699"/>
                  </a:gs>
                  <a:gs pos="100000">
                    <a:srgbClr val="3385AD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4"/>
            <c:bubble3D val="0"/>
            <c:spPr>
              <a:gradFill rotWithShape="0">
                <a:gsLst>
                  <a:gs pos="0">
                    <a:srgbClr val="82A64A"/>
                  </a:gs>
                  <a:gs pos="100000">
                    <a:srgbClr val="A3CF5C"/>
                  </a:gs>
                </a:gsLst>
                <a:lin ang="5400000" scaled="1"/>
              </a:gradFill>
              <a:ln w="25400">
                <a:noFill/>
              </a:ln>
            </c:spPr>
          </c:dPt>
          <c:dLbls>
            <c:dLbl>
              <c:idx val="1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'Parâmetros Gráficos'!$A$13:$A$17</c:f>
              <c:strCache>
                <c:ptCount val="5"/>
                <c:pt idx="0">
                  <c:v> Oculto (ΣAMP)</c:v>
                </c:pt>
                <c:pt idx="1">
                  <c:v> Ruim</c:v>
                </c:pt>
                <c:pt idx="2">
                  <c:v> Regular</c:v>
                </c:pt>
                <c:pt idx="3">
                  <c:v> Bom</c:v>
                </c:pt>
                <c:pt idx="4">
                  <c:v> Ótimo</c:v>
                </c:pt>
              </c:strCache>
            </c:strRef>
          </c:cat>
          <c:val>
            <c:numRef>
              <c:f>'Parâmetros Gráficos'!$C$13:$C$17</c:f>
              <c:numCache>
                <c:formatCode>0.0</c:formatCode>
                <c:ptCount val="5"/>
                <c:pt idx="0">
                  <c:v>100</c:v>
                </c:pt>
                <c:pt idx="1">
                  <c:v>55</c:v>
                </c:pt>
                <c:pt idx="2">
                  <c:v>15</c:v>
                </c:pt>
                <c:pt idx="3">
                  <c:v>20</c:v>
                </c:pt>
                <c:pt idx="4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9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rebuchet MS"/>
          <a:ea typeface="Trebuchet MS"/>
          <a:cs typeface="Trebuchet MS"/>
        </a:defRPr>
      </a:pPr>
      <a:endParaRPr lang="pt-PT"/>
    </a:p>
  </c:txPr>
  <c:printSettings>
    <c:headerFooter alignWithMargins="0"/>
    <c:pageMargins b="0.98425196899999956" l="0.78740157499999996" r="0.78740157499999996" t="0.98425196899999956" header="0.5" footer="0.5"/>
    <c:pageSetup paperSize="0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2500015258807827E-2"/>
          <c:y val="2.3148252804239024E-2"/>
          <c:w val="0.97750119323876161"/>
          <c:h val="0.84722605263515405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'Parâmetros Gráficos'!$A$18</c:f>
              <c:strCache>
                <c:ptCount val="1"/>
                <c:pt idx="0">
                  <c:v> PONTEIRO</c:v>
                </c:pt>
              </c:strCache>
            </c:strRef>
          </c:tx>
          <c:spPr>
            <a:ln w="25400">
              <a:solidFill>
                <a:srgbClr val="333333"/>
              </a:solidFill>
              <a:prstDash val="solid"/>
            </a:ln>
          </c:spPr>
          <c:marker>
            <c:symbol val="none"/>
          </c:marker>
          <c:dPt>
            <c:idx val="0"/>
            <c:marker>
              <c:symbol val="circle"/>
              <c:size val="8"/>
              <c:spPr>
                <a:solidFill>
                  <a:srgbClr val="000000"/>
                </a:solidFill>
                <a:ln>
                  <a:solidFill>
                    <a:srgbClr val="000000"/>
                  </a:solidFill>
                  <a:prstDash val="solid"/>
                </a:ln>
              </c:spPr>
            </c:marker>
            <c:bubble3D val="0"/>
          </c:dPt>
          <c:xVal>
            <c:numRef>
              <c:f>'Parâmetros Gráficos'!$C$19:$C$20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xVal>
          <c:yVal>
            <c:numRef>
              <c:f>'Parâmetros Gráficos'!$C$21:$C$22</c:f>
              <c:numCache>
                <c:formatCode>0.00</c:formatCode>
                <c:ptCount val="2"/>
                <c:pt idx="0">
                  <c:v>0</c:v>
                </c:pt>
                <c:pt idx="1">
                  <c:v>1.22514845490862E-16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420928"/>
        <c:axId val="45422464"/>
      </c:scatterChart>
      <c:valAx>
        <c:axId val="45420928"/>
        <c:scaling>
          <c:orientation val="minMax"/>
          <c:max val="1.25"/>
          <c:min val="-1.25"/>
        </c:scaling>
        <c:delete val="0"/>
        <c:axPos val="b"/>
        <c:numFmt formatCode="0.00" sourceLinked="1"/>
        <c:majorTickMark val="none"/>
        <c:minorTickMark val="none"/>
        <c:tickLblPos val="none"/>
        <c:spPr>
          <a:ln w="9525">
            <a:noFill/>
          </a:ln>
        </c:spPr>
        <c:crossAx val="45422464"/>
        <c:crosses val="autoZero"/>
        <c:crossBetween val="midCat"/>
      </c:valAx>
      <c:valAx>
        <c:axId val="45422464"/>
        <c:scaling>
          <c:orientation val="minMax"/>
          <c:max val="1.25"/>
          <c:min val="0"/>
        </c:scaling>
        <c:delete val="0"/>
        <c:axPos val="l"/>
        <c:numFmt formatCode="0.00" sourceLinked="1"/>
        <c:majorTickMark val="none"/>
        <c:minorTickMark val="none"/>
        <c:tickLblPos val="none"/>
        <c:spPr>
          <a:ln w="9525">
            <a:noFill/>
          </a:ln>
        </c:spPr>
        <c:crossAx val="4542092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rebuchet MS"/>
          <a:ea typeface="Trebuchet MS"/>
          <a:cs typeface="Trebuchet MS"/>
        </a:defRPr>
      </a:pPr>
      <a:endParaRPr lang="pt-PT"/>
    </a:p>
  </c:txPr>
  <c:printSettings>
    <c:headerFooter alignWithMargins="0"/>
    <c:pageMargins b="0.98425196899999956" l="0.78740157499999996" r="0.78740157499999996" t="0.98425196899999956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66984390109131"/>
          <c:y val="8.8115235595550567E-2"/>
          <c:w val="0.55758507160289172"/>
          <c:h val="0.69378265216848389"/>
        </c:manualLayout>
      </c:layout>
      <c:lineChart>
        <c:grouping val="standard"/>
        <c:varyColors val="0"/>
        <c:ser>
          <c:idx val="0"/>
          <c:order val="0"/>
          <c:tx>
            <c:strRef>
              <c:f>'3'!$C$31:$H$31</c:f>
              <c:strCache>
                <c:ptCount val="1"/>
                <c:pt idx="0">
                  <c:v> SATIFAÇÃO DOS CLIENTES</c:v>
                </c:pt>
              </c:strCache>
            </c:strRef>
          </c:tx>
          <c:spPr>
            <a:ln w="12700">
              <a:solidFill>
                <a:srgbClr val="FF0000"/>
              </a:solidFill>
            </a:ln>
          </c:spPr>
          <c:marker>
            <c:symbol val="circl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val>
            <c:numRef>
              <c:f>'3'!$I$31:$P$31</c:f>
              <c:numCache>
                <c:formatCode>#,##0.0</c:formatCode>
                <c:ptCount val="8"/>
                <c:pt idx="0">
                  <c:v>90</c:v>
                </c:pt>
                <c:pt idx="1">
                  <c:v>95</c:v>
                </c:pt>
                <c:pt idx="2">
                  <c:v>97</c:v>
                </c:pt>
                <c:pt idx="3">
                  <c:v>98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'3'!$C$32:$H$32</c:f>
              <c:strCache>
                <c:ptCount val="1"/>
                <c:pt idx="0">
                  <c:v>OBJETIVOS (METAS) A CUMPRIR</c:v>
                </c:pt>
              </c:strCache>
            </c:strRef>
          </c:tx>
          <c:spPr>
            <a:ln w="12700"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 w="3175">
                <a:noFill/>
              </a:ln>
            </c:spPr>
          </c:marker>
          <c:val>
            <c:numRef>
              <c:f>'3'!$I$32:$P$32</c:f>
              <c:numCache>
                <c:formatCode>#,##0.0</c:formatCode>
                <c:ptCount val="8"/>
                <c:pt idx="0">
                  <c:v>81</c:v>
                </c:pt>
                <c:pt idx="1">
                  <c:v>82</c:v>
                </c:pt>
                <c:pt idx="2">
                  <c:v>85</c:v>
                </c:pt>
                <c:pt idx="3">
                  <c:v>98</c:v>
                </c:pt>
                <c:pt idx="4">
                  <c:v>98</c:v>
                </c:pt>
                <c:pt idx="5">
                  <c:v>98</c:v>
                </c:pt>
                <c:pt idx="6">
                  <c:v>98</c:v>
                </c:pt>
                <c:pt idx="7">
                  <c:v>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476480"/>
        <c:axId val="45613824"/>
      </c:lineChart>
      <c:catAx>
        <c:axId val="45476480"/>
        <c:scaling>
          <c:orientation val="minMax"/>
        </c:scaling>
        <c:delete val="0"/>
        <c:axPos val="b"/>
        <c:majorTickMark val="out"/>
        <c:minorTickMark val="none"/>
        <c:tickLblPos val="nextTo"/>
        <c:crossAx val="45613824"/>
        <c:crosses val="autoZero"/>
        <c:auto val="1"/>
        <c:lblAlgn val="ctr"/>
        <c:lblOffset val="100"/>
        <c:noMultiLvlLbl val="0"/>
      </c:catAx>
      <c:valAx>
        <c:axId val="45613824"/>
        <c:scaling>
          <c:orientation val="minMax"/>
        </c:scaling>
        <c:delete val="0"/>
        <c:axPos val="l"/>
        <c:majorGridlines>
          <c:spPr>
            <a:ln w="0">
              <a:prstDash val="sysDot"/>
            </a:ln>
          </c:spPr>
        </c:majorGridlines>
        <c:numFmt formatCode="#,##0.0" sourceLinked="1"/>
        <c:majorTickMark val="out"/>
        <c:minorTickMark val="none"/>
        <c:tickLblPos val="nextTo"/>
        <c:crossAx val="45476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8890339365474063"/>
          <c:y val="0.1501356080489939"/>
          <c:w val="0.31109660634526143"/>
          <c:h val="0.67061492313461069"/>
        </c:manualLayout>
      </c:layout>
      <c:overlay val="0"/>
    </c:legend>
    <c:plotVisOnly val="1"/>
    <c:dispBlanksAs val="gap"/>
    <c:showDLblsOverMax val="0"/>
  </c:chart>
  <c:printSettings>
    <c:headerFooter/>
    <c:pageMargins b="0.78740157499999996" l="0.511811024" r="0.511811024" t="0.78740157499999996" header="0.31496062000000147" footer="0.31496062000000147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362590743302214E-2"/>
          <c:y val="1.6326567131500942E-2"/>
          <c:w val="0.97510138997248041"/>
          <c:h val="0.99183697958770956"/>
        </c:manualLayout>
      </c:layout>
      <c:doughnutChart>
        <c:varyColors val="1"/>
        <c:ser>
          <c:idx val="0"/>
          <c:order val="0"/>
          <c:tx>
            <c:strRef>
              <c:f>'Parâmetros Gráficos'!$A$12</c:f>
              <c:strCache>
                <c:ptCount val="1"/>
                <c:pt idx="0">
                  <c:v> AMPLITUDE DO MOSTRADOR</c:v>
                </c:pt>
              </c:strCache>
            </c:strRef>
          </c:tx>
          <c:spPr>
            <a:solidFill>
              <a:srgbClr val="008000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noFill/>
              <a:ln w="25400">
                <a:noFill/>
              </a:ln>
            </c:spPr>
          </c:dPt>
          <c:dPt>
            <c:idx val="1"/>
            <c:bubble3D val="0"/>
            <c:spPr>
              <a:gradFill rotWithShape="0">
                <a:gsLst>
                  <a:gs pos="0">
                    <a:srgbClr val="A30000"/>
                  </a:gs>
                  <a:gs pos="100000">
                    <a:srgbClr val="CC0000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2"/>
            <c:bubble3D val="0"/>
            <c:spPr>
              <a:gradFill rotWithShape="0">
                <a:gsLst>
                  <a:gs pos="0">
                    <a:srgbClr val="CCA300"/>
                  </a:gs>
                  <a:gs pos="100000">
                    <a:srgbClr val="FFCC00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3"/>
            <c:bubble3D val="0"/>
            <c:spPr>
              <a:gradFill rotWithShape="0">
                <a:gsLst>
                  <a:gs pos="0">
                    <a:srgbClr val="006699"/>
                  </a:gs>
                  <a:gs pos="100000">
                    <a:srgbClr val="3385AD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4"/>
            <c:bubble3D val="0"/>
            <c:spPr>
              <a:gradFill rotWithShape="0">
                <a:gsLst>
                  <a:gs pos="0">
                    <a:srgbClr val="82A64A"/>
                  </a:gs>
                  <a:gs pos="100000">
                    <a:srgbClr val="A3CF5C"/>
                  </a:gs>
                </a:gsLst>
                <a:lin ang="5400000" scaled="1"/>
              </a:gradFill>
              <a:ln w="25400">
                <a:noFill/>
              </a:ln>
            </c:spPr>
          </c:dPt>
          <c:dLbls>
            <c:dLbl>
              <c:idx val="1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'Parâmetros Gráficos'!$A$13:$A$17</c:f>
              <c:strCache>
                <c:ptCount val="5"/>
                <c:pt idx="0">
                  <c:v> Oculto (ΣAMP)</c:v>
                </c:pt>
                <c:pt idx="1">
                  <c:v> Ruim</c:v>
                </c:pt>
                <c:pt idx="2">
                  <c:v> Regular</c:v>
                </c:pt>
                <c:pt idx="3">
                  <c:v> Bom</c:v>
                </c:pt>
                <c:pt idx="4">
                  <c:v> Ótimo</c:v>
                </c:pt>
              </c:strCache>
            </c:strRef>
          </c:cat>
          <c:val>
            <c:numRef>
              <c:f>'Parâmetros Gráficos'!$D$13:$D$17</c:f>
              <c:numCache>
                <c:formatCode>0.0</c:formatCode>
                <c:ptCount val="5"/>
                <c:pt idx="0">
                  <c:v>100</c:v>
                </c:pt>
                <c:pt idx="1">
                  <c:v>65</c:v>
                </c:pt>
                <c:pt idx="2">
                  <c:v>15</c:v>
                </c:pt>
                <c:pt idx="3">
                  <c:v>10</c:v>
                </c:pt>
                <c:pt idx="4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9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rebuchet MS"/>
          <a:ea typeface="Trebuchet MS"/>
          <a:cs typeface="Trebuchet MS"/>
        </a:defRPr>
      </a:pPr>
      <a:endParaRPr lang="pt-PT"/>
    </a:p>
  </c:txPr>
  <c:printSettings>
    <c:headerFooter alignWithMargins="0"/>
    <c:pageMargins b="0.98425196899999956" l="0.78740157499999996" r="0.78740157499999996" t="0.98425196899999956" header="0.5" footer="0.5"/>
    <c:pageSetup paperSize="0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2500015258807845E-2"/>
          <c:y val="2.3148252804239024E-2"/>
          <c:w val="0.97750119323876161"/>
          <c:h val="0.84722605263515494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'Parâmetros Gráficos'!$A$18</c:f>
              <c:strCache>
                <c:ptCount val="1"/>
                <c:pt idx="0">
                  <c:v> PONTEIRO</c:v>
                </c:pt>
              </c:strCache>
            </c:strRef>
          </c:tx>
          <c:spPr>
            <a:ln w="25400">
              <a:solidFill>
                <a:srgbClr val="333333"/>
              </a:solidFill>
              <a:prstDash val="solid"/>
            </a:ln>
          </c:spPr>
          <c:marker>
            <c:symbol val="none"/>
          </c:marker>
          <c:dPt>
            <c:idx val="0"/>
            <c:marker>
              <c:symbol val="circle"/>
              <c:size val="8"/>
              <c:spPr>
                <a:solidFill>
                  <a:srgbClr val="000000"/>
                </a:solidFill>
                <a:ln>
                  <a:solidFill>
                    <a:srgbClr val="000000"/>
                  </a:solidFill>
                  <a:prstDash val="solid"/>
                </a:ln>
              </c:spPr>
            </c:marker>
            <c:bubble3D val="0"/>
          </c:dPt>
          <c:xVal>
            <c:numRef>
              <c:f>'Parâmetros Gráficos'!$D$19:$D$20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xVal>
          <c:yVal>
            <c:numRef>
              <c:f>'Parâmetros Gráficos'!$D$21:$D$22</c:f>
              <c:numCache>
                <c:formatCode>0.00</c:formatCode>
                <c:ptCount val="2"/>
                <c:pt idx="0">
                  <c:v>0</c:v>
                </c:pt>
                <c:pt idx="1">
                  <c:v>1.22514845490862E-16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649152"/>
        <c:axId val="47650688"/>
      </c:scatterChart>
      <c:valAx>
        <c:axId val="47649152"/>
        <c:scaling>
          <c:orientation val="minMax"/>
          <c:max val="1.25"/>
          <c:min val="-1.25"/>
        </c:scaling>
        <c:delete val="0"/>
        <c:axPos val="b"/>
        <c:numFmt formatCode="0.00" sourceLinked="1"/>
        <c:majorTickMark val="none"/>
        <c:minorTickMark val="none"/>
        <c:tickLblPos val="none"/>
        <c:spPr>
          <a:ln w="9525">
            <a:noFill/>
          </a:ln>
        </c:spPr>
        <c:crossAx val="47650688"/>
        <c:crosses val="autoZero"/>
        <c:crossBetween val="midCat"/>
      </c:valAx>
      <c:valAx>
        <c:axId val="47650688"/>
        <c:scaling>
          <c:orientation val="minMax"/>
          <c:max val="1.25"/>
          <c:min val="0"/>
        </c:scaling>
        <c:delete val="0"/>
        <c:axPos val="l"/>
        <c:numFmt formatCode="0.00" sourceLinked="1"/>
        <c:majorTickMark val="none"/>
        <c:minorTickMark val="none"/>
        <c:tickLblPos val="none"/>
        <c:spPr>
          <a:ln w="9525">
            <a:noFill/>
          </a:ln>
        </c:spPr>
        <c:crossAx val="47649152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rebuchet MS"/>
          <a:ea typeface="Trebuchet MS"/>
          <a:cs typeface="Trebuchet MS"/>
        </a:defRPr>
      </a:pPr>
      <a:endParaRPr lang="pt-PT"/>
    </a:p>
  </c:txPr>
  <c:printSettings>
    <c:headerFooter alignWithMargins="0"/>
    <c:pageMargins b="0.98425196899999956" l="0.78740157499999996" r="0.78740157499999996" t="0.98425196899999956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66984390109131"/>
          <c:y val="8.8115235595550567E-2"/>
          <c:w val="0.55758507160289172"/>
          <c:h val="0.69378265216848489"/>
        </c:manualLayout>
      </c:layout>
      <c:lineChart>
        <c:grouping val="standard"/>
        <c:varyColors val="0"/>
        <c:ser>
          <c:idx val="0"/>
          <c:order val="0"/>
          <c:tx>
            <c:strRef>
              <c:f>'4'!$C$31:$H$31</c:f>
              <c:strCache>
                <c:ptCount val="1"/>
                <c:pt idx="0">
                  <c:v> AUMENTO DO LUCRO LÍQUIDO( EM CONTOS)</c:v>
                </c:pt>
              </c:strCache>
            </c:strRef>
          </c:tx>
          <c:spPr>
            <a:ln w="12700">
              <a:solidFill>
                <a:srgbClr val="FF0000"/>
              </a:solidFill>
            </a:ln>
          </c:spPr>
          <c:marker>
            <c:symbol val="circl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val>
            <c:numRef>
              <c:f>'4'!$I$31:$P$31</c:f>
              <c:numCache>
                <c:formatCode>#,##0.0</c:formatCode>
                <c:ptCount val="8"/>
                <c:pt idx="0">
                  <c:v>15.053763440860216</c:v>
                </c:pt>
                <c:pt idx="1">
                  <c:v>16.074766355140188</c:v>
                </c:pt>
                <c:pt idx="2">
                  <c:v>18.92109500805153</c:v>
                </c:pt>
                <c:pt idx="3">
                  <c:v>20.514556533513879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'4'!$C$32:$H$32</c:f>
              <c:strCache>
                <c:ptCount val="1"/>
                <c:pt idx="0">
                  <c:v>OBJETIVOS (METAS) A CUMPRIR</c:v>
                </c:pt>
              </c:strCache>
            </c:strRef>
          </c:tx>
          <c:spPr>
            <a:ln w="12700">
              <a:solidFill>
                <a:srgbClr val="0070C0"/>
              </a:solidFill>
            </a:ln>
          </c:spPr>
          <c:marker>
            <c:symbol val="square"/>
            <c:size val="5"/>
            <c:spPr>
              <a:solidFill>
                <a:srgbClr val="0070C0"/>
              </a:solidFill>
              <a:ln w="3175">
                <a:noFill/>
              </a:ln>
            </c:spPr>
          </c:marker>
          <c:val>
            <c:numRef>
              <c:f>'4'!$I$32:$P$32</c:f>
              <c:numCache>
                <c:formatCode>#,##0.0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12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  <c:pt idx="6">
                  <c:v>20</c:v>
                </c:pt>
                <c:pt idx="7">
                  <c:v>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325056"/>
        <c:axId val="59372288"/>
      </c:lineChart>
      <c:catAx>
        <c:axId val="59325056"/>
        <c:scaling>
          <c:orientation val="minMax"/>
        </c:scaling>
        <c:delete val="0"/>
        <c:axPos val="b"/>
        <c:majorTickMark val="out"/>
        <c:minorTickMark val="none"/>
        <c:tickLblPos val="nextTo"/>
        <c:crossAx val="59372288"/>
        <c:crosses val="autoZero"/>
        <c:auto val="1"/>
        <c:lblAlgn val="ctr"/>
        <c:lblOffset val="100"/>
        <c:noMultiLvlLbl val="0"/>
      </c:catAx>
      <c:valAx>
        <c:axId val="59372288"/>
        <c:scaling>
          <c:orientation val="minMax"/>
        </c:scaling>
        <c:delete val="0"/>
        <c:axPos val="l"/>
        <c:majorGridlines>
          <c:spPr>
            <a:ln w="0">
              <a:prstDash val="sysDot"/>
            </a:ln>
          </c:spPr>
        </c:majorGridlines>
        <c:numFmt formatCode="#,##0.0" sourceLinked="1"/>
        <c:majorTickMark val="out"/>
        <c:minorTickMark val="none"/>
        <c:tickLblPos val="nextTo"/>
        <c:crossAx val="593250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8890339365474063"/>
          <c:y val="0.1501356080489939"/>
          <c:w val="0.31109660634526187"/>
          <c:h val="0.67061492313461113"/>
        </c:manualLayout>
      </c:layout>
      <c:overlay val="0"/>
    </c:legend>
    <c:plotVisOnly val="1"/>
    <c:dispBlanksAs val="gap"/>
    <c:showDLblsOverMax val="0"/>
  </c:chart>
  <c:printSettings>
    <c:headerFooter/>
    <c:pageMargins b="0.78740157499999996" l="0.511811024" r="0.511811024" t="0.78740157499999996" header="0.31496062000000175" footer="0.3149606200000017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362590743302273E-2"/>
          <c:y val="1.6326567131500942E-2"/>
          <c:w val="0.97510138997248041"/>
          <c:h val="0.99183697958770956"/>
        </c:manualLayout>
      </c:layout>
      <c:doughnutChart>
        <c:varyColors val="1"/>
        <c:ser>
          <c:idx val="0"/>
          <c:order val="0"/>
          <c:tx>
            <c:strRef>
              <c:f>'Parâmetros Gráficos'!$A$12</c:f>
              <c:strCache>
                <c:ptCount val="1"/>
                <c:pt idx="0">
                  <c:v> AMPLITUDE DO MOSTRADOR</c:v>
                </c:pt>
              </c:strCache>
            </c:strRef>
          </c:tx>
          <c:spPr>
            <a:solidFill>
              <a:srgbClr val="008000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noFill/>
              <a:ln w="25400">
                <a:noFill/>
              </a:ln>
            </c:spPr>
          </c:dPt>
          <c:dPt>
            <c:idx val="1"/>
            <c:bubble3D val="0"/>
            <c:spPr>
              <a:gradFill rotWithShape="0">
                <a:gsLst>
                  <a:gs pos="0">
                    <a:srgbClr val="A30000"/>
                  </a:gs>
                  <a:gs pos="100000">
                    <a:srgbClr val="CC0000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2"/>
            <c:bubble3D val="0"/>
            <c:spPr>
              <a:gradFill rotWithShape="0">
                <a:gsLst>
                  <a:gs pos="0">
                    <a:srgbClr val="CCA300"/>
                  </a:gs>
                  <a:gs pos="100000">
                    <a:srgbClr val="FFCC00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3"/>
            <c:bubble3D val="0"/>
            <c:spPr>
              <a:gradFill rotWithShape="0">
                <a:gsLst>
                  <a:gs pos="0">
                    <a:srgbClr val="006699"/>
                  </a:gs>
                  <a:gs pos="100000">
                    <a:srgbClr val="3385AD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4"/>
            <c:bubble3D val="0"/>
            <c:spPr>
              <a:gradFill rotWithShape="0">
                <a:gsLst>
                  <a:gs pos="0">
                    <a:srgbClr val="82A64A"/>
                  </a:gs>
                  <a:gs pos="100000">
                    <a:srgbClr val="A3CF5C"/>
                  </a:gs>
                </a:gsLst>
                <a:lin ang="5400000" scaled="1"/>
              </a:gradFill>
              <a:ln w="25400">
                <a:noFill/>
              </a:ln>
            </c:spPr>
          </c:dPt>
          <c:dLbls>
            <c:dLbl>
              <c:idx val="1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'Parâmetros Gráficos'!$A$13:$A$17</c:f>
              <c:strCache>
                <c:ptCount val="5"/>
                <c:pt idx="0">
                  <c:v> Oculto (ΣAMP)</c:v>
                </c:pt>
                <c:pt idx="1">
                  <c:v> Ruim</c:v>
                </c:pt>
                <c:pt idx="2">
                  <c:v> Regular</c:v>
                </c:pt>
                <c:pt idx="3">
                  <c:v> Bom</c:v>
                </c:pt>
                <c:pt idx="4">
                  <c:v> Ótimo</c:v>
                </c:pt>
              </c:strCache>
            </c:strRef>
          </c:cat>
          <c:val>
            <c:numRef>
              <c:f>'Parâmetros Gráficos'!$E$13:$E$17</c:f>
              <c:numCache>
                <c:formatCode>0.0</c:formatCode>
                <c:ptCount val="5"/>
                <c:pt idx="0">
                  <c:v>30</c:v>
                </c:pt>
                <c:pt idx="1">
                  <c:v>15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9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rebuchet MS"/>
          <a:ea typeface="Trebuchet MS"/>
          <a:cs typeface="Trebuchet MS"/>
        </a:defRPr>
      </a:pPr>
      <a:endParaRPr lang="pt-PT"/>
    </a:p>
  </c:txPr>
  <c:printSettings>
    <c:headerFooter alignWithMargins="0"/>
    <c:pageMargins b="0.98425196899999956" l="0.78740157499999996" r="0.78740157499999996" t="0.98425196899999956" header="0.5" footer="0.5"/>
    <c:pageSetup paperSize="0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2500015258807885E-2"/>
          <c:y val="2.3148252804239024E-2"/>
          <c:w val="0.97750119323876161"/>
          <c:h val="0.84722605263515671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'Parâmetros Gráficos'!$A$18</c:f>
              <c:strCache>
                <c:ptCount val="1"/>
                <c:pt idx="0">
                  <c:v> PONTEIRO</c:v>
                </c:pt>
              </c:strCache>
            </c:strRef>
          </c:tx>
          <c:spPr>
            <a:ln w="25400">
              <a:solidFill>
                <a:srgbClr val="333333"/>
              </a:solidFill>
              <a:prstDash val="solid"/>
            </a:ln>
          </c:spPr>
          <c:marker>
            <c:symbol val="none"/>
          </c:marker>
          <c:dPt>
            <c:idx val="0"/>
            <c:marker>
              <c:symbol val="circle"/>
              <c:size val="8"/>
              <c:spPr>
                <a:solidFill>
                  <a:srgbClr val="000000"/>
                </a:solidFill>
                <a:ln>
                  <a:solidFill>
                    <a:srgbClr val="000000"/>
                  </a:solidFill>
                  <a:prstDash val="solid"/>
                </a:ln>
              </c:spPr>
            </c:marker>
            <c:bubble3D val="0"/>
          </c:dPt>
          <c:xVal>
            <c:numRef>
              <c:f>'Parâmetros Gráficos'!$E$19:$E$20</c:f>
              <c:numCache>
                <c:formatCode>0.00</c:formatCode>
                <c:ptCount val="2"/>
                <c:pt idx="0">
                  <c:v>0</c:v>
                </c:pt>
                <c:pt idx="1">
                  <c:v>0.54591683477763242</c:v>
                </c:pt>
              </c:numCache>
            </c:numRef>
          </c:xVal>
          <c:yVal>
            <c:numRef>
              <c:f>'Parâmetros Gráficos'!$E$21:$E$22</c:f>
              <c:numCache>
                <c:formatCode>0.00</c:formatCode>
                <c:ptCount val="2"/>
                <c:pt idx="0">
                  <c:v>0</c:v>
                </c:pt>
                <c:pt idx="1">
                  <c:v>0.83783936975196571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696128"/>
        <c:axId val="47697920"/>
      </c:scatterChart>
      <c:valAx>
        <c:axId val="47696128"/>
        <c:scaling>
          <c:orientation val="minMax"/>
          <c:max val="1.25"/>
          <c:min val="-1.25"/>
        </c:scaling>
        <c:delete val="0"/>
        <c:axPos val="b"/>
        <c:numFmt formatCode="0.00" sourceLinked="1"/>
        <c:majorTickMark val="none"/>
        <c:minorTickMark val="none"/>
        <c:tickLblPos val="none"/>
        <c:spPr>
          <a:ln w="9525">
            <a:noFill/>
          </a:ln>
        </c:spPr>
        <c:crossAx val="47697920"/>
        <c:crosses val="autoZero"/>
        <c:crossBetween val="midCat"/>
      </c:valAx>
      <c:valAx>
        <c:axId val="47697920"/>
        <c:scaling>
          <c:orientation val="minMax"/>
          <c:max val="1.25"/>
          <c:min val="0"/>
        </c:scaling>
        <c:delete val="0"/>
        <c:axPos val="l"/>
        <c:numFmt formatCode="0.00" sourceLinked="1"/>
        <c:majorTickMark val="none"/>
        <c:minorTickMark val="none"/>
        <c:tickLblPos val="none"/>
        <c:spPr>
          <a:ln w="9525">
            <a:noFill/>
          </a:ln>
        </c:spPr>
        <c:crossAx val="4769612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rebuchet MS"/>
          <a:ea typeface="Trebuchet MS"/>
          <a:cs typeface="Trebuchet MS"/>
        </a:defRPr>
      </a:pPr>
      <a:endParaRPr lang="pt-PT"/>
    </a:p>
  </c:txPr>
  <c:printSettings>
    <c:headerFooter alignWithMargins="0"/>
    <c:pageMargins b="0.98425196899999956" l="0.78740157499999996" r="0.78740157499999996" t="0.98425196899999956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362590743302073E-2"/>
          <c:y val="1.6326567131500942E-2"/>
          <c:w val="0.97510138997248041"/>
          <c:h val="0.99183697958771067"/>
        </c:manualLayout>
      </c:layout>
      <c:doughnutChart>
        <c:varyColors val="1"/>
        <c:ser>
          <c:idx val="0"/>
          <c:order val="0"/>
          <c:tx>
            <c:strRef>
              <c:f>'Parâmetros Gráficos'!$A$12</c:f>
              <c:strCache>
                <c:ptCount val="1"/>
                <c:pt idx="0">
                  <c:v> AMPLITUDE DO MOSTRADOR</c:v>
                </c:pt>
              </c:strCache>
            </c:strRef>
          </c:tx>
          <c:spPr>
            <a:solidFill>
              <a:srgbClr val="008000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noFill/>
              <a:ln w="25400">
                <a:noFill/>
              </a:ln>
            </c:spPr>
          </c:dPt>
          <c:dPt>
            <c:idx val="1"/>
            <c:bubble3D val="0"/>
            <c:spPr>
              <a:gradFill rotWithShape="0">
                <a:gsLst>
                  <a:gs pos="0">
                    <a:srgbClr val="A30000"/>
                  </a:gs>
                  <a:gs pos="100000">
                    <a:srgbClr val="CC0000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2"/>
            <c:bubble3D val="0"/>
            <c:spPr>
              <a:gradFill rotWithShape="0">
                <a:gsLst>
                  <a:gs pos="0">
                    <a:srgbClr val="CCA300"/>
                  </a:gs>
                  <a:gs pos="100000">
                    <a:srgbClr val="FFCC00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3"/>
            <c:bubble3D val="0"/>
            <c:spPr>
              <a:gradFill rotWithShape="0">
                <a:gsLst>
                  <a:gs pos="0">
                    <a:srgbClr val="006699"/>
                  </a:gs>
                  <a:gs pos="100000">
                    <a:srgbClr val="3385AD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4"/>
            <c:bubble3D val="0"/>
            <c:spPr>
              <a:gradFill rotWithShape="0">
                <a:gsLst>
                  <a:gs pos="0">
                    <a:srgbClr val="82A64A"/>
                  </a:gs>
                  <a:gs pos="100000">
                    <a:srgbClr val="A3CF5C"/>
                  </a:gs>
                </a:gsLst>
                <a:lin ang="5400000" scaled="1"/>
              </a:gradFill>
              <a:ln w="25400">
                <a:noFill/>
              </a:ln>
            </c:spPr>
          </c:dPt>
          <c:dLbls>
            <c:dLbl>
              <c:idx val="1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'Parâmetros Gráficos'!$A$13:$A$17</c:f>
              <c:strCache>
                <c:ptCount val="5"/>
                <c:pt idx="0">
                  <c:v> Oculto (ΣAMP)</c:v>
                </c:pt>
                <c:pt idx="1">
                  <c:v> Ruim</c:v>
                </c:pt>
                <c:pt idx="2">
                  <c:v> Regular</c:v>
                </c:pt>
                <c:pt idx="3">
                  <c:v> Bom</c:v>
                </c:pt>
                <c:pt idx="4">
                  <c:v> Ótimo</c:v>
                </c:pt>
              </c:strCache>
            </c:strRef>
          </c:cat>
          <c:val>
            <c:numRef>
              <c:f>'Parâmetros Gráficos'!$B$13:$B$17</c:f>
              <c:numCache>
                <c:formatCode>0.0</c:formatCode>
                <c:ptCount val="5"/>
                <c:pt idx="0">
                  <c:v>100</c:v>
                </c:pt>
                <c:pt idx="1">
                  <c:v>50</c:v>
                </c:pt>
                <c:pt idx="2">
                  <c:v>20</c:v>
                </c:pt>
                <c:pt idx="3">
                  <c:v>20</c:v>
                </c:pt>
                <c:pt idx="4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9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rebuchet MS"/>
          <a:ea typeface="Trebuchet MS"/>
          <a:cs typeface="Trebuchet MS"/>
        </a:defRPr>
      </a:pPr>
      <a:endParaRPr lang="pt-PT"/>
    </a:p>
  </c:txPr>
  <c:printSettings>
    <c:headerFooter alignWithMargins="0"/>
    <c:pageMargins b="0.98425196899999956" l="0.78740157499999996" r="0.78740157499999996" t="0.98425196899999956" header="0.5" footer="0.5"/>
    <c:pageSetup paperSize="0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2500015258807753E-2"/>
          <c:y val="2.3148252804239024E-2"/>
          <c:w val="0.97750119323876161"/>
          <c:h val="0.84722605263515094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'Parâmetros Gráficos'!$A$18</c:f>
              <c:strCache>
                <c:ptCount val="1"/>
                <c:pt idx="0">
                  <c:v> PONTEIRO</c:v>
                </c:pt>
              </c:strCache>
            </c:strRef>
          </c:tx>
          <c:spPr>
            <a:ln w="25400">
              <a:solidFill>
                <a:srgbClr val="333333"/>
              </a:solidFill>
              <a:prstDash val="solid"/>
            </a:ln>
          </c:spPr>
          <c:marker>
            <c:symbol val="none"/>
          </c:marker>
          <c:dPt>
            <c:idx val="0"/>
            <c:marker>
              <c:symbol val="circle"/>
              <c:size val="8"/>
              <c:spPr>
                <a:solidFill>
                  <a:srgbClr val="000000"/>
                </a:solidFill>
                <a:ln>
                  <a:solidFill>
                    <a:srgbClr val="000000"/>
                  </a:solidFill>
                  <a:prstDash val="solid"/>
                </a:ln>
              </c:spPr>
            </c:marker>
            <c:bubble3D val="0"/>
          </c:dPt>
          <c:xVal>
            <c:numRef>
              <c:f>'Parâmetros Gráficos'!$B$19:$B$20</c:f>
              <c:numCache>
                <c:formatCode>0.00</c:formatCode>
                <c:ptCount val="2"/>
                <c:pt idx="0">
                  <c:v>0</c:v>
                </c:pt>
                <c:pt idx="1">
                  <c:v>0.77846230156702334</c:v>
                </c:pt>
              </c:numCache>
            </c:numRef>
          </c:xVal>
          <c:yVal>
            <c:numRef>
              <c:f>'Parâmetros Gráficos'!$B$21:$B$22</c:f>
              <c:numCache>
                <c:formatCode>0.00</c:formatCode>
                <c:ptCount val="2"/>
                <c:pt idx="0">
                  <c:v>0</c:v>
                </c:pt>
                <c:pt idx="1">
                  <c:v>0.62769136129070058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152704"/>
        <c:axId val="62154240"/>
      </c:scatterChart>
      <c:valAx>
        <c:axId val="62152704"/>
        <c:scaling>
          <c:orientation val="minMax"/>
          <c:max val="1.25"/>
          <c:min val="-1.25"/>
        </c:scaling>
        <c:delete val="0"/>
        <c:axPos val="b"/>
        <c:numFmt formatCode="0.00" sourceLinked="1"/>
        <c:majorTickMark val="none"/>
        <c:minorTickMark val="none"/>
        <c:tickLblPos val="none"/>
        <c:spPr>
          <a:ln w="9525">
            <a:noFill/>
          </a:ln>
        </c:spPr>
        <c:crossAx val="62154240"/>
        <c:crosses val="autoZero"/>
        <c:crossBetween val="midCat"/>
      </c:valAx>
      <c:valAx>
        <c:axId val="62154240"/>
        <c:scaling>
          <c:orientation val="minMax"/>
          <c:max val="1.25"/>
          <c:min val="0"/>
        </c:scaling>
        <c:delete val="0"/>
        <c:axPos val="l"/>
        <c:numFmt formatCode="0.00" sourceLinked="1"/>
        <c:majorTickMark val="none"/>
        <c:minorTickMark val="none"/>
        <c:tickLblPos val="none"/>
        <c:spPr>
          <a:ln w="9525">
            <a:noFill/>
          </a:ln>
        </c:spPr>
        <c:crossAx val="62152704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rebuchet MS"/>
          <a:ea typeface="Trebuchet MS"/>
          <a:cs typeface="Trebuchet MS"/>
        </a:defRPr>
      </a:pPr>
      <a:endParaRPr lang="pt-PT"/>
    </a:p>
  </c:txPr>
  <c:printSettings>
    <c:headerFooter alignWithMargins="0"/>
    <c:pageMargins b="0.98425196899999956" l="0.78740157499999996" r="0.78740157499999996" t="0.98425196899999956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362590743302193E-2"/>
          <c:y val="1.6326567131500942E-2"/>
          <c:w val="0.97510138997248041"/>
          <c:h val="0.99183697958770956"/>
        </c:manualLayout>
      </c:layout>
      <c:doughnutChart>
        <c:varyColors val="1"/>
        <c:ser>
          <c:idx val="0"/>
          <c:order val="0"/>
          <c:tx>
            <c:strRef>
              <c:f>'Parâmetros Gráficos'!$A$12</c:f>
              <c:strCache>
                <c:ptCount val="1"/>
                <c:pt idx="0">
                  <c:v> AMPLITUDE DO MOSTRADOR</c:v>
                </c:pt>
              </c:strCache>
            </c:strRef>
          </c:tx>
          <c:spPr>
            <a:solidFill>
              <a:srgbClr val="008000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noFill/>
              <a:ln w="25400">
                <a:noFill/>
              </a:ln>
            </c:spPr>
          </c:dPt>
          <c:dPt>
            <c:idx val="1"/>
            <c:bubble3D val="0"/>
            <c:spPr>
              <a:gradFill rotWithShape="0">
                <a:gsLst>
                  <a:gs pos="0">
                    <a:srgbClr val="A30000"/>
                  </a:gs>
                  <a:gs pos="100000">
                    <a:srgbClr val="CC0000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2"/>
            <c:bubble3D val="0"/>
            <c:spPr>
              <a:gradFill rotWithShape="0">
                <a:gsLst>
                  <a:gs pos="0">
                    <a:srgbClr val="CCA300"/>
                  </a:gs>
                  <a:gs pos="100000">
                    <a:srgbClr val="FFCC00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3"/>
            <c:bubble3D val="0"/>
            <c:spPr>
              <a:gradFill rotWithShape="0">
                <a:gsLst>
                  <a:gs pos="0">
                    <a:srgbClr val="006699"/>
                  </a:gs>
                  <a:gs pos="100000">
                    <a:srgbClr val="3385AD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4"/>
            <c:bubble3D val="0"/>
            <c:spPr>
              <a:gradFill rotWithShape="0">
                <a:gsLst>
                  <a:gs pos="0">
                    <a:srgbClr val="82A64A"/>
                  </a:gs>
                  <a:gs pos="100000">
                    <a:srgbClr val="A3CF5C"/>
                  </a:gs>
                </a:gsLst>
                <a:lin ang="5400000" scaled="1"/>
              </a:gradFill>
              <a:ln w="25400">
                <a:noFill/>
              </a:ln>
            </c:spPr>
          </c:dPt>
          <c:dLbls>
            <c:dLbl>
              <c:idx val="1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'Parâmetros Gráficos'!$A$13:$A$17</c:f>
              <c:strCache>
                <c:ptCount val="5"/>
                <c:pt idx="0">
                  <c:v> Oculto (ΣAMP)</c:v>
                </c:pt>
                <c:pt idx="1">
                  <c:v> Ruim</c:v>
                </c:pt>
                <c:pt idx="2">
                  <c:v> Regular</c:v>
                </c:pt>
                <c:pt idx="3">
                  <c:v> Bom</c:v>
                </c:pt>
                <c:pt idx="4">
                  <c:v> Ótimo</c:v>
                </c:pt>
              </c:strCache>
            </c:strRef>
          </c:cat>
          <c:val>
            <c:numRef>
              <c:f>'Parâmetros Gráficos'!$C$13:$C$17</c:f>
              <c:numCache>
                <c:formatCode>0.0</c:formatCode>
                <c:ptCount val="5"/>
                <c:pt idx="0">
                  <c:v>100</c:v>
                </c:pt>
                <c:pt idx="1">
                  <c:v>55</c:v>
                </c:pt>
                <c:pt idx="2">
                  <c:v>15</c:v>
                </c:pt>
                <c:pt idx="3">
                  <c:v>20</c:v>
                </c:pt>
                <c:pt idx="4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9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rebuchet MS"/>
          <a:ea typeface="Trebuchet MS"/>
          <a:cs typeface="Trebuchet MS"/>
        </a:defRPr>
      </a:pPr>
      <a:endParaRPr lang="pt-PT"/>
    </a:p>
  </c:txPr>
  <c:printSettings>
    <c:headerFooter alignWithMargins="0"/>
    <c:pageMargins b="0.98425196899999956" l="0.78740157499999996" r="0.78740157499999996" t="0.98425196899999956" header="0.5" footer="0.5"/>
    <c:pageSetup paperSize="0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2500015258807833E-2"/>
          <c:y val="2.3148252804239024E-2"/>
          <c:w val="0.97750119323876161"/>
          <c:h val="0.84722605263515438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'Parâmetros Gráficos'!$A$18</c:f>
              <c:strCache>
                <c:ptCount val="1"/>
                <c:pt idx="0">
                  <c:v> PONTEIRO</c:v>
                </c:pt>
              </c:strCache>
            </c:strRef>
          </c:tx>
          <c:spPr>
            <a:ln w="25400">
              <a:solidFill>
                <a:srgbClr val="333333"/>
              </a:solidFill>
              <a:prstDash val="solid"/>
            </a:ln>
          </c:spPr>
          <c:marker>
            <c:symbol val="none"/>
          </c:marker>
          <c:dPt>
            <c:idx val="0"/>
            <c:marker>
              <c:symbol val="circle"/>
              <c:size val="8"/>
              <c:spPr>
                <a:solidFill>
                  <a:srgbClr val="000000"/>
                </a:solidFill>
                <a:ln>
                  <a:solidFill>
                    <a:srgbClr val="000000"/>
                  </a:solidFill>
                  <a:prstDash val="solid"/>
                </a:ln>
              </c:spPr>
            </c:marker>
            <c:bubble3D val="0"/>
          </c:dPt>
          <c:xVal>
            <c:numRef>
              <c:f>'Parâmetros Gráficos'!$C$19:$C$20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xVal>
          <c:yVal>
            <c:numRef>
              <c:f>'Parâmetros Gráficos'!$C$21:$C$22</c:f>
              <c:numCache>
                <c:formatCode>0.00</c:formatCode>
                <c:ptCount val="2"/>
                <c:pt idx="0">
                  <c:v>0</c:v>
                </c:pt>
                <c:pt idx="1">
                  <c:v>1.22514845490862E-16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220928"/>
        <c:axId val="62235008"/>
      </c:scatterChart>
      <c:valAx>
        <c:axId val="62220928"/>
        <c:scaling>
          <c:orientation val="minMax"/>
          <c:max val="1.25"/>
          <c:min val="-1.25"/>
        </c:scaling>
        <c:delete val="0"/>
        <c:axPos val="b"/>
        <c:numFmt formatCode="0.00" sourceLinked="1"/>
        <c:majorTickMark val="none"/>
        <c:minorTickMark val="none"/>
        <c:tickLblPos val="none"/>
        <c:spPr>
          <a:ln w="9525">
            <a:noFill/>
          </a:ln>
        </c:spPr>
        <c:crossAx val="62235008"/>
        <c:crosses val="autoZero"/>
        <c:crossBetween val="midCat"/>
      </c:valAx>
      <c:valAx>
        <c:axId val="62235008"/>
        <c:scaling>
          <c:orientation val="minMax"/>
          <c:max val="1.25"/>
          <c:min val="0"/>
        </c:scaling>
        <c:delete val="0"/>
        <c:axPos val="l"/>
        <c:numFmt formatCode="0.00" sourceLinked="1"/>
        <c:majorTickMark val="none"/>
        <c:minorTickMark val="none"/>
        <c:tickLblPos val="none"/>
        <c:spPr>
          <a:ln w="9525">
            <a:noFill/>
          </a:ln>
        </c:spPr>
        <c:crossAx val="6222092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rebuchet MS"/>
          <a:ea typeface="Trebuchet MS"/>
          <a:cs typeface="Trebuchet MS"/>
        </a:defRPr>
      </a:pPr>
      <a:endParaRPr lang="pt-PT"/>
    </a:p>
  </c:txPr>
  <c:printSettings>
    <c:headerFooter alignWithMargins="0"/>
    <c:pageMargins b="0.98425196899999956" l="0.78740157499999996" r="0.78740157499999996" t="0.98425196899999956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362590743302224E-2"/>
          <c:y val="1.6326567131500942E-2"/>
          <c:w val="0.97510138997248041"/>
          <c:h val="0.99183697958770956"/>
        </c:manualLayout>
      </c:layout>
      <c:doughnutChart>
        <c:varyColors val="1"/>
        <c:ser>
          <c:idx val="0"/>
          <c:order val="0"/>
          <c:tx>
            <c:strRef>
              <c:f>'Parâmetros Gráficos'!$A$12</c:f>
              <c:strCache>
                <c:ptCount val="1"/>
                <c:pt idx="0">
                  <c:v> AMPLITUDE DO MOSTRADOR</c:v>
                </c:pt>
              </c:strCache>
            </c:strRef>
          </c:tx>
          <c:spPr>
            <a:solidFill>
              <a:srgbClr val="008000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noFill/>
              <a:ln w="25400">
                <a:noFill/>
              </a:ln>
            </c:spPr>
          </c:dPt>
          <c:dPt>
            <c:idx val="1"/>
            <c:bubble3D val="0"/>
            <c:spPr>
              <a:gradFill rotWithShape="0">
                <a:gsLst>
                  <a:gs pos="0">
                    <a:srgbClr val="A30000"/>
                  </a:gs>
                  <a:gs pos="100000">
                    <a:srgbClr val="CC0000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2"/>
            <c:bubble3D val="0"/>
            <c:spPr>
              <a:gradFill rotWithShape="0">
                <a:gsLst>
                  <a:gs pos="0">
                    <a:srgbClr val="CCA300"/>
                  </a:gs>
                  <a:gs pos="100000">
                    <a:srgbClr val="FFCC00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3"/>
            <c:bubble3D val="0"/>
            <c:spPr>
              <a:gradFill rotWithShape="0">
                <a:gsLst>
                  <a:gs pos="0">
                    <a:srgbClr val="006699"/>
                  </a:gs>
                  <a:gs pos="100000">
                    <a:srgbClr val="3385AD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4"/>
            <c:bubble3D val="0"/>
            <c:spPr>
              <a:gradFill rotWithShape="0">
                <a:gsLst>
                  <a:gs pos="0">
                    <a:srgbClr val="82A64A"/>
                  </a:gs>
                  <a:gs pos="100000">
                    <a:srgbClr val="A3CF5C"/>
                  </a:gs>
                </a:gsLst>
                <a:lin ang="5400000" scaled="1"/>
              </a:gradFill>
              <a:ln w="25400">
                <a:noFill/>
              </a:ln>
            </c:spPr>
          </c:dPt>
          <c:dLbls>
            <c:dLbl>
              <c:idx val="1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'Parâmetros Gráficos'!$A$13:$A$17</c:f>
              <c:strCache>
                <c:ptCount val="5"/>
                <c:pt idx="0">
                  <c:v> Oculto (ΣAMP)</c:v>
                </c:pt>
                <c:pt idx="1">
                  <c:v> Ruim</c:v>
                </c:pt>
                <c:pt idx="2">
                  <c:v> Regular</c:v>
                </c:pt>
                <c:pt idx="3">
                  <c:v> Bom</c:v>
                </c:pt>
                <c:pt idx="4">
                  <c:v> Ótimo</c:v>
                </c:pt>
              </c:strCache>
            </c:strRef>
          </c:cat>
          <c:val>
            <c:numRef>
              <c:f>'Parâmetros Gráficos'!$D$13:$D$17</c:f>
              <c:numCache>
                <c:formatCode>0.0</c:formatCode>
                <c:ptCount val="5"/>
                <c:pt idx="0">
                  <c:v>100</c:v>
                </c:pt>
                <c:pt idx="1">
                  <c:v>65</c:v>
                </c:pt>
                <c:pt idx="2">
                  <c:v>15</c:v>
                </c:pt>
                <c:pt idx="3">
                  <c:v>10</c:v>
                </c:pt>
                <c:pt idx="4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9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rebuchet MS"/>
          <a:ea typeface="Trebuchet MS"/>
          <a:cs typeface="Trebuchet MS"/>
        </a:defRPr>
      </a:pPr>
      <a:endParaRPr lang="pt-PT"/>
    </a:p>
  </c:txPr>
  <c:printSettings>
    <c:headerFooter alignWithMargins="0"/>
    <c:pageMargins b="0.98425196899999956" l="0.78740157499999996" r="0.78740157499999996" t="0.98425196899999956" header="0.5" footer="0.5"/>
    <c:pageSetup paperSize="0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2500015258807852E-2"/>
          <c:y val="2.3148252804239024E-2"/>
          <c:w val="0.97750119323876161"/>
          <c:h val="0.84722605263515516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'Parâmetros Gráficos'!$A$18</c:f>
              <c:strCache>
                <c:ptCount val="1"/>
                <c:pt idx="0">
                  <c:v> PONTEIRO</c:v>
                </c:pt>
              </c:strCache>
            </c:strRef>
          </c:tx>
          <c:spPr>
            <a:ln w="25400">
              <a:solidFill>
                <a:srgbClr val="333333"/>
              </a:solidFill>
              <a:prstDash val="solid"/>
            </a:ln>
          </c:spPr>
          <c:marker>
            <c:symbol val="none"/>
          </c:marker>
          <c:dPt>
            <c:idx val="0"/>
            <c:marker>
              <c:symbol val="circle"/>
              <c:size val="8"/>
              <c:spPr>
                <a:solidFill>
                  <a:srgbClr val="000000"/>
                </a:solidFill>
                <a:ln>
                  <a:solidFill>
                    <a:srgbClr val="000000"/>
                  </a:solidFill>
                  <a:prstDash val="solid"/>
                </a:ln>
              </c:spPr>
            </c:marker>
            <c:bubble3D val="0"/>
          </c:dPt>
          <c:xVal>
            <c:numRef>
              <c:f>'Parâmetros Gráficos'!$D$19:$D$20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xVal>
          <c:yVal>
            <c:numRef>
              <c:f>'Parâmetros Gráficos'!$D$21:$D$22</c:f>
              <c:numCache>
                <c:formatCode>0.00</c:formatCode>
                <c:ptCount val="2"/>
                <c:pt idx="0">
                  <c:v>0</c:v>
                </c:pt>
                <c:pt idx="1">
                  <c:v>1.22514845490862E-16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293504"/>
        <c:axId val="62295040"/>
      </c:scatterChart>
      <c:valAx>
        <c:axId val="62293504"/>
        <c:scaling>
          <c:orientation val="minMax"/>
          <c:max val="1.25"/>
          <c:min val="-1.25"/>
        </c:scaling>
        <c:delete val="0"/>
        <c:axPos val="b"/>
        <c:numFmt formatCode="0.00" sourceLinked="1"/>
        <c:majorTickMark val="none"/>
        <c:minorTickMark val="none"/>
        <c:tickLblPos val="none"/>
        <c:spPr>
          <a:ln w="9525">
            <a:noFill/>
          </a:ln>
        </c:spPr>
        <c:crossAx val="62295040"/>
        <c:crosses val="autoZero"/>
        <c:crossBetween val="midCat"/>
      </c:valAx>
      <c:valAx>
        <c:axId val="62295040"/>
        <c:scaling>
          <c:orientation val="minMax"/>
          <c:max val="1.25"/>
          <c:min val="0"/>
        </c:scaling>
        <c:delete val="0"/>
        <c:axPos val="l"/>
        <c:numFmt formatCode="0.00" sourceLinked="1"/>
        <c:majorTickMark val="none"/>
        <c:minorTickMark val="none"/>
        <c:tickLblPos val="none"/>
        <c:spPr>
          <a:ln w="9525">
            <a:noFill/>
          </a:ln>
        </c:spPr>
        <c:crossAx val="62293504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rebuchet MS"/>
          <a:ea typeface="Trebuchet MS"/>
          <a:cs typeface="Trebuchet MS"/>
        </a:defRPr>
      </a:pPr>
      <a:endParaRPr lang="pt-PT"/>
    </a:p>
  </c:txPr>
  <c:printSettings>
    <c:headerFooter alignWithMargins="0"/>
    <c:pageMargins b="0.98425196899999956" l="0.78740157499999996" r="0.78740157499999996" t="0.98425196899999956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362590743302285E-2"/>
          <c:y val="1.6326567131500942E-2"/>
          <c:w val="0.97510138997248041"/>
          <c:h val="0.99183697958770956"/>
        </c:manualLayout>
      </c:layout>
      <c:doughnutChart>
        <c:varyColors val="1"/>
        <c:ser>
          <c:idx val="0"/>
          <c:order val="0"/>
          <c:tx>
            <c:strRef>
              <c:f>'Parâmetros Gráficos'!$A$12</c:f>
              <c:strCache>
                <c:ptCount val="1"/>
                <c:pt idx="0">
                  <c:v> AMPLITUDE DO MOSTRADOR</c:v>
                </c:pt>
              </c:strCache>
            </c:strRef>
          </c:tx>
          <c:spPr>
            <a:solidFill>
              <a:srgbClr val="008000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noFill/>
              <a:ln w="25400">
                <a:noFill/>
              </a:ln>
            </c:spPr>
          </c:dPt>
          <c:dPt>
            <c:idx val="1"/>
            <c:bubble3D val="0"/>
            <c:spPr>
              <a:gradFill rotWithShape="0">
                <a:gsLst>
                  <a:gs pos="0">
                    <a:srgbClr val="A30000"/>
                  </a:gs>
                  <a:gs pos="100000">
                    <a:srgbClr val="CC0000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2"/>
            <c:bubble3D val="0"/>
            <c:spPr>
              <a:gradFill rotWithShape="0">
                <a:gsLst>
                  <a:gs pos="0">
                    <a:srgbClr val="CCA300"/>
                  </a:gs>
                  <a:gs pos="100000">
                    <a:srgbClr val="FFCC00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3"/>
            <c:bubble3D val="0"/>
            <c:spPr>
              <a:gradFill rotWithShape="0">
                <a:gsLst>
                  <a:gs pos="0">
                    <a:srgbClr val="006699"/>
                  </a:gs>
                  <a:gs pos="100000">
                    <a:srgbClr val="3385AD"/>
                  </a:gs>
                </a:gsLst>
                <a:lin ang="5400000" scaled="1"/>
              </a:gradFill>
              <a:ln w="25400">
                <a:noFill/>
              </a:ln>
            </c:spPr>
          </c:dPt>
          <c:dPt>
            <c:idx val="4"/>
            <c:bubble3D val="0"/>
            <c:spPr>
              <a:gradFill rotWithShape="0">
                <a:gsLst>
                  <a:gs pos="0">
                    <a:srgbClr val="82A64A"/>
                  </a:gs>
                  <a:gs pos="100000">
                    <a:srgbClr val="A3CF5C"/>
                  </a:gs>
                </a:gsLst>
                <a:lin ang="5400000" scaled="1"/>
              </a:gradFill>
              <a:ln w="25400">
                <a:noFill/>
              </a:ln>
            </c:spPr>
          </c:dPt>
          <c:dLbls>
            <c:dLbl>
              <c:idx val="1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600" b="1" i="0" u="none" strike="noStrike" baseline="0">
                      <a:solidFill>
                        <a:srgbClr val="FFFFFF"/>
                      </a:solidFill>
                      <a:latin typeface="Trebuchet MS"/>
                      <a:ea typeface="Trebuchet MS"/>
                      <a:cs typeface="Trebuchet MS"/>
                    </a:defRPr>
                  </a:pPr>
                  <a:endParaRPr lang="pt-PT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'Parâmetros Gráficos'!$A$13:$A$17</c:f>
              <c:strCache>
                <c:ptCount val="5"/>
                <c:pt idx="0">
                  <c:v> Oculto (ΣAMP)</c:v>
                </c:pt>
                <c:pt idx="1">
                  <c:v> Ruim</c:v>
                </c:pt>
                <c:pt idx="2">
                  <c:v> Regular</c:v>
                </c:pt>
                <c:pt idx="3">
                  <c:v> Bom</c:v>
                </c:pt>
                <c:pt idx="4">
                  <c:v> Ótimo</c:v>
                </c:pt>
              </c:strCache>
            </c:strRef>
          </c:cat>
          <c:val>
            <c:numRef>
              <c:f>'Parâmetros Gráficos'!$E$13:$E$17</c:f>
              <c:numCache>
                <c:formatCode>0.0</c:formatCode>
                <c:ptCount val="5"/>
                <c:pt idx="0">
                  <c:v>30</c:v>
                </c:pt>
                <c:pt idx="1">
                  <c:v>15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9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rebuchet MS"/>
          <a:ea typeface="Trebuchet MS"/>
          <a:cs typeface="Trebuchet MS"/>
        </a:defRPr>
      </a:pPr>
      <a:endParaRPr lang="pt-PT"/>
    </a:p>
  </c:txPr>
  <c:printSettings>
    <c:headerFooter alignWithMargins="0"/>
    <c:pageMargins b="0.98425196899999956" l="0.78740157499999996" r="0.78740157499999996" t="0.98425196899999956" header="0.5" footer="0.5"/>
    <c:pageSetup paperSize="0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2500015258807892E-2"/>
          <c:y val="2.3148252804239024E-2"/>
          <c:w val="0.97750119323876161"/>
          <c:h val="0.84722605263515693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'Parâmetros Gráficos'!$A$18</c:f>
              <c:strCache>
                <c:ptCount val="1"/>
                <c:pt idx="0">
                  <c:v> PONTEIRO</c:v>
                </c:pt>
              </c:strCache>
            </c:strRef>
          </c:tx>
          <c:spPr>
            <a:ln w="25400">
              <a:solidFill>
                <a:srgbClr val="333333"/>
              </a:solidFill>
              <a:prstDash val="solid"/>
            </a:ln>
          </c:spPr>
          <c:marker>
            <c:symbol val="none"/>
          </c:marker>
          <c:dPt>
            <c:idx val="0"/>
            <c:marker>
              <c:symbol val="circle"/>
              <c:size val="8"/>
              <c:spPr>
                <a:solidFill>
                  <a:srgbClr val="000000"/>
                </a:solidFill>
                <a:ln>
                  <a:solidFill>
                    <a:srgbClr val="000000"/>
                  </a:solidFill>
                  <a:prstDash val="solid"/>
                </a:ln>
              </c:spPr>
            </c:marker>
            <c:bubble3D val="0"/>
          </c:dPt>
          <c:xVal>
            <c:numRef>
              <c:f>'Parâmetros Gráficos'!$E$19:$E$20</c:f>
              <c:numCache>
                <c:formatCode>0.00</c:formatCode>
                <c:ptCount val="2"/>
                <c:pt idx="0">
                  <c:v>0</c:v>
                </c:pt>
                <c:pt idx="1">
                  <c:v>0.54591683477763242</c:v>
                </c:pt>
              </c:numCache>
            </c:numRef>
          </c:xVal>
          <c:yVal>
            <c:numRef>
              <c:f>'Parâmetros Gráficos'!$E$21:$E$22</c:f>
              <c:numCache>
                <c:formatCode>0.00</c:formatCode>
                <c:ptCount val="2"/>
                <c:pt idx="0">
                  <c:v>0</c:v>
                </c:pt>
                <c:pt idx="1">
                  <c:v>0.83783936975196571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366080"/>
        <c:axId val="62367616"/>
      </c:scatterChart>
      <c:valAx>
        <c:axId val="62366080"/>
        <c:scaling>
          <c:orientation val="minMax"/>
          <c:max val="1.25"/>
          <c:min val="-1.25"/>
        </c:scaling>
        <c:delete val="0"/>
        <c:axPos val="b"/>
        <c:numFmt formatCode="0.00" sourceLinked="1"/>
        <c:majorTickMark val="none"/>
        <c:minorTickMark val="none"/>
        <c:tickLblPos val="none"/>
        <c:spPr>
          <a:ln w="9525">
            <a:noFill/>
          </a:ln>
        </c:spPr>
        <c:crossAx val="62367616"/>
        <c:crosses val="autoZero"/>
        <c:crossBetween val="midCat"/>
      </c:valAx>
      <c:valAx>
        <c:axId val="62367616"/>
        <c:scaling>
          <c:orientation val="minMax"/>
          <c:max val="1.25"/>
          <c:min val="0"/>
        </c:scaling>
        <c:delete val="0"/>
        <c:axPos val="l"/>
        <c:numFmt formatCode="0.00" sourceLinked="1"/>
        <c:majorTickMark val="none"/>
        <c:minorTickMark val="none"/>
        <c:tickLblPos val="none"/>
        <c:spPr>
          <a:ln w="9525">
            <a:noFill/>
          </a:ln>
        </c:spPr>
        <c:crossAx val="62366080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rebuchet MS"/>
          <a:ea typeface="Trebuchet MS"/>
          <a:cs typeface="Trebuchet MS"/>
        </a:defRPr>
      </a:pPr>
      <a:endParaRPr lang="pt-PT"/>
    </a:p>
  </c:txPr>
  <c:printSettings>
    <c:headerFooter alignWithMargins="0"/>
    <c:pageMargins b="0.98425196899999956" l="0.78740157499999996" r="0.78740157499999996" t="0.98425196899999956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0.xml"/><Relationship Id="rId3" Type="http://schemas.openxmlformats.org/officeDocument/2006/relationships/chart" Target="../charts/chart15.xml"/><Relationship Id="rId7" Type="http://schemas.openxmlformats.org/officeDocument/2006/relationships/chart" Target="../charts/chart19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6" Type="http://schemas.openxmlformats.org/officeDocument/2006/relationships/chart" Target="../charts/chart18.xml"/><Relationship Id="rId5" Type="http://schemas.openxmlformats.org/officeDocument/2006/relationships/chart" Target="../charts/chart17.xml"/><Relationship Id="rId4" Type="http://schemas.openxmlformats.org/officeDocument/2006/relationships/chart" Target="../charts/chart16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15</xdr:row>
      <xdr:rowOff>0</xdr:rowOff>
    </xdr:from>
    <xdr:to>
      <xdr:col>17</xdr:col>
      <xdr:colOff>0</xdr:colOff>
      <xdr:row>22</xdr:row>
      <xdr:rowOff>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180975</xdr:colOff>
      <xdr:row>8</xdr:row>
      <xdr:rowOff>200025</xdr:rowOff>
    </xdr:from>
    <xdr:to>
      <xdr:col>16</xdr:col>
      <xdr:colOff>466725</xdr:colOff>
      <xdr:row>17</xdr:row>
      <xdr:rowOff>66675</xdr:rowOff>
    </xdr:to>
    <xdr:grpSp>
      <xdr:nvGrpSpPr>
        <xdr:cNvPr id="12" name="Group 13"/>
        <xdr:cNvGrpSpPr>
          <a:grpSpLocks/>
        </xdr:cNvGrpSpPr>
      </xdr:nvGrpSpPr>
      <xdr:grpSpPr bwMode="auto">
        <a:xfrm>
          <a:off x="6877050" y="2028825"/>
          <a:ext cx="1914525" cy="1924050"/>
          <a:chOff x="226" y="47"/>
          <a:chExt cx="320" cy="320"/>
        </a:xfrm>
      </xdr:grpSpPr>
      <xdr:graphicFrame macro="">
        <xdr:nvGraphicFramePr>
          <xdr:cNvPr id="13" name="Chart 1"/>
          <xdr:cNvGraphicFramePr>
            <a:graphicFrameLocks/>
          </xdr:cNvGraphicFramePr>
        </xdr:nvGraphicFramePr>
        <xdr:xfrm>
          <a:off x="226" y="47"/>
          <a:ext cx="320" cy="32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14" name="Text Box 4"/>
          <xdr:cNvSpPr txBox="1">
            <a:spLocks noChangeArrowheads="1"/>
          </xdr:cNvSpPr>
        </xdr:nvSpPr>
        <xdr:spPr bwMode="auto">
          <a:xfrm>
            <a:off x="226" y="224"/>
            <a:ext cx="318" cy="9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ctr" rtl="0">
              <a:defRPr sz="1000"/>
            </a:pPr>
            <a:r>
              <a:rPr lang="pt-BR" sz="1000" b="0" i="1" u="none" strike="noStrike" baseline="0">
                <a:solidFill>
                  <a:srgbClr val="000000"/>
                </a:solidFill>
                <a:latin typeface="Trebuchet MS"/>
              </a:rPr>
              <a:t>Competência dos Funcionários</a:t>
            </a:r>
          </a:p>
        </xdr:txBody>
      </xdr:sp>
      <xdr:graphicFrame macro="">
        <xdr:nvGraphicFramePr>
          <xdr:cNvPr id="15" name="Chart 2"/>
          <xdr:cNvGraphicFramePr>
            <a:graphicFrameLocks/>
          </xdr:cNvGraphicFramePr>
        </xdr:nvGraphicFramePr>
        <xdr:xfrm>
          <a:off x="226" y="48"/>
          <a:ext cx="320" cy="18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</xdr:grpSp>
    <xdr:clientData/>
  </xdr:twoCellAnchor>
  <xdr:twoCellAnchor>
    <xdr:from>
      <xdr:col>1</xdr:col>
      <xdr:colOff>0</xdr:colOff>
      <xdr:row>0</xdr:row>
      <xdr:rowOff>38100</xdr:rowOff>
    </xdr:from>
    <xdr:to>
      <xdr:col>4</xdr:col>
      <xdr:colOff>57150</xdr:colOff>
      <xdr:row>2</xdr:row>
      <xdr:rowOff>152400</xdr:rowOff>
    </xdr:to>
    <xdr:sp macro="" textlink="">
      <xdr:nvSpPr>
        <xdr:cNvPr id="9" name="Retângulo 8"/>
        <xdr:cNvSpPr/>
      </xdr:nvSpPr>
      <xdr:spPr>
        <a:xfrm>
          <a:off x="180975" y="38100"/>
          <a:ext cx="168592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pt-B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pt-BR">
              <a:latin typeface="Arial" pitchFamily="34" charset="0"/>
              <a:cs typeface="Arial" pitchFamily="34" charset="0"/>
            </a:rPr>
            <a:t>XPTO, LDA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10</xdr:row>
          <xdr:rowOff>104775</xdr:rowOff>
        </xdr:from>
        <xdr:to>
          <xdr:col>4</xdr:col>
          <xdr:colOff>266700</xdr:colOff>
          <xdr:row>13</xdr:row>
          <xdr:rowOff>142875</xdr:rowOff>
        </xdr:to>
        <xdr:sp macro="" textlink="">
          <xdr:nvSpPr>
            <xdr:cNvPr id="3239938" name="Object 2" hidden="1">
              <a:extLst>
                <a:ext uri="{63B3BB69-23CF-44E3-9099-C40C66FF867C}">
                  <a14:compatExt spid="_x0000_s3239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15</xdr:row>
      <xdr:rowOff>0</xdr:rowOff>
    </xdr:from>
    <xdr:to>
      <xdr:col>17</xdr:col>
      <xdr:colOff>0</xdr:colOff>
      <xdr:row>22</xdr:row>
      <xdr:rowOff>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180975</xdr:colOff>
      <xdr:row>8</xdr:row>
      <xdr:rowOff>219075</xdr:rowOff>
    </xdr:from>
    <xdr:to>
      <xdr:col>16</xdr:col>
      <xdr:colOff>466725</xdr:colOff>
      <xdr:row>17</xdr:row>
      <xdr:rowOff>28575</xdr:rowOff>
    </xdr:to>
    <xdr:grpSp>
      <xdr:nvGrpSpPr>
        <xdr:cNvPr id="8" name="Group 13"/>
        <xdr:cNvGrpSpPr>
          <a:grpSpLocks/>
        </xdr:cNvGrpSpPr>
      </xdr:nvGrpSpPr>
      <xdr:grpSpPr bwMode="auto">
        <a:xfrm>
          <a:off x="6877050" y="2047875"/>
          <a:ext cx="1914525" cy="1866900"/>
          <a:chOff x="226" y="47"/>
          <a:chExt cx="320" cy="320"/>
        </a:xfrm>
      </xdr:grpSpPr>
      <xdr:graphicFrame macro="">
        <xdr:nvGraphicFramePr>
          <xdr:cNvPr id="9" name="Chart 1"/>
          <xdr:cNvGraphicFramePr>
            <a:graphicFrameLocks/>
          </xdr:cNvGraphicFramePr>
        </xdr:nvGraphicFramePr>
        <xdr:xfrm>
          <a:off x="226" y="47"/>
          <a:ext cx="320" cy="32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10" name="Text Box 4"/>
          <xdr:cNvSpPr txBox="1">
            <a:spLocks noChangeArrowheads="1"/>
          </xdr:cNvSpPr>
        </xdr:nvSpPr>
        <xdr:spPr bwMode="auto">
          <a:xfrm>
            <a:off x="226" y="224"/>
            <a:ext cx="318" cy="9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ctr" rtl="0">
              <a:defRPr sz="1000"/>
            </a:pPr>
            <a:r>
              <a:rPr lang="pt-BR" sz="1000" b="0" i="1" u="none" strike="noStrike" baseline="0">
                <a:solidFill>
                  <a:srgbClr val="000000"/>
                </a:solidFill>
                <a:latin typeface="Trebuchet MS"/>
              </a:rPr>
              <a:t>Processos Aprimorados</a:t>
            </a:r>
          </a:p>
        </xdr:txBody>
      </xdr:sp>
      <xdr:graphicFrame macro="">
        <xdr:nvGraphicFramePr>
          <xdr:cNvPr id="11" name="Chart 2"/>
          <xdr:cNvGraphicFramePr>
            <a:graphicFrameLocks/>
          </xdr:cNvGraphicFramePr>
        </xdr:nvGraphicFramePr>
        <xdr:xfrm>
          <a:off x="226" y="48"/>
          <a:ext cx="320" cy="18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</xdr:grpSp>
    <xdr:clientData/>
  </xdr:twoCellAnchor>
  <xdr:twoCellAnchor>
    <xdr:from>
      <xdr:col>1</xdr:col>
      <xdr:colOff>0</xdr:colOff>
      <xdr:row>0</xdr:row>
      <xdr:rowOff>38100</xdr:rowOff>
    </xdr:from>
    <xdr:to>
      <xdr:col>4</xdr:col>
      <xdr:colOff>57150</xdr:colOff>
      <xdr:row>2</xdr:row>
      <xdr:rowOff>152400</xdr:rowOff>
    </xdr:to>
    <xdr:sp macro="" textlink="">
      <xdr:nvSpPr>
        <xdr:cNvPr id="12" name="Retângulo 11"/>
        <xdr:cNvSpPr/>
      </xdr:nvSpPr>
      <xdr:spPr>
        <a:xfrm>
          <a:off x="180975" y="38100"/>
          <a:ext cx="168592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pt-B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pt-BR">
              <a:latin typeface="Arial" pitchFamily="34" charset="0"/>
              <a:cs typeface="Arial" pitchFamily="34" charset="0"/>
            </a:rPr>
            <a:t>XPTO,</a:t>
          </a:r>
          <a:r>
            <a:rPr lang="pt-BR" baseline="0">
              <a:latin typeface="Arial" pitchFamily="34" charset="0"/>
              <a:cs typeface="Arial" pitchFamily="34" charset="0"/>
            </a:rPr>
            <a:t> LDA</a:t>
          </a:r>
          <a:endParaRPr lang="pt-BR">
            <a:latin typeface="Arial" pitchFamily="34" charset="0"/>
            <a:cs typeface="Arial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10</xdr:row>
          <xdr:rowOff>219075</xdr:rowOff>
        </xdr:from>
        <xdr:to>
          <xdr:col>3</xdr:col>
          <xdr:colOff>304800</xdr:colOff>
          <xdr:row>13</xdr:row>
          <xdr:rowOff>19050</xdr:rowOff>
        </xdr:to>
        <xdr:sp macro="" textlink="">
          <xdr:nvSpPr>
            <xdr:cNvPr id="3244034" name="Object 2" hidden="1">
              <a:extLst>
                <a:ext uri="{63B3BB69-23CF-44E3-9099-C40C66FF867C}">
                  <a14:compatExt spid="_x0000_s3244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15</xdr:col>
      <xdr:colOff>57150</xdr:colOff>
      <xdr:row>16</xdr:row>
      <xdr:rowOff>38100</xdr:rowOff>
    </xdr:from>
    <xdr:to>
      <xdr:col>16</xdr:col>
      <xdr:colOff>485775</xdr:colOff>
      <xdr:row>18</xdr:row>
      <xdr:rowOff>47625</xdr:rowOff>
    </xdr:to>
    <xdr:sp macro="" textlink="">
      <xdr:nvSpPr>
        <xdr:cNvPr id="3" name="Rectângulo 2"/>
        <xdr:cNvSpPr/>
      </xdr:nvSpPr>
      <xdr:spPr>
        <a:xfrm>
          <a:off x="7839075" y="3695700"/>
          <a:ext cx="971550" cy="4667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pt-PT" sz="1000"/>
            <a:t>AUMENTO</a:t>
          </a:r>
          <a:r>
            <a:rPr lang="pt-PT" sz="1000" baseline="0"/>
            <a:t> DA QUALIDADE</a:t>
          </a:r>
          <a:endParaRPr lang="pt-PT" sz="10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15</xdr:row>
      <xdr:rowOff>0</xdr:rowOff>
    </xdr:from>
    <xdr:to>
      <xdr:col>17</xdr:col>
      <xdr:colOff>0</xdr:colOff>
      <xdr:row>22</xdr:row>
      <xdr:rowOff>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180975</xdr:colOff>
      <xdr:row>8</xdr:row>
      <xdr:rowOff>219075</xdr:rowOff>
    </xdr:from>
    <xdr:to>
      <xdr:col>16</xdr:col>
      <xdr:colOff>466725</xdr:colOff>
      <xdr:row>17</xdr:row>
      <xdr:rowOff>19050</xdr:rowOff>
    </xdr:to>
    <xdr:grpSp>
      <xdr:nvGrpSpPr>
        <xdr:cNvPr id="8" name="Group 13"/>
        <xdr:cNvGrpSpPr>
          <a:grpSpLocks/>
        </xdr:cNvGrpSpPr>
      </xdr:nvGrpSpPr>
      <xdr:grpSpPr bwMode="auto">
        <a:xfrm>
          <a:off x="6877050" y="2047875"/>
          <a:ext cx="1914525" cy="1857375"/>
          <a:chOff x="226" y="47"/>
          <a:chExt cx="320" cy="320"/>
        </a:xfrm>
      </xdr:grpSpPr>
      <xdr:graphicFrame macro="">
        <xdr:nvGraphicFramePr>
          <xdr:cNvPr id="9" name="Chart 1"/>
          <xdr:cNvGraphicFramePr>
            <a:graphicFrameLocks/>
          </xdr:cNvGraphicFramePr>
        </xdr:nvGraphicFramePr>
        <xdr:xfrm>
          <a:off x="226" y="47"/>
          <a:ext cx="320" cy="32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10" name="Text Box 4"/>
          <xdr:cNvSpPr txBox="1">
            <a:spLocks noChangeArrowheads="1"/>
          </xdr:cNvSpPr>
        </xdr:nvSpPr>
        <xdr:spPr bwMode="auto">
          <a:xfrm>
            <a:off x="226" y="224"/>
            <a:ext cx="318" cy="9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ctr" rtl="0">
              <a:defRPr sz="1000"/>
            </a:pPr>
            <a:r>
              <a:rPr lang="pt-BR" sz="1000" b="0" i="1" u="none" strike="noStrike" baseline="0">
                <a:solidFill>
                  <a:srgbClr val="000000"/>
                </a:solidFill>
                <a:latin typeface="Trebuchet MS"/>
              </a:rPr>
              <a:t>Satisfação dos Clientes</a:t>
            </a:r>
          </a:p>
        </xdr:txBody>
      </xdr:sp>
      <xdr:graphicFrame macro="">
        <xdr:nvGraphicFramePr>
          <xdr:cNvPr id="11" name="Chart 2"/>
          <xdr:cNvGraphicFramePr>
            <a:graphicFrameLocks/>
          </xdr:cNvGraphicFramePr>
        </xdr:nvGraphicFramePr>
        <xdr:xfrm>
          <a:off x="226" y="48"/>
          <a:ext cx="320" cy="18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</xdr:grpSp>
    <xdr:clientData/>
  </xdr:twoCellAnchor>
  <xdr:twoCellAnchor>
    <xdr:from>
      <xdr:col>1</xdr:col>
      <xdr:colOff>0</xdr:colOff>
      <xdr:row>0</xdr:row>
      <xdr:rowOff>38100</xdr:rowOff>
    </xdr:from>
    <xdr:to>
      <xdr:col>4</xdr:col>
      <xdr:colOff>57150</xdr:colOff>
      <xdr:row>2</xdr:row>
      <xdr:rowOff>152400</xdr:rowOff>
    </xdr:to>
    <xdr:sp macro="" textlink="">
      <xdr:nvSpPr>
        <xdr:cNvPr id="12" name="Retângulo 11"/>
        <xdr:cNvSpPr/>
      </xdr:nvSpPr>
      <xdr:spPr>
        <a:xfrm>
          <a:off x="180975" y="38100"/>
          <a:ext cx="168592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pt-B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pt-BR">
              <a:latin typeface="Arial" pitchFamily="34" charset="0"/>
              <a:cs typeface="Arial" pitchFamily="34" charset="0"/>
            </a:rPr>
            <a:t>XPTO,</a:t>
          </a:r>
          <a:r>
            <a:rPr lang="pt-BR" baseline="0">
              <a:latin typeface="Arial" pitchFamily="34" charset="0"/>
              <a:cs typeface="Arial" pitchFamily="34" charset="0"/>
            </a:rPr>
            <a:t> LDA</a:t>
          </a:r>
          <a:endParaRPr lang="pt-BR">
            <a:latin typeface="Arial" pitchFamily="34" charset="0"/>
            <a:cs typeface="Arial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10</xdr:row>
          <xdr:rowOff>123825</xdr:rowOff>
        </xdr:from>
        <xdr:to>
          <xdr:col>2</xdr:col>
          <xdr:colOff>495300</xdr:colOff>
          <xdr:row>13</xdr:row>
          <xdr:rowOff>47625</xdr:rowOff>
        </xdr:to>
        <xdr:sp macro="" textlink="">
          <xdr:nvSpPr>
            <xdr:cNvPr id="3245058" name="Object 2" hidden="1">
              <a:extLst>
                <a:ext uri="{63B3BB69-23CF-44E3-9099-C40C66FF867C}">
                  <a14:compatExt spid="_x0000_s3245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15</xdr:row>
      <xdr:rowOff>0</xdr:rowOff>
    </xdr:from>
    <xdr:to>
      <xdr:col>17</xdr:col>
      <xdr:colOff>0</xdr:colOff>
      <xdr:row>22</xdr:row>
      <xdr:rowOff>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180975</xdr:colOff>
      <xdr:row>8</xdr:row>
      <xdr:rowOff>219075</xdr:rowOff>
    </xdr:from>
    <xdr:to>
      <xdr:col>16</xdr:col>
      <xdr:colOff>466725</xdr:colOff>
      <xdr:row>17</xdr:row>
      <xdr:rowOff>0</xdr:rowOff>
    </xdr:to>
    <xdr:grpSp>
      <xdr:nvGrpSpPr>
        <xdr:cNvPr id="8" name="Group 13"/>
        <xdr:cNvGrpSpPr>
          <a:grpSpLocks/>
        </xdr:cNvGrpSpPr>
      </xdr:nvGrpSpPr>
      <xdr:grpSpPr bwMode="auto">
        <a:xfrm>
          <a:off x="6877050" y="2047875"/>
          <a:ext cx="1914525" cy="1838325"/>
          <a:chOff x="226" y="47"/>
          <a:chExt cx="320" cy="320"/>
        </a:xfrm>
      </xdr:grpSpPr>
      <xdr:graphicFrame macro="">
        <xdr:nvGraphicFramePr>
          <xdr:cNvPr id="9" name="Chart 1"/>
          <xdr:cNvGraphicFramePr>
            <a:graphicFrameLocks/>
          </xdr:cNvGraphicFramePr>
        </xdr:nvGraphicFramePr>
        <xdr:xfrm>
          <a:off x="226" y="47"/>
          <a:ext cx="320" cy="32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10" name="Text Box 4"/>
          <xdr:cNvSpPr txBox="1">
            <a:spLocks noChangeArrowheads="1"/>
          </xdr:cNvSpPr>
        </xdr:nvSpPr>
        <xdr:spPr bwMode="auto">
          <a:xfrm>
            <a:off x="226" y="224"/>
            <a:ext cx="318" cy="9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ctr" rtl="0">
              <a:defRPr sz="1000"/>
            </a:pPr>
            <a:r>
              <a:rPr lang="pt-BR" sz="1000" b="0" i="1" u="none" strike="noStrike" baseline="0">
                <a:solidFill>
                  <a:srgbClr val="000000"/>
                </a:solidFill>
                <a:latin typeface="Trebuchet MS"/>
              </a:rPr>
              <a:t>Lucro Líquido</a:t>
            </a:r>
          </a:p>
        </xdr:txBody>
      </xdr:sp>
      <xdr:graphicFrame macro="">
        <xdr:nvGraphicFramePr>
          <xdr:cNvPr id="11" name="Chart 2"/>
          <xdr:cNvGraphicFramePr>
            <a:graphicFrameLocks/>
          </xdr:cNvGraphicFramePr>
        </xdr:nvGraphicFramePr>
        <xdr:xfrm>
          <a:off x="226" y="48"/>
          <a:ext cx="320" cy="18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</xdr:grpSp>
    <xdr:clientData/>
  </xdr:twoCellAnchor>
  <xdr:twoCellAnchor>
    <xdr:from>
      <xdr:col>1</xdr:col>
      <xdr:colOff>0</xdr:colOff>
      <xdr:row>0</xdr:row>
      <xdr:rowOff>38100</xdr:rowOff>
    </xdr:from>
    <xdr:to>
      <xdr:col>4</xdr:col>
      <xdr:colOff>57150</xdr:colOff>
      <xdr:row>2</xdr:row>
      <xdr:rowOff>152400</xdr:rowOff>
    </xdr:to>
    <xdr:sp macro="" textlink="">
      <xdr:nvSpPr>
        <xdr:cNvPr id="12" name="Retângulo 11"/>
        <xdr:cNvSpPr/>
      </xdr:nvSpPr>
      <xdr:spPr>
        <a:xfrm>
          <a:off x="180975" y="38100"/>
          <a:ext cx="168592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pt-B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pt-BR">
              <a:latin typeface="Arial" pitchFamily="34" charset="0"/>
              <a:cs typeface="Arial" pitchFamily="34" charset="0"/>
            </a:rPr>
            <a:t>XPTO,LDA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10</xdr:row>
          <xdr:rowOff>219075</xdr:rowOff>
        </xdr:from>
        <xdr:to>
          <xdr:col>4</xdr:col>
          <xdr:colOff>428625</xdr:colOff>
          <xdr:row>13</xdr:row>
          <xdr:rowOff>0</xdr:rowOff>
        </xdr:to>
        <xdr:sp macro="" textlink="">
          <xdr:nvSpPr>
            <xdr:cNvPr id="3249155" name="Object 3" hidden="1">
              <a:extLst>
                <a:ext uri="{63B3BB69-23CF-44E3-9099-C40C66FF867C}">
                  <a14:compatExt spid="_x0000_s3249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57150</xdr:rowOff>
    </xdr:from>
    <xdr:to>
      <xdr:col>1</xdr:col>
      <xdr:colOff>0</xdr:colOff>
      <xdr:row>2</xdr:row>
      <xdr:rowOff>171450</xdr:rowOff>
    </xdr:to>
    <xdr:sp macro="" textlink="">
      <xdr:nvSpPr>
        <xdr:cNvPr id="42" name="Retângulo 41"/>
        <xdr:cNvSpPr/>
      </xdr:nvSpPr>
      <xdr:spPr>
        <a:xfrm>
          <a:off x="95250" y="57150"/>
          <a:ext cx="168592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pt-B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pt-BR">
              <a:latin typeface="Arial" pitchFamily="34" charset="0"/>
              <a:cs typeface="Arial" pitchFamily="34" charset="0"/>
            </a:rPr>
            <a:t>YOUR  LOGO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13</xdr:col>
      <xdr:colOff>0</xdr:colOff>
      <xdr:row>4</xdr:row>
      <xdr:rowOff>190500</xdr:rowOff>
    </xdr:to>
    <xdr:sp macro="" textlink="">
      <xdr:nvSpPr>
        <xdr:cNvPr id="1630180" name="Retângulo de cantos arredondados 89"/>
        <xdr:cNvSpPr>
          <a:spLocks noChangeArrowheads="1"/>
        </xdr:cNvSpPr>
      </xdr:nvSpPr>
      <xdr:spPr bwMode="auto">
        <a:xfrm>
          <a:off x="0" y="0"/>
          <a:ext cx="2806700" cy="381000"/>
        </a:xfrm>
        <a:prstGeom prst="roundRect">
          <a:avLst>
            <a:gd name="adj" fmla="val 16667"/>
          </a:avLst>
        </a:prstGeom>
        <a:solidFill>
          <a:srgbClr val="4F81BD"/>
        </a:solidFill>
        <a:ln w="3175">
          <a:solidFill>
            <a:srgbClr val="385D8A"/>
          </a:solidFill>
          <a:round/>
          <a:headEnd/>
          <a:tailEnd/>
        </a:ln>
        <a:effectLst>
          <a:outerShdw blurRad="63500" dist="38100" dir="5400000" algn="t" rotWithShape="0">
            <a:srgbClr val="000000">
              <a:alpha val="39998"/>
            </a:srgbClr>
          </a:outerShdw>
        </a:effectLst>
      </xdr:spPr>
      <xdr:txBody>
        <a:bodyPr vertOverflow="clip" wrap="square" lIns="27432" tIns="18288" rIns="27432" bIns="18288" anchor="ctr"/>
        <a:lstStyle/>
        <a:p>
          <a:pPr algn="ctr" rtl="0">
            <a:defRPr sz="1000"/>
          </a:pPr>
          <a:r>
            <a:rPr lang="pt-BR" sz="1100" b="0" i="0" u="none" strike="noStrike" baseline="0">
              <a:solidFill>
                <a:srgbClr val="FFFFFF"/>
              </a:solidFill>
              <a:latin typeface="Trebuchet MS"/>
              <a:ea typeface="Trebuchet MS"/>
              <a:cs typeface="Trebuchet MS"/>
            </a:rPr>
            <a:t>APRENDIZADO E CRESCIMENTO</a:t>
          </a:r>
        </a:p>
      </xdr:txBody>
    </xdr:sp>
    <xdr:clientData/>
  </xdr:twoCellAnchor>
  <xdr:twoCellAnchor>
    <xdr:from>
      <xdr:col>13</xdr:col>
      <xdr:colOff>0</xdr:colOff>
      <xdr:row>3</xdr:row>
      <xdr:rowOff>0</xdr:rowOff>
    </xdr:from>
    <xdr:to>
      <xdr:col>25</xdr:col>
      <xdr:colOff>292100</xdr:colOff>
      <xdr:row>4</xdr:row>
      <xdr:rowOff>190500</xdr:rowOff>
    </xdr:to>
    <xdr:sp macro="" textlink="">
      <xdr:nvSpPr>
        <xdr:cNvPr id="1630181" name="Retângulo de cantos arredondados 90"/>
        <xdr:cNvSpPr>
          <a:spLocks noChangeArrowheads="1"/>
        </xdr:cNvSpPr>
      </xdr:nvSpPr>
      <xdr:spPr bwMode="auto">
        <a:xfrm>
          <a:off x="2806700" y="0"/>
          <a:ext cx="2806700" cy="381000"/>
        </a:xfrm>
        <a:prstGeom prst="roundRect">
          <a:avLst>
            <a:gd name="adj" fmla="val 16667"/>
          </a:avLst>
        </a:prstGeom>
        <a:solidFill>
          <a:srgbClr val="4F81BD"/>
        </a:solidFill>
        <a:ln w="3175">
          <a:solidFill>
            <a:srgbClr val="385D8A"/>
          </a:solidFill>
          <a:round/>
          <a:headEnd/>
          <a:tailEnd/>
        </a:ln>
        <a:effectLst>
          <a:outerShdw blurRad="63500" dist="38100" dir="5400000" algn="t" rotWithShape="0">
            <a:srgbClr val="000000">
              <a:alpha val="39998"/>
            </a:srgbClr>
          </a:outerShdw>
        </a:effectLst>
      </xdr:spPr>
      <xdr:txBody>
        <a:bodyPr vertOverflow="clip" wrap="square" lIns="27432" tIns="18288" rIns="27432" bIns="18288" anchor="ctr"/>
        <a:lstStyle/>
        <a:p>
          <a:pPr algn="ctr" rtl="0">
            <a:defRPr sz="1000"/>
          </a:pPr>
          <a:r>
            <a:rPr lang="en-US" sz="1100" b="0" i="0" u="none" strike="noStrike" baseline="0">
              <a:solidFill>
                <a:srgbClr val="FFFFFF"/>
              </a:solidFill>
              <a:latin typeface="Trebuchet MS"/>
              <a:ea typeface="Trebuchet MS"/>
              <a:cs typeface="Trebuchet MS"/>
            </a:rPr>
            <a:t>PROCESSOS INTERNOS</a:t>
          </a:r>
        </a:p>
      </xdr:txBody>
    </xdr:sp>
    <xdr:clientData/>
  </xdr:twoCellAnchor>
  <xdr:twoCellAnchor>
    <xdr:from>
      <xdr:col>26</xdr:col>
      <xdr:colOff>0</xdr:colOff>
      <xdr:row>3</xdr:row>
      <xdr:rowOff>0</xdr:rowOff>
    </xdr:from>
    <xdr:to>
      <xdr:col>39</xdr:col>
      <xdr:colOff>0</xdr:colOff>
      <xdr:row>4</xdr:row>
      <xdr:rowOff>190500</xdr:rowOff>
    </xdr:to>
    <xdr:sp macro="" textlink="">
      <xdr:nvSpPr>
        <xdr:cNvPr id="1630182" name="Retângulo de cantos arredondados 91"/>
        <xdr:cNvSpPr>
          <a:spLocks noChangeArrowheads="1"/>
        </xdr:cNvSpPr>
      </xdr:nvSpPr>
      <xdr:spPr bwMode="auto">
        <a:xfrm>
          <a:off x="5613400" y="0"/>
          <a:ext cx="2806700" cy="381000"/>
        </a:xfrm>
        <a:prstGeom prst="roundRect">
          <a:avLst>
            <a:gd name="adj" fmla="val 16667"/>
          </a:avLst>
        </a:prstGeom>
        <a:solidFill>
          <a:srgbClr val="4F81BD"/>
        </a:solidFill>
        <a:ln w="3175">
          <a:solidFill>
            <a:srgbClr val="385D8A"/>
          </a:solidFill>
          <a:round/>
          <a:headEnd/>
          <a:tailEnd/>
        </a:ln>
        <a:effectLst>
          <a:outerShdw blurRad="63500" dist="38100" dir="5400000" algn="t" rotWithShape="0">
            <a:srgbClr val="000000">
              <a:alpha val="39998"/>
            </a:srgbClr>
          </a:outerShdw>
        </a:effectLst>
      </xdr:spPr>
      <xdr:txBody>
        <a:bodyPr vertOverflow="clip" wrap="square" lIns="27432" tIns="18288" rIns="27432" bIns="18288" anchor="ctr"/>
        <a:lstStyle/>
        <a:p>
          <a:pPr algn="ctr" rtl="0">
            <a:defRPr sz="1000"/>
          </a:pPr>
          <a:r>
            <a:rPr lang="en-US" sz="1100" b="0" i="0" u="none" strike="noStrike" baseline="0">
              <a:solidFill>
                <a:srgbClr val="FFFFFF"/>
              </a:solidFill>
              <a:latin typeface="Trebuchet MS"/>
              <a:ea typeface="Trebuchet MS"/>
              <a:cs typeface="Trebuchet MS"/>
            </a:rPr>
            <a:t>CLIENTES</a:t>
          </a:r>
        </a:p>
      </xdr:txBody>
    </xdr:sp>
    <xdr:clientData/>
  </xdr:twoCellAnchor>
  <xdr:twoCellAnchor>
    <xdr:from>
      <xdr:col>39</xdr:col>
      <xdr:colOff>12700</xdr:colOff>
      <xdr:row>3</xdr:row>
      <xdr:rowOff>0</xdr:rowOff>
    </xdr:from>
    <xdr:to>
      <xdr:col>52</xdr:col>
      <xdr:colOff>0</xdr:colOff>
      <xdr:row>4</xdr:row>
      <xdr:rowOff>190500</xdr:rowOff>
    </xdr:to>
    <xdr:sp macro="" textlink="">
      <xdr:nvSpPr>
        <xdr:cNvPr id="1630183" name="Retângulo de cantos arredondados 92"/>
        <xdr:cNvSpPr>
          <a:spLocks noChangeArrowheads="1"/>
        </xdr:cNvSpPr>
      </xdr:nvSpPr>
      <xdr:spPr bwMode="auto">
        <a:xfrm>
          <a:off x="8432800" y="0"/>
          <a:ext cx="2794000" cy="381000"/>
        </a:xfrm>
        <a:prstGeom prst="roundRect">
          <a:avLst>
            <a:gd name="adj" fmla="val 16667"/>
          </a:avLst>
        </a:prstGeom>
        <a:solidFill>
          <a:srgbClr val="4F81BD"/>
        </a:solidFill>
        <a:ln w="3175">
          <a:solidFill>
            <a:srgbClr val="385D8A"/>
          </a:solidFill>
          <a:round/>
          <a:headEnd/>
          <a:tailEnd/>
        </a:ln>
        <a:effectLst>
          <a:outerShdw blurRad="63500" dist="38100" dir="5400000" algn="t" rotWithShape="0">
            <a:srgbClr val="000000">
              <a:alpha val="39998"/>
            </a:srgbClr>
          </a:outerShdw>
        </a:effectLst>
      </xdr:spPr>
      <xdr:txBody>
        <a:bodyPr vertOverflow="clip" wrap="square" lIns="27432" tIns="18288" rIns="27432" bIns="18288" anchor="ctr"/>
        <a:lstStyle/>
        <a:p>
          <a:pPr algn="ctr" rtl="0">
            <a:defRPr sz="1000"/>
          </a:pPr>
          <a:r>
            <a:rPr lang="en-US" sz="1100" b="0" i="0" u="none" strike="noStrike" baseline="0">
              <a:solidFill>
                <a:srgbClr val="FFFFFF"/>
              </a:solidFill>
              <a:latin typeface="Trebuchet MS"/>
              <a:ea typeface="Trebuchet MS"/>
              <a:cs typeface="Trebuchet MS"/>
            </a:rPr>
            <a:t>FINANCEIRA</a:t>
          </a:r>
        </a:p>
      </xdr:txBody>
    </xdr:sp>
    <xdr:clientData/>
  </xdr:twoCellAnchor>
  <xdr:twoCellAnchor>
    <xdr:from>
      <xdr:col>1</xdr:col>
      <xdr:colOff>76200</xdr:colOff>
      <xdr:row>11</xdr:row>
      <xdr:rowOff>9525</xdr:rowOff>
    </xdr:from>
    <xdr:to>
      <xdr:col>11</xdr:col>
      <xdr:colOff>85725</xdr:colOff>
      <xdr:row>19</xdr:row>
      <xdr:rowOff>104775</xdr:rowOff>
    </xdr:to>
    <xdr:grpSp>
      <xdr:nvGrpSpPr>
        <xdr:cNvPr id="76" name="Group 13"/>
        <xdr:cNvGrpSpPr>
          <a:grpSpLocks/>
        </xdr:cNvGrpSpPr>
      </xdr:nvGrpSpPr>
      <xdr:grpSpPr bwMode="auto">
        <a:xfrm>
          <a:off x="266700" y="2570692"/>
          <a:ext cx="1914525" cy="1957916"/>
          <a:chOff x="226" y="47"/>
          <a:chExt cx="320" cy="320"/>
        </a:xfrm>
      </xdr:grpSpPr>
      <xdr:graphicFrame macro="">
        <xdr:nvGraphicFramePr>
          <xdr:cNvPr id="78" name="Chart 1"/>
          <xdr:cNvGraphicFramePr>
            <a:graphicFrameLocks/>
          </xdr:cNvGraphicFramePr>
        </xdr:nvGraphicFramePr>
        <xdr:xfrm>
          <a:off x="226" y="47"/>
          <a:ext cx="320" cy="32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79" name="Text Box 4"/>
          <xdr:cNvSpPr txBox="1">
            <a:spLocks noChangeArrowheads="1"/>
          </xdr:cNvSpPr>
        </xdr:nvSpPr>
        <xdr:spPr bwMode="auto">
          <a:xfrm>
            <a:off x="226" y="224"/>
            <a:ext cx="318" cy="9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ctr" rtl="0">
              <a:defRPr sz="1000"/>
            </a:pPr>
            <a:r>
              <a:rPr lang="pt-BR" sz="1000" b="0" i="1" u="none" strike="noStrike" baseline="0">
                <a:solidFill>
                  <a:srgbClr val="000000"/>
                </a:solidFill>
                <a:latin typeface="Trebuchet MS"/>
              </a:rPr>
              <a:t>Competência dos Funcionários</a:t>
            </a:r>
          </a:p>
        </xdr:txBody>
      </xdr:sp>
      <xdr:graphicFrame macro="">
        <xdr:nvGraphicFramePr>
          <xdr:cNvPr id="80" name="Chart 2"/>
          <xdr:cNvGraphicFramePr>
            <a:graphicFrameLocks/>
          </xdr:cNvGraphicFramePr>
        </xdr:nvGraphicFramePr>
        <xdr:xfrm>
          <a:off x="226" y="48"/>
          <a:ext cx="320" cy="18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</xdr:grpSp>
    <xdr:clientData/>
  </xdr:twoCellAnchor>
  <xdr:twoCellAnchor>
    <xdr:from>
      <xdr:col>14</xdr:col>
      <xdr:colOff>129116</xdr:colOff>
      <xdr:row>10</xdr:row>
      <xdr:rowOff>230717</xdr:rowOff>
    </xdr:from>
    <xdr:to>
      <xdr:col>24</xdr:col>
      <xdr:colOff>138641</xdr:colOff>
      <xdr:row>19</xdr:row>
      <xdr:rowOff>40217</xdr:rowOff>
    </xdr:to>
    <xdr:grpSp>
      <xdr:nvGrpSpPr>
        <xdr:cNvPr id="27" name="Group 13"/>
        <xdr:cNvGrpSpPr>
          <a:grpSpLocks/>
        </xdr:cNvGrpSpPr>
      </xdr:nvGrpSpPr>
      <xdr:grpSpPr bwMode="auto">
        <a:xfrm>
          <a:off x="2796116" y="2559050"/>
          <a:ext cx="1914525" cy="1905000"/>
          <a:chOff x="226" y="47"/>
          <a:chExt cx="320" cy="320"/>
        </a:xfrm>
      </xdr:grpSpPr>
      <xdr:graphicFrame macro="">
        <xdr:nvGraphicFramePr>
          <xdr:cNvPr id="28" name="Chart 1"/>
          <xdr:cNvGraphicFramePr>
            <a:graphicFrameLocks/>
          </xdr:cNvGraphicFramePr>
        </xdr:nvGraphicFramePr>
        <xdr:xfrm>
          <a:off x="226" y="47"/>
          <a:ext cx="320" cy="32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sp macro="" textlink="">
        <xdr:nvSpPr>
          <xdr:cNvPr id="29" name="Text Box 4"/>
          <xdr:cNvSpPr txBox="1">
            <a:spLocks noChangeArrowheads="1"/>
          </xdr:cNvSpPr>
        </xdr:nvSpPr>
        <xdr:spPr bwMode="auto">
          <a:xfrm>
            <a:off x="226" y="224"/>
            <a:ext cx="318" cy="9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ctr" rtl="0">
              <a:defRPr sz="1000"/>
            </a:pPr>
            <a:r>
              <a:rPr lang="pt-BR" sz="1000" b="0" i="1" u="none" strike="noStrike" baseline="0">
                <a:solidFill>
                  <a:srgbClr val="000000"/>
                </a:solidFill>
                <a:latin typeface="Trebuchet MS"/>
              </a:rPr>
              <a:t>Processos Aprimorados</a:t>
            </a:r>
          </a:p>
        </xdr:txBody>
      </xdr:sp>
      <xdr:graphicFrame macro="">
        <xdr:nvGraphicFramePr>
          <xdr:cNvPr id="30" name="Chart 2"/>
          <xdr:cNvGraphicFramePr>
            <a:graphicFrameLocks/>
          </xdr:cNvGraphicFramePr>
        </xdr:nvGraphicFramePr>
        <xdr:xfrm>
          <a:off x="226" y="48"/>
          <a:ext cx="320" cy="18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</xdr:grpSp>
    <xdr:clientData/>
  </xdr:twoCellAnchor>
  <xdr:twoCellAnchor>
    <xdr:from>
      <xdr:col>27</xdr:col>
      <xdr:colOff>2117</xdr:colOff>
      <xdr:row>10</xdr:row>
      <xdr:rowOff>146051</xdr:rowOff>
    </xdr:from>
    <xdr:to>
      <xdr:col>37</xdr:col>
      <xdr:colOff>11642</xdr:colOff>
      <xdr:row>18</xdr:row>
      <xdr:rowOff>174625</xdr:rowOff>
    </xdr:to>
    <xdr:grpSp>
      <xdr:nvGrpSpPr>
        <xdr:cNvPr id="31" name="Group 13"/>
        <xdr:cNvGrpSpPr>
          <a:grpSpLocks/>
        </xdr:cNvGrpSpPr>
      </xdr:nvGrpSpPr>
      <xdr:grpSpPr bwMode="auto">
        <a:xfrm>
          <a:off x="5145617" y="2474384"/>
          <a:ext cx="1914525" cy="1891241"/>
          <a:chOff x="226" y="47"/>
          <a:chExt cx="320" cy="320"/>
        </a:xfrm>
      </xdr:grpSpPr>
      <xdr:graphicFrame macro="">
        <xdr:nvGraphicFramePr>
          <xdr:cNvPr id="32" name="Chart 1"/>
          <xdr:cNvGraphicFramePr>
            <a:graphicFrameLocks/>
          </xdr:cNvGraphicFramePr>
        </xdr:nvGraphicFramePr>
        <xdr:xfrm>
          <a:off x="226" y="47"/>
          <a:ext cx="320" cy="32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sp macro="" textlink="">
        <xdr:nvSpPr>
          <xdr:cNvPr id="33" name="Text Box 4"/>
          <xdr:cNvSpPr txBox="1">
            <a:spLocks noChangeArrowheads="1"/>
          </xdr:cNvSpPr>
        </xdr:nvSpPr>
        <xdr:spPr bwMode="auto">
          <a:xfrm>
            <a:off x="226" y="224"/>
            <a:ext cx="318" cy="9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ctr" rtl="0">
              <a:defRPr sz="1000"/>
            </a:pPr>
            <a:r>
              <a:rPr lang="pt-BR" sz="1000" b="0" i="1" u="none" strike="noStrike" baseline="0">
                <a:solidFill>
                  <a:srgbClr val="000000"/>
                </a:solidFill>
                <a:latin typeface="Trebuchet MS"/>
              </a:rPr>
              <a:t>Satisfação dos Clientes</a:t>
            </a:r>
          </a:p>
        </xdr:txBody>
      </xdr:sp>
      <xdr:graphicFrame macro="">
        <xdr:nvGraphicFramePr>
          <xdr:cNvPr id="34" name="Chart 2"/>
          <xdr:cNvGraphicFramePr>
            <a:graphicFrameLocks/>
          </xdr:cNvGraphicFramePr>
        </xdr:nvGraphicFramePr>
        <xdr:xfrm>
          <a:off x="226" y="48"/>
          <a:ext cx="320" cy="18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</xdr:grpSp>
    <xdr:clientData/>
  </xdr:twoCellAnchor>
  <xdr:twoCellAnchor>
    <xdr:from>
      <xdr:col>40</xdr:col>
      <xdr:colOff>2117</xdr:colOff>
      <xdr:row>10</xdr:row>
      <xdr:rowOff>17993</xdr:rowOff>
    </xdr:from>
    <xdr:to>
      <xdr:col>50</xdr:col>
      <xdr:colOff>11642</xdr:colOff>
      <xdr:row>18</xdr:row>
      <xdr:rowOff>27517</xdr:rowOff>
    </xdr:to>
    <xdr:grpSp>
      <xdr:nvGrpSpPr>
        <xdr:cNvPr id="43" name="Group 13"/>
        <xdr:cNvGrpSpPr>
          <a:grpSpLocks/>
        </xdr:cNvGrpSpPr>
      </xdr:nvGrpSpPr>
      <xdr:grpSpPr bwMode="auto">
        <a:xfrm>
          <a:off x="7622117" y="2346326"/>
          <a:ext cx="1914525" cy="1872191"/>
          <a:chOff x="226" y="47"/>
          <a:chExt cx="320" cy="320"/>
        </a:xfrm>
      </xdr:grpSpPr>
      <xdr:graphicFrame macro="">
        <xdr:nvGraphicFramePr>
          <xdr:cNvPr id="44" name="Chart 1"/>
          <xdr:cNvGraphicFramePr>
            <a:graphicFrameLocks/>
          </xdr:cNvGraphicFramePr>
        </xdr:nvGraphicFramePr>
        <xdr:xfrm>
          <a:off x="226" y="47"/>
          <a:ext cx="320" cy="32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sp macro="" textlink="">
        <xdr:nvSpPr>
          <xdr:cNvPr id="45" name="Text Box 4"/>
          <xdr:cNvSpPr txBox="1">
            <a:spLocks noChangeArrowheads="1"/>
          </xdr:cNvSpPr>
        </xdr:nvSpPr>
        <xdr:spPr bwMode="auto">
          <a:xfrm>
            <a:off x="226" y="224"/>
            <a:ext cx="318" cy="9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ctr" rtl="0">
              <a:defRPr sz="1000"/>
            </a:pPr>
            <a:r>
              <a:rPr lang="pt-BR" sz="1000" b="0" i="1" u="none" strike="noStrike" baseline="0">
                <a:solidFill>
                  <a:srgbClr val="000000"/>
                </a:solidFill>
                <a:latin typeface="Trebuchet MS"/>
              </a:rPr>
              <a:t>Lucro Líquido</a:t>
            </a:r>
          </a:p>
        </xdr:txBody>
      </xdr:sp>
      <xdr:graphicFrame macro="">
        <xdr:nvGraphicFramePr>
          <xdr:cNvPr id="46" name="Chart 2"/>
          <xdr:cNvGraphicFramePr>
            <a:graphicFrameLocks/>
          </xdr:cNvGraphicFramePr>
        </xdr:nvGraphicFramePr>
        <xdr:xfrm>
          <a:off x="226" y="48"/>
          <a:ext cx="320" cy="18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</xdr:grpSp>
    <xdr:clientData/>
  </xdr:twoCellAnchor>
  <xdr:twoCellAnchor>
    <xdr:from>
      <xdr:col>0</xdr:col>
      <xdr:colOff>47625</xdr:colOff>
      <xdr:row>0</xdr:row>
      <xdr:rowOff>47625</xdr:rowOff>
    </xdr:from>
    <xdr:to>
      <xdr:col>9</xdr:col>
      <xdr:colOff>19050</xdr:colOff>
      <xdr:row>2</xdr:row>
      <xdr:rowOff>161925</xdr:rowOff>
    </xdr:to>
    <xdr:sp macro="" textlink="">
      <xdr:nvSpPr>
        <xdr:cNvPr id="57" name="Retângulo 56"/>
        <xdr:cNvSpPr/>
      </xdr:nvSpPr>
      <xdr:spPr>
        <a:xfrm>
          <a:off x="47625" y="47625"/>
          <a:ext cx="168592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pt-B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pt-BR">
              <a:latin typeface="Arial" pitchFamily="34" charset="0"/>
              <a:cs typeface="Arial" pitchFamily="34" charset="0"/>
            </a:rPr>
            <a:t>XPTO,</a:t>
          </a:r>
          <a:r>
            <a:rPr lang="pt-BR" baseline="0">
              <a:latin typeface="Arial" pitchFamily="34" charset="0"/>
              <a:cs typeface="Arial" pitchFamily="34" charset="0"/>
            </a:rPr>
            <a:t> LDA</a:t>
          </a:r>
          <a:endParaRPr lang="pt-BR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xpto.cv/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xpto.cv/" TargetMode="External"/><Relationship Id="rId6" Type="http://schemas.openxmlformats.org/officeDocument/2006/relationships/image" Target="../media/image2.emf"/><Relationship Id="rId5" Type="http://schemas.openxmlformats.org/officeDocument/2006/relationships/oleObject" Target="../embeddings/oleObject2.bin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xpto.cv/" TargetMode="External"/><Relationship Id="rId6" Type="http://schemas.openxmlformats.org/officeDocument/2006/relationships/image" Target="../media/image3.emf"/><Relationship Id="rId5" Type="http://schemas.openxmlformats.org/officeDocument/2006/relationships/oleObject" Target="../embeddings/oleObject3.bin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xpto.cv/" TargetMode="External"/><Relationship Id="rId6" Type="http://schemas.openxmlformats.org/officeDocument/2006/relationships/image" Target="../media/image4.emf"/><Relationship Id="rId5" Type="http://schemas.openxmlformats.org/officeDocument/2006/relationships/oleObject" Target="../embeddings/oleObject4.bin"/><Relationship Id="rId4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www.xpto.c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Q46"/>
  <sheetViews>
    <sheetView showGridLines="0" topLeftCell="A19" workbookViewId="0">
      <selection activeCell="I28" sqref="I28"/>
    </sheetView>
  </sheetViews>
  <sheetFormatPr defaultRowHeight="18" customHeight="1" x14ac:dyDescent="0.2"/>
  <cols>
    <col min="1" max="1" width="2.7109375" style="13" customWidth="1"/>
    <col min="2" max="256" width="8.140625" style="13" customWidth="1"/>
    <col min="257" max="16384" width="9.140625" style="13"/>
  </cols>
  <sheetData>
    <row r="1" spans="2:17" ht="18" customHeight="1" x14ac:dyDescent="0.2">
      <c r="O1" s="55" t="s">
        <v>94</v>
      </c>
      <c r="P1" s="56"/>
      <c r="Q1" s="56"/>
    </row>
    <row r="2" spans="2:17" ht="18" customHeight="1" x14ac:dyDescent="0.2">
      <c r="P2" s="57">
        <f ca="1">TODAY()</f>
        <v>41228</v>
      </c>
      <c r="Q2" s="58"/>
    </row>
    <row r="4" spans="2:17" ht="18" customHeight="1" x14ac:dyDescent="0.2">
      <c r="B4" s="54" t="s">
        <v>12</v>
      </c>
      <c r="C4" s="54"/>
      <c r="D4" s="54"/>
      <c r="E4" s="54"/>
      <c r="F4" s="48" t="s">
        <v>95</v>
      </c>
      <c r="G4" s="47"/>
      <c r="H4" s="47"/>
      <c r="I4" s="47"/>
      <c r="J4" s="47"/>
      <c r="K4" s="47"/>
      <c r="L4" s="52" t="s">
        <v>22</v>
      </c>
      <c r="M4" s="53"/>
      <c r="N4" s="53"/>
      <c r="O4" s="47" t="s">
        <v>18</v>
      </c>
      <c r="P4" s="47"/>
      <c r="Q4" s="47"/>
    </row>
    <row r="5" spans="2:17" ht="18" customHeight="1" x14ac:dyDescent="0.2">
      <c r="B5" s="54" t="s">
        <v>15</v>
      </c>
      <c r="C5" s="54"/>
      <c r="D5" s="54"/>
      <c r="E5" s="54"/>
      <c r="F5" s="46">
        <v>1</v>
      </c>
      <c r="G5" s="47"/>
      <c r="H5" s="47"/>
      <c r="I5" s="47"/>
      <c r="J5" s="47"/>
      <c r="K5" s="47"/>
      <c r="L5" s="52" t="s">
        <v>23</v>
      </c>
      <c r="M5" s="53"/>
      <c r="N5" s="53"/>
      <c r="O5" s="47" t="s">
        <v>19</v>
      </c>
      <c r="P5" s="47"/>
      <c r="Q5" s="47"/>
    </row>
    <row r="6" spans="2:17" ht="18" customHeight="1" x14ac:dyDescent="0.2">
      <c r="B6" s="54" t="s">
        <v>13</v>
      </c>
      <c r="C6" s="54"/>
      <c r="D6" s="54"/>
      <c r="E6" s="54"/>
      <c r="F6" s="46" t="s">
        <v>41</v>
      </c>
      <c r="G6" s="47"/>
      <c r="H6" s="47"/>
      <c r="I6" s="47"/>
      <c r="J6" s="47"/>
      <c r="K6" s="47"/>
      <c r="L6" s="52" t="s">
        <v>24</v>
      </c>
      <c r="M6" s="53"/>
      <c r="N6" s="53"/>
      <c r="O6" s="46" t="s">
        <v>44</v>
      </c>
      <c r="P6" s="47"/>
      <c r="Q6" s="47"/>
    </row>
    <row r="7" spans="2:17" ht="18" customHeight="1" x14ac:dyDescent="0.2">
      <c r="B7" s="54" t="s">
        <v>16</v>
      </c>
      <c r="C7" s="54"/>
      <c r="D7" s="54"/>
      <c r="E7" s="54"/>
      <c r="F7" s="41" t="s">
        <v>96</v>
      </c>
      <c r="G7" s="42"/>
      <c r="H7" s="42"/>
      <c r="I7" s="42"/>
      <c r="J7" s="42"/>
      <c r="K7" s="43"/>
      <c r="L7" s="52" t="s">
        <v>25</v>
      </c>
      <c r="M7" s="53"/>
      <c r="N7" s="53"/>
      <c r="O7" s="47" t="s">
        <v>114</v>
      </c>
      <c r="P7" s="47"/>
      <c r="Q7" s="47"/>
    </row>
    <row r="8" spans="2:17" ht="18" customHeight="1" x14ac:dyDescent="0.2">
      <c r="B8" s="54" t="s">
        <v>14</v>
      </c>
      <c r="C8" s="54"/>
      <c r="D8" s="54"/>
      <c r="E8" s="54"/>
      <c r="F8" s="47" t="s">
        <v>17</v>
      </c>
      <c r="G8" s="47"/>
      <c r="H8" s="47"/>
      <c r="I8" s="47"/>
      <c r="J8" s="47"/>
      <c r="K8" s="47"/>
      <c r="L8" s="52" t="s">
        <v>26</v>
      </c>
      <c r="M8" s="53"/>
      <c r="N8" s="53"/>
      <c r="O8" s="47" t="s">
        <v>20</v>
      </c>
      <c r="P8" s="47"/>
      <c r="Q8" s="47"/>
    </row>
    <row r="10" spans="2:17" ht="18" customHeight="1" x14ac:dyDescent="0.2">
      <c r="B10" s="49" t="s">
        <v>2</v>
      </c>
      <c r="C10" s="45"/>
      <c r="D10" s="45"/>
      <c r="E10" s="45"/>
      <c r="F10" s="45"/>
      <c r="G10" s="45"/>
      <c r="H10" s="45"/>
      <c r="J10" s="9" t="s">
        <v>6</v>
      </c>
      <c r="K10" s="9" t="s">
        <v>7</v>
      </c>
      <c r="L10" s="9" t="s">
        <v>8</v>
      </c>
      <c r="M10" s="9" t="s">
        <v>9</v>
      </c>
    </row>
    <row r="11" spans="2:17" ht="18" customHeight="1" x14ac:dyDescent="0.2">
      <c r="B11" s="44"/>
      <c r="C11" s="44"/>
      <c r="D11" s="44"/>
      <c r="E11" s="44"/>
      <c r="F11" s="44"/>
      <c r="G11" s="44"/>
      <c r="H11" s="44"/>
      <c r="J11" s="12" t="s">
        <v>31</v>
      </c>
      <c r="K11" s="11">
        <v>0</v>
      </c>
      <c r="L11" s="11">
        <v>50</v>
      </c>
      <c r="M11" s="23" t="s">
        <v>35</v>
      </c>
    </row>
    <row r="12" spans="2:17" ht="18" customHeight="1" x14ac:dyDescent="0.2">
      <c r="B12" s="44"/>
      <c r="C12" s="44"/>
      <c r="D12" s="44"/>
      <c r="E12" s="44"/>
      <c r="F12" s="44"/>
      <c r="G12" s="44"/>
      <c r="H12" s="44"/>
      <c r="J12" s="12" t="s">
        <v>32</v>
      </c>
      <c r="K12" s="11" t="s">
        <v>3</v>
      </c>
      <c r="L12" s="11">
        <v>70</v>
      </c>
      <c r="M12" s="22" t="s">
        <v>36</v>
      </c>
    </row>
    <row r="13" spans="2:17" ht="18" customHeight="1" x14ac:dyDescent="0.2">
      <c r="B13" s="44"/>
      <c r="C13" s="44"/>
      <c r="D13" s="44"/>
      <c r="E13" s="44"/>
      <c r="F13" s="44"/>
      <c r="G13" s="44"/>
      <c r="H13" s="44"/>
      <c r="J13" s="12" t="s">
        <v>33</v>
      </c>
      <c r="K13" s="11" t="s">
        <v>4</v>
      </c>
      <c r="L13" s="11">
        <v>90</v>
      </c>
      <c r="M13" s="21" t="s">
        <v>37</v>
      </c>
    </row>
    <row r="14" spans="2:17" ht="18" customHeight="1" x14ac:dyDescent="0.2">
      <c r="B14" s="44"/>
      <c r="C14" s="44"/>
      <c r="D14" s="44"/>
      <c r="E14" s="44"/>
      <c r="F14" s="44"/>
      <c r="G14" s="44"/>
      <c r="H14" s="44"/>
      <c r="J14" s="12" t="s">
        <v>34</v>
      </c>
      <c r="K14" s="11" t="s">
        <v>5</v>
      </c>
      <c r="L14" s="11">
        <v>100</v>
      </c>
      <c r="M14" s="24" t="s">
        <v>38</v>
      </c>
    </row>
    <row r="16" spans="2:17" ht="18" customHeight="1" x14ac:dyDescent="0.2">
      <c r="B16" s="49" t="s">
        <v>10</v>
      </c>
      <c r="C16" s="49"/>
      <c r="D16" s="49"/>
      <c r="E16" s="49"/>
      <c r="F16" s="49"/>
      <c r="G16" s="49"/>
      <c r="H16" s="49"/>
    </row>
    <row r="17" spans="2:17" ht="18" customHeight="1" x14ac:dyDescent="0.2">
      <c r="B17" s="46" t="s">
        <v>45</v>
      </c>
      <c r="C17" s="47"/>
      <c r="D17" s="47"/>
      <c r="E17" s="47"/>
      <c r="F17" s="47"/>
      <c r="G17" s="47"/>
      <c r="H17" s="47"/>
    </row>
    <row r="18" spans="2:17" ht="18" customHeight="1" x14ac:dyDescent="0.2">
      <c r="B18" s="46" t="s">
        <v>46</v>
      </c>
      <c r="C18" s="47"/>
      <c r="D18" s="47"/>
      <c r="E18" s="47"/>
      <c r="F18" s="47"/>
      <c r="G18" s="47"/>
      <c r="H18" s="47"/>
    </row>
    <row r="19" spans="2:17" ht="18" customHeight="1" x14ac:dyDescent="0.2">
      <c r="B19" s="46" t="s">
        <v>47</v>
      </c>
      <c r="C19" s="47"/>
      <c r="D19" s="47"/>
      <c r="E19" s="47"/>
      <c r="F19" s="47"/>
      <c r="G19" s="47"/>
      <c r="H19" s="47"/>
    </row>
    <row r="20" spans="2:17" ht="18" customHeight="1" x14ac:dyDescent="0.2">
      <c r="B20" s="46" t="s">
        <v>49</v>
      </c>
      <c r="C20" s="47"/>
      <c r="D20" s="47"/>
      <c r="E20" s="47"/>
      <c r="F20" s="47"/>
      <c r="G20" s="47"/>
      <c r="H20" s="47"/>
    </row>
    <row r="21" spans="2:17" ht="18" customHeight="1" x14ac:dyDescent="0.2">
      <c r="B21" s="47"/>
      <c r="C21" s="47"/>
      <c r="D21" s="47"/>
      <c r="E21" s="47"/>
      <c r="F21" s="47"/>
      <c r="G21" s="47"/>
      <c r="H21" s="47"/>
    </row>
    <row r="22" spans="2:17" ht="18" customHeight="1" x14ac:dyDescent="0.2">
      <c r="B22" s="47"/>
      <c r="C22" s="47"/>
      <c r="D22" s="47"/>
      <c r="E22" s="47"/>
      <c r="F22" s="47"/>
      <c r="G22" s="47"/>
      <c r="H22" s="47"/>
    </row>
    <row r="24" spans="2:17" ht="18" customHeight="1" x14ac:dyDescent="0.2">
      <c r="B24" s="49" t="s">
        <v>28</v>
      </c>
      <c r="C24" s="49"/>
      <c r="D24" s="49"/>
      <c r="E24" s="49"/>
      <c r="F24" s="49"/>
      <c r="G24" s="49"/>
      <c r="H24" s="49"/>
      <c r="I24" s="15">
        <v>2013</v>
      </c>
      <c r="J24" s="15">
        <f>I24+1</f>
        <v>2014</v>
      </c>
      <c r="K24" s="15">
        <f t="shared" ref="K24:P24" si="0">J24+1</f>
        <v>2015</v>
      </c>
      <c r="L24" s="15">
        <f t="shared" si="0"/>
        <v>2016</v>
      </c>
      <c r="M24" s="15">
        <f t="shared" si="0"/>
        <v>2017</v>
      </c>
      <c r="N24" s="15">
        <f t="shared" si="0"/>
        <v>2018</v>
      </c>
      <c r="O24" s="15">
        <f t="shared" si="0"/>
        <v>2019</v>
      </c>
      <c r="P24" s="15">
        <f t="shared" si="0"/>
        <v>2020</v>
      </c>
      <c r="Q24" s="50" t="s">
        <v>1</v>
      </c>
    </row>
    <row r="25" spans="2:17" ht="18" customHeight="1" x14ac:dyDescent="0.2">
      <c r="B25" s="49" t="s">
        <v>29</v>
      </c>
      <c r="C25" s="49"/>
      <c r="D25" s="49"/>
      <c r="E25" s="49"/>
      <c r="F25" s="49"/>
      <c r="G25" s="49"/>
      <c r="H25" s="49"/>
      <c r="I25" s="16">
        <v>41364</v>
      </c>
      <c r="J25" s="16">
        <v>41455</v>
      </c>
      <c r="K25" s="16">
        <v>41182</v>
      </c>
      <c r="L25" s="16">
        <v>41639</v>
      </c>
      <c r="M25" s="16">
        <v>41729</v>
      </c>
      <c r="N25" s="16">
        <v>41820</v>
      </c>
      <c r="O25" s="16">
        <v>41912</v>
      </c>
      <c r="P25" s="16">
        <v>42004</v>
      </c>
      <c r="Q25" s="50"/>
    </row>
    <row r="26" spans="2:17" s="17" customFormat="1" ht="18" customHeight="1" x14ac:dyDescent="0.2">
      <c r="B26" s="9" t="s">
        <v>21</v>
      </c>
      <c r="C26" s="49" t="s">
        <v>27</v>
      </c>
      <c r="D26" s="49"/>
      <c r="E26" s="49"/>
      <c r="F26" s="49"/>
      <c r="G26" s="49"/>
      <c r="H26" s="49"/>
      <c r="I26" s="51" t="s">
        <v>30</v>
      </c>
      <c r="J26" s="51"/>
      <c r="K26" s="51"/>
      <c r="L26" s="51"/>
      <c r="M26" s="51"/>
      <c r="N26" s="51"/>
      <c r="O26" s="51"/>
      <c r="P26" s="51"/>
      <c r="Q26" s="51"/>
    </row>
    <row r="27" spans="2:17" ht="18" customHeight="1" x14ac:dyDescent="0.2">
      <c r="B27" s="9" t="s">
        <v>42</v>
      </c>
      <c r="C27" s="46" t="s">
        <v>39</v>
      </c>
      <c r="D27" s="46"/>
      <c r="E27" s="46"/>
      <c r="F27" s="46"/>
      <c r="G27" s="46"/>
      <c r="H27" s="46"/>
      <c r="I27" s="20">
        <v>170</v>
      </c>
      <c r="J27" s="20">
        <v>175</v>
      </c>
      <c r="K27" s="20">
        <v>183</v>
      </c>
      <c r="L27" s="20">
        <v>196</v>
      </c>
      <c r="M27" s="20"/>
      <c r="N27" s="20"/>
      <c r="O27" s="20"/>
      <c r="P27" s="20"/>
      <c r="Q27" s="18">
        <f>IF(P27&lt;&gt;"",P27,IF(O27&lt;&gt;"",O27,IF(N27&lt;&gt;"",N27,IF(M27&lt;&gt;"",M27,IF(L27&lt;&gt;"",L27,IF(K27&lt;&gt;"",K27,IF(J27&lt;&gt;"",J27,IF(I27&lt;&gt;"",I27,""))))))))</f>
        <v>196</v>
      </c>
    </row>
    <row r="28" spans="2:17" ht="18" customHeight="1" x14ac:dyDescent="0.2">
      <c r="B28" s="9" t="s">
        <v>43</v>
      </c>
      <c r="C28" s="46" t="s">
        <v>40</v>
      </c>
      <c r="D28" s="46"/>
      <c r="E28" s="46"/>
      <c r="F28" s="46"/>
      <c r="G28" s="46"/>
      <c r="H28" s="46"/>
      <c r="I28" s="20">
        <v>250</v>
      </c>
      <c r="J28" s="20">
        <v>250</v>
      </c>
      <c r="K28" s="20">
        <v>250</v>
      </c>
      <c r="L28" s="20">
        <v>250</v>
      </c>
      <c r="M28" s="20"/>
      <c r="N28" s="20"/>
      <c r="O28" s="20"/>
      <c r="P28" s="20"/>
      <c r="Q28" s="18">
        <f t="shared" ref="Q28:Q31" si="1">IF(P28&lt;&gt;"",P28,IF(O28&lt;&gt;"",O28,IF(N28&lt;&gt;"",N28,IF(M28&lt;&gt;"",M28,IF(L28&lt;&gt;"",L28,IF(K28&lt;&gt;"",K28,IF(J28&lt;&gt;"",J28,IF(I28&lt;&gt;"",I28,""))))))))</f>
        <v>250</v>
      </c>
    </row>
    <row r="29" spans="2:17" ht="18" customHeight="1" x14ac:dyDescent="0.2">
      <c r="B29" s="10" t="s">
        <v>0</v>
      </c>
      <c r="C29" s="59" t="s">
        <v>60</v>
      </c>
      <c r="D29" s="60"/>
      <c r="E29" s="60"/>
      <c r="F29" s="60"/>
      <c r="G29" s="60"/>
      <c r="H29" s="61"/>
      <c r="I29" s="20"/>
      <c r="J29" s="20"/>
      <c r="K29" s="20"/>
      <c r="L29" s="20"/>
      <c r="M29" s="20"/>
      <c r="N29" s="20"/>
      <c r="O29" s="20"/>
      <c r="P29" s="20"/>
      <c r="Q29" s="18" t="str">
        <f t="shared" si="1"/>
        <v/>
      </c>
    </row>
    <row r="30" spans="2:17" ht="18" customHeight="1" x14ac:dyDescent="0.2">
      <c r="B30" s="14" t="s">
        <v>0</v>
      </c>
      <c r="C30" s="47" t="s">
        <v>60</v>
      </c>
      <c r="D30" s="47"/>
      <c r="E30" s="47"/>
      <c r="F30" s="47"/>
      <c r="G30" s="47"/>
      <c r="H30" s="47"/>
      <c r="I30" s="20"/>
      <c r="J30" s="20"/>
      <c r="K30" s="20"/>
      <c r="L30" s="20"/>
      <c r="M30" s="20"/>
      <c r="N30" s="20"/>
      <c r="O30" s="20"/>
      <c r="P30" s="20"/>
      <c r="Q30" s="18" t="str">
        <f t="shared" si="1"/>
        <v/>
      </c>
    </row>
    <row r="31" spans="2:17" ht="18" customHeight="1" x14ac:dyDescent="0.2">
      <c r="B31" s="9" t="s">
        <v>11</v>
      </c>
      <c r="C31" s="46" t="s">
        <v>41</v>
      </c>
      <c r="D31" s="47"/>
      <c r="E31" s="47"/>
      <c r="F31" s="47"/>
      <c r="G31" s="47"/>
      <c r="H31" s="47"/>
      <c r="I31" s="20">
        <f>(I27/I28)*100</f>
        <v>68</v>
      </c>
      <c r="J31" s="20">
        <f t="shared" ref="J31:L31" si="2">(J27/J28)*100</f>
        <v>70</v>
      </c>
      <c r="K31" s="20">
        <f t="shared" si="2"/>
        <v>73.2</v>
      </c>
      <c r="L31" s="20">
        <f t="shared" si="2"/>
        <v>78.400000000000006</v>
      </c>
      <c r="M31" s="20"/>
      <c r="N31" s="20"/>
      <c r="O31" s="20"/>
      <c r="P31" s="20"/>
      <c r="Q31" s="18">
        <f t="shared" si="1"/>
        <v>78.400000000000006</v>
      </c>
    </row>
    <row r="32" spans="2:17" ht="18" customHeight="1" x14ac:dyDescent="0.2">
      <c r="B32" s="40" t="s">
        <v>113</v>
      </c>
      <c r="C32" s="48" t="s">
        <v>111</v>
      </c>
      <c r="D32" s="46"/>
      <c r="E32" s="46"/>
      <c r="F32" s="46"/>
      <c r="G32" s="46"/>
      <c r="H32" s="46"/>
      <c r="I32" s="19">
        <v>80</v>
      </c>
      <c r="J32" s="19">
        <v>80</v>
      </c>
      <c r="K32" s="19">
        <v>85</v>
      </c>
      <c r="L32" s="19">
        <v>85</v>
      </c>
      <c r="M32" s="19">
        <v>85</v>
      </c>
      <c r="N32" s="19">
        <v>87</v>
      </c>
      <c r="O32" s="19">
        <v>87</v>
      </c>
      <c r="P32" s="19">
        <v>90</v>
      </c>
      <c r="Q32" s="9" t="s">
        <v>0</v>
      </c>
    </row>
    <row r="34" spans="2:17" s="38" customFormat="1" ht="18" customHeight="1" x14ac:dyDescent="0.2">
      <c r="B34" s="39" t="s">
        <v>89</v>
      </c>
      <c r="C34" s="45" t="s">
        <v>97</v>
      </c>
      <c r="D34" s="45"/>
      <c r="E34" s="45"/>
      <c r="F34" s="45"/>
      <c r="G34" s="45"/>
      <c r="H34" s="45"/>
      <c r="I34" s="45"/>
      <c r="J34" s="45"/>
      <c r="K34" s="45"/>
      <c r="L34" s="39" t="s">
        <v>92</v>
      </c>
      <c r="M34" s="45" t="s">
        <v>90</v>
      </c>
      <c r="N34" s="45"/>
      <c r="O34" s="45"/>
      <c r="P34" s="45" t="s">
        <v>91</v>
      </c>
      <c r="Q34" s="45"/>
    </row>
    <row r="35" spans="2:17" ht="18" customHeight="1" x14ac:dyDescent="0.2">
      <c r="B35" s="28"/>
      <c r="C35" s="41"/>
      <c r="D35" s="42"/>
      <c r="E35" s="42"/>
      <c r="F35" s="42"/>
      <c r="G35" s="42"/>
      <c r="H35" s="42"/>
      <c r="I35" s="42"/>
      <c r="J35" s="42"/>
      <c r="K35" s="43"/>
      <c r="L35" s="28"/>
      <c r="M35" s="41"/>
      <c r="N35" s="42"/>
      <c r="O35" s="43"/>
      <c r="P35" s="44"/>
      <c r="Q35" s="44"/>
    </row>
    <row r="36" spans="2:17" ht="18" customHeight="1" x14ac:dyDescent="0.2">
      <c r="B36" s="28"/>
      <c r="C36" s="41"/>
      <c r="D36" s="42"/>
      <c r="E36" s="42"/>
      <c r="F36" s="42"/>
      <c r="G36" s="42"/>
      <c r="H36" s="42"/>
      <c r="I36" s="42"/>
      <c r="J36" s="42"/>
      <c r="K36" s="43"/>
      <c r="L36" s="28"/>
      <c r="M36" s="41"/>
      <c r="N36" s="42"/>
      <c r="O36" s="43"/>
      <c r="P36" s="44"/>
      <c r="Q36" s="44"/>
    </row>
    <row r="37" spans="2:17" ht="18" customHeight="1" x14ac:dyDescent="0.2">
      <c r="B37" s="28"/>
      <c r="C37" s="41"/>
      <c r="D37" s="42"/>
      <c r="E37" s="42"/>
      <c r="F37" s="42"/>
      <c r="G37" s="42"/>
      <c r="H37" s="42"/>
      <c r="I37" s="42"/>
      <c r="J37" s="42"/>
      <c r="K37" s="43"/>
      <c r="L37" s="28"/>
      <c r="M37" s="41"/>
      <c r="N37" s="42"/>
      <c r="O37" s="43"/>
      <c r="P37" s="44"/>
      <c r="Q37" s="44"/>
    </row>
    <row r="38" spans="2:17" ht="18" customHeight="1" x14ac:dyDescent="0.2">
      <c r="B38" s="28"/>
      <c r="C38" s="41"/>
      <c r="D38" s="42"/>
      <c r="E38" s="42"/>
      <c r="F38" s="42"/>
      <c r="G38" s="42"/>
      <c r="H38" s="42"/>
      <c r="I38" s="42"/>
      <c r="J38" s="42"/>
      <c r="K38" s="43"/>
      <c r="L38" s="28"/>
      <c r="M38" s="41"/>
      <c r="N38" s="42"/>
      <c r="O38" s="43"/>
      <c r="P38" s="44"/>
      <c r="Q38" s="44"/>
    </row>
    <row r="39" spans="2:17" ht="18" customHeight="1" x14ac:dyDescent="0.2">
      <c r="B39" s="28"/>
      <c r="C39" s="41"/>
      <c r="D39" s="42"/>
      <c r="E39" s="42"/>
      <c r="F39" s="42"/>
      <c r="G39" s="42"/>
      <c r="H39" s="42"/>
      <c r="I39" s="42"/>
      <c r="J39" s="42"/>
      <c r="K39" s="43"/>
      <c r="L39" s="28"/>
      <c r="M39" s="41"/>
      <c r="N39" s="42"/>
      <c r="O39" s="43"/>
      <c r="P39" s="44"/>
      <c r="Q39" s="44"/>
    </row>
    <row r="40" spans="2:17" ht="18" customHeight="1" x14ac:dyDescent="0.2">
      <c r="B40" s="28"/>
      <c r="C40" s="41"/>
      <c r="D40" s="42"/>
      <c r="E40" s="42"/>
      <c r="F40" s="42"/>
      <c r="G40" s="42"/>
      <c r="H40" s="42"/>
      <c r="I40" s="42"/>
      <c r="J40" s="42"/>
      <c r="K40" s="43"/>
      <c r="L40" s="28"/>
      <c r="M40" s="41"/>
      <c r="N40" s="42"/>
      <c r="O40" s="43"/>
      <c r="P40" s="44"/>
      <c r="Q40" s="44"/>
    </row>
    <row r="41" spans="2:17" ht="18" customHeight="1" x14ac:dyDescent="0.2">
      <c r="B41" s="28"/>
      <c r="C41" s="41"/>
      <c r="D41" s="42"/>
      <c r="E41" s="42"/>
      <c r="F41" s="42"/>
      <c r="G41" s="42"/>
      <c r="H41" s="42"/>
      <c r="I41" s="42"/>
      <c r="J41" s="42"/>
      <c r="K41" s="43"/>
      <c r="L41" s="28"/>
      <c r="M41" s="41"/>
      <c r="N41" s="42"/>
      <c r="O41" s="43"/>
      <c r="P41" s="44"/>
      <c r="Q41" s="44"/>
    </row>
    <row r="42" spans="2:17" ht="18" customHeight="1" x14ac:dyDescent="0.2">
      <c r="B42" s="28"/>
      <c r="C42" s="41"/>
      <c r="D42" s="42"/>
      <c r="E42" s="42"/>
      <c r="F42" s="42"/>
      <c r="G42" s="42"/>
      <c r="H42" s="42"/>
      <c r="I42" s="42"/>
      <c r="J42" s="42"/>
      <c r="K42" s="43"/>
      <c r="L42" s="28"/>
      <c r="M42" s="41"/>
      <c r="N42" s="42"/>
      <c r="O42" s="43"/>
      <c r="P42" s="44"/>
      <c r="Q42" s="44"/>
    </row>
    <row r="43" spans="2:17" ht="18" customHeight="1" x14ac:dyDescent="0.2">
      <c r="B43" s="28"/>
      <c r="C43" s="41"/>
      <c r="D43" s="42"/>
      <c r="E43" s="42"/>
      <c r="F43" s="42"/>
      <c r="G43" s="42"/>
      <c r="H43" s="42"/>
      <c r="I43" s="42"/>
      <c r="J43" s="42"/>
      <c r="K43" s="43"/>
      <c r="L43" s="28"/>
      <c r="M43" s="41"/>
      <c r="N43" s="42"/>
      <c r="O43" s="43"/>
      <c r="P43" s="44"/>
      <c r="Q43" s="44"/>
    </row>
    <row r="44" spans="2:17" ht="18" customHeight="1" x14ac:dyDescent="0.2">
      <c r="B44" s="28"/>
      <c r="C44" s="41"/>
      <c r="D44" s="42"/>
      <c r="E44" s="42"/>
      <c r="F44" s="42"/>
      <c r="G44" s="42"/>
      <c r="H44" s="42"/>
      <c r="I44" s="42"/>
      <c r="J44" s="42"/>
      <c r="K44" s="43"/>
      <c r="L44" s="28"/>
      <c r="M44" s="41"/>
      <c r="N44" s="42"/>
      <c r="O44" s="43"/>
      <c r="P44" s="44"/>
      <c r="Q44" s="44"/>
    </row>
    <row r="45" spans="2:17" ht="18" customHeight="1" x14ac:dyDescent="0.2">
      <c r="B45" s="28"/>
      <c r="C45" s="41"/>
      <c r="D45" s="42"/>
      <c r="E45" s="42"/>
      <c r="F45" s="42"/>
      <c r="G45" s="42"/>
      <c r="H45" s="42"/>
      <c r="I45" s="42"/>
      <c r="J45" s="42"/>
      <c r="K45" s="43"/>
      <c r="L45" s="28"/>
      <c r="M45" s="41"/>
      <c r="N45" s="42"/>
      <c r="O45" s="43"/>
      <c r="P45" s="44"/>
      <c r="Q45" s="44"/>
    </row>
    <row r="46" spans="2:17" ht="18" customHeight="1" x14ac:dyDescent="0.2">
      <c r="B46" s="28"/>
      <c r="C46" s="41"/>
      <c r="D46" s="42"/>
      <c r="E46" s="42"/>
      <c r="F46" s="42"/>
      <c r="G46" s="42"/>
      <c r="H46" s="42"/>
      <c r="I46" s="42"/>
      <c r="J46" s="42"/>
      <c r="K46" s="43"/>
      <c r="L46" s="28"/>
      <c r="M46" s="41"/>
      <c r="N46" s="42"/>
      <c r="O46" s="43"/>
      <c r="P46" s="44"/>
      <c r="Q46" s="44"/>
    </row>
  </sheetData>
  <mergeCells count="81">
    <mergeCell ref="O1:Q1"/>
    <mergeCell ref="P2:Q2"/>
    <mergeCell ref="C29:H29"/>
    <mergeCell ref="B4:E4"/>
    <mergeCell ref="F4:K4"/>
    <mergeCell ref="L4:N4"/>
    <mergeCell ref="O4:Q4"/>
    <mergeCell ref="B5:E5"/>
    <mergeCell ref="F5:K5"/>
    <mergeCell ref="L5:N5"/>
    <mergeCell ref="O5:Q5"/>
    <mergeCell ref="B6:E6"/>
    <mergeCell ref="F6:K6"/>
    <mergeCell ref="L6:N6"/>
    <mergeCell ref="O6:Q6"/>
    <mergeCell ref="B7:E7"/>
    <mergeCell ref="F7:K7"/>
    <mergeCell ref="L7:N7"/>
    <mergeCell ref="O7:Q7"/>
    <mergeCell ref="B21:H21"/>
    <mergeCell ref="B8:E8"/>
    <mergeCell ref="F8:K8"/>
    <mergeCell ref="L8:N8"/>
    <mergeCell ref="O8:Q8"/>
    <mergeCell ref="B10:H10"/>
    <mergeCell ref="B11:H14"/>
    <mergeCell ref="B16:H16"/>
    <mergeCell ref="B17:H17"/>
    <mergeCell ref="B18:H18"/>
    <mergeCell ref="B19:H19"/>
    <mergeCell ref="B20:H20"/>
    <mergeCell ref="B22:H22"/>
    <mergeCell ref="B24:H24"/>
    <mergeCell ref="Q24:Q25"/>
    <mergeCell ref="B25:H25"/>
    <mergeCell ref="C26:H26"/>
    <mergeCell ref="I26:Q26"/>
    <mergeCell ref="C27:H27"/>
    <mergeCell ref="C28:H28"/>
    <mergeCell ref="C30:H30"/>
    <mergeCell ref="C31:H31"/>
    <mergeCell ref="C32:H32"/>
    <mergeCell ref="C34:K34"/>
    <mergeCell ref="M34:O34"/>
    <mergeCell ref="P34:Q34"/>
    <mergeCell ref="C35:K35"/>
    <mergeCell ref="M35:O35"/>
    <mergeCell ref="P35:Q35"/>
    <mergeCell ref="C36:K36"/>
    <mergeCell ref="M36:O36"/>
    <mergeCell ref="P36:Q36"/>
    <mergeCell ref="C37:K37"/>
    <mergeCell ref="M37:O37"/>
    <mergeCell ref="P37:Q37"/>
    <mergeCell ref="C38:K38"/>
    <mergeCell ref="M38:O38"/>
    <mergeCell ref="P38:Q38"/>
    <mergeCell ref="C39:K39"/>
    <mergeCell ref="M39:O39"/>
    <mergeCell ref="P39:Q39"/>
    <mergeCell ref="C40:K40"/>
    <mergeCell ref="M40:O40"/>
    <mergeCell ref="P40:Q40"/>
    <mergeCell ref="C41:K41"/>
    <mergeCell ref="M41:O41"/>
    <mergeCell ref="P41:Q41"/>
    <mergeCell ref="C42:K42"/>
    <mergeCell ref="M42:O42"/>
    <mergeCell ref="P42:Q42"/>
    <mergeCell ref="C43:K43"/>
    <mergeCell ref="M43:O43"/>
    <mergeCell ref="P43:Q43"/>
    <mergeCell ref="C46:K46"/>
    <mergeCell ref="M46:O46"/>
    <mergeCell ref="P46:Q46"/>
    <mergeCell ref="C44:K44"/>
    <mergeCell ref="M44:O44"/>
    <mergeCell ref="P44:Q44"/>
    <mergeCell ref="C45:K45"/>
    <mergeCell ref="M45:O45"/>
    <mergeCell ref="P45:Q45"/>
  </mergeCells>
  <hyperlinks>
    <hyperlink ref="O1" r:id="rId1"/>
  </hyperlinks>
  <pageMargins left="0.511811024" right="0.511811024" top="0.78740157499999996" bottom="0.78740157499999996" header="0.31496062000000002" footer="0.31496062000000002"/>
  <pageSetup paperSize="9" scale="66" orientation="portrait" r:id="rId2"/>
  <drawing r:id="rId3"/>
  <legacyDrawing r:id="rId4"/>
  <oleObjects>
    <mc:AlternateContent xmlns:mc="http://schemas.openxmlformats.org/markup-compatibility/2006">
      <mc:Choice Requires="x14">
        <oleObject progId="Equation.3" shapeId="3239938" r:id="rId5">
          <objectPr defaultSize="0" autoPict="0" r:id="rId6">
            <anchor moveWithCells="1" sizeWithCells="1">
              <from>
                <xdr:col>1</xdr:col>
                <xdr:colOff>95250</xdr:colOff>
                <xdr:row>10</xdr:row>
                <xdr:rowOff>104775</xdr:rowOff>
              </from>
              <to>
                <xdr:col>4</xdr:col>
                <xdr:colOff>266700</xdr:colOff>
                <xdr:row>13</xdr:row>
                <xdr:rowOff>142875</xdr:rowOff>
              </to>
            </anchor>
          </objectPr>
        </oleObject>
      </mc:Choice>
      <mc:Fallback>
        <oleObject progId="Equation.3" shapeId="3239938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Q46"/>
  <sheetViews>
    <sheetView showGridLines="0" topLeftCell="A10" workbookViewId="0">
      <selection activeCell="R11" sqref="R11"/>
    </sheetView>
  </sheetViews>
  <sheetFormatPr defaultRowHeight="18" customHeight="1" x14ac:dyDescent="0.2"/>
  <cols>
    <col min="1" max="1" width="2.7109375" style="13" customWidth="1"/>
    <col min="2" max="256" width="8.140625" style="13" customWidth="1"/>
    <col min="257" max="16384" width="9.140625" style="13"/>
  </cols>
  <sheetData>
    <row r="1" spans="2:17" ht="18" customHeight="1" x14ac:dyDescent="0.2">
      <c r="O1" s="55" t="s">
        <v>94</v>
      </c>
      <c r="P1" s="56"/>
      <c r="Q1" s="56"/>
    </row>
    <row r="2" spans="2:17" ht="18" customHeight="1" x14ac:dyDescent="0.2">
      <c r="P2" s="57">
        <f ca="1">TODAY()</f>
        <v>41228</v>
      </c>
      <c r="Q2" s="58"/>
    </row>
    <row r="4" spans="2:17" ht="18" customHeight="1" x14ac:dyDescent="0.2">
      <c r="B4" s="54" t="s">
        <v>12</v>
      </c>
      <c r="C4" s="54"/>
      <c r="D4" s="54"/>
      <c r="E4" s="54"/>
      <c r="F4" s="48" t="s">
        <v>98</v>
      </c>
      <c r="G4" s="47"/>
      <c r="H4" s="47"/>
      <c r="I4" s="47"/>
      <c r="J4" s="47"/>
      <c r="K4" s="47"/>
      <c r="L4" s="52" t="s">
        <v>22</v>
      </c>
      <c r="M4" s="53"/>
      <c r="N4" s="53"/>
      <c r="O4" s="46" t="s">
        <v>69</v>
      </c>
      <c r="P4" s="47"/>
      <c r="Q4" s="47"/>
    </row>
    <row r="5" spans="2:17" ht="18" customHeight="1" x14ac:dyDescent="0.2">
      <c r="B5" s="54" t="s">
        <v>15</v>
      </c>
      <c r="C5" s="54"/>
      <c r="D5" s="54"/>
      <c r="E5" s="54"/>
      <c r="F5" s="46">
        <v>2</v>
      </c>
      <c r="G5" s="47"/>
      <c r="H5" s="47"/>
      <c r="I5" s="47"/>
      <c r="J5" s="47"/>
      <c r="K5" s="47"/>
      <c r="L5" s="52" t="s">
        <v>23</v>
      </c>
      <c r="M5" s="53"/>
      <c r="N5" s="53"/>
      <c r="O5" s="46" t="s">
        <v>19</v>
      </c>
      <c r="P5" s="47"/>
      <c r="Q5" s="47"/>
    </row>
    <row r="6" spans="2:17" ht="18" customHeight="1" x14ac:dyDescent="0.2">
      <c r="B6" s="54" t="s">
        <v>13</v>
      </c>
      <c r="C6" s="54"/>
      <c r="D6" s="54"/>
      <c r="E6" s="54"/>
      <c r="F6" s="46" t="s">
        <v>62</v>
      </c>
      <c r="G6" s="47"/>
      <c r="H6" s="47"/>
      <c r="I6" s="47"/>
      <c r="J6" s="47"/>
      <c r="K6" s="47"/>
      <c r="L6" s="52" t="s">
        <v>24</v>
      </c>
      <c r="M6" s="53"/>
      <c r="N6" s="53"/>
      <c r="O6" s="48" t="s">
        <v>100</v>
      </c>
      <c r="P6" s="47"/>
      <c r="Q6" s="47"/>
    </row>
    <row r="7" spans="2:17" ht="18" customHeight="1" x14ac:dyDescent="0.2">
      <c r="B7" s="54" t="s">
        <v>16</v>
      </c>
      <c r="C7" s="54"/>
      <c r="D7" s="54"/>
      <c r="E7" s="54"/>
      <c r="F7" s="48" t="s">
        <v>99</v>
      </c>
      <c r="G7" s="47"/>
      <c r="H7" s="47"/>
      <c r="I7" s="47"/>
      <c r="J7" s="47"/>
      <c r="K7" s="47"/>
      <c r="L7" s="52" t="s">
        <v>25</v>
      </c>
      <c r="M7" s="53"/>
      <c r="N7" s="53"/>
      <c r="O7" s="48" t="s">
        <v>114</v>
      </c>
      <c r="P7" s="47"/>
      <c r="Q7" s="47"/>
    </row>
    <row r="8" spans="2:17" ht="18" customHeight="1" x14ac:dyDescent="0.2">
      <c r="B8" s="54" t="s">
        <v>14</v>
      </c>
      <c r="C8" s="54"/>
      <c r="D8" s="54"/>
      <c r="E8" s="54"/>
      <c r="F8" s="47" t="s">
        <v>17</v>
      </c>
      <c r="G8" s="47"/>
      <c r="H8" s="47"/>
      <c r="I8" s="47"/>
      <c r="J8" s="47"/>
      <c r="K8" s="47"/>
      <c r="L8" s="52" t="s">
        <v>26</v>
      </c>
      <c r="M8" s="53"/>
      <c r="N8" s="53"/>
      <c r="O8" s="47" t="s">
        <v>20</v>
      </c>
      <c r="P8" s="47"/>
      <c r="Q8" s="47"/>
    </row>
    <row r="10" spans="2:17" ht="18" customHeight="1" x14ac:dyDescent="0.2">
      <c r="B10" s="49" t="s">
        <v>2</v>
      </c>
      <c r="C10" s="45"/>
      <c r="D10" s="45"/>
      <c r="E10" s="45"/>
      <c r="F10" s="45"/>
      <c r="G10" s="45"/>
      <c r="H10" s="45"/>
      <c r="J10" s="10" t="s">
        <v>6</v>
      </c>
      <c r="K10" s="10" t="s">
        <v>7</v>
      </c>
      <c r="L10" s="10" t="s">
        <v>8</v>
      </c>
      <c r="M10" s="10" t="s">
        <v>9</v>
      </c>
    </row>
    <row r="11" spans="2:17" ht="18" customHeight="1" x14ac:dyDescent="0.2">
      <c r="B11" s="44"/>
      <c r="C11" s="44"/>
      <c r="D11" s="44"/>
      <c r="E11" s="44"/>
      <c r="F11" s="44"/>
      <c r="G11" s="44"/>
      <c r="H11" s="44"/>
      <c r="J11" s="12" t="s">
        <v>31</v>
      </c>
      <c r="K11" s="11">
        <v>0</v>
      </c>
      <c r="L11" s="11">
        <v>55</v>
      </c>
      <c r="M11" s="23" t="s">
        <v>35</v>
      </c>
    </row>
    <row r="12" spans="2:17" ht="18" customHeight="1" x14ac:dyDescent="0.2">
      <c r="B12" s="44"/>
      <c r="C12" s="44"/>
      <c r="D12" s="44"/>
      <c r="E12" s="44"/>
      <c r="F12" s="44"/>
      <c r="G12" s="44"/>
      <c r="H12" s="44"/>
      <c r="J12" s="12" t="s">
        <v>32</v>
      </c>
      <c r="K12" s="11" t="s">
        <v>3</v>
      </c>
      <c r="L12" s="11">
        <v>70</v>
      </c>
      <c r="M12" s="22" t="s">
        <v>36</v>
      </c>
    </row>
    <row r="13" spans="2:17" ht="18" customHeight="1" x14ac:dyDescent="0.2">
      <c r="B13" s="44"/>
      <c r="C13" s="44"/>
      <c r="D13" s="44"/>
      <c r="E13" s="44"/>
      <c r="F13" s="44"/>
      <c r="G13" s="44"/>
      <c r="H13" s="44"/>
      <c r="J13" s="12" t="s">
        <v>33</v>
      </c>
      <c r="K13" s="11" t="s">
        <v>4</v>
      </c>
      <c r="L13" s="11">
        <v>90</v>
      </c>
      <c r="M13" s="21" t="s">
        <v>37</v>
      </c>
    </row>
    <row r="14" spans="2:17" ht="18" customHeight="1" x14ac:dyDescent="0.2">
      <c r="B14" s="44"/>
      <c r="C14" s="44"/>
      <c r="D14" s="44"/>
      <c r="E14" s="44"/>
      <c r="F14" s="44"/>
      <c r="G14" s="44"/>
      <c r="H14" s="44"/>
      <c r="J14" s="12" t="s">
        <v>34</v>
      </c>
      <c r="K14" s="11" t="s">
        <v>5</v>
      </c>
      <c r="L14" s="11">
        <v>100</v>
      </c>
      <c r="M14" s="24" t="s">
        <v>38</v>
      </c>
    </row>
    <row r="16" spans="2:17" ht="18" customHeight="1" x14ac:dyDescent="0.2">
      <c r="B16" s="49" t="s">
        <v>10</v>
      </c>
      <c r="C16" s="49"/>
      <c r="D16" s="49"/>
      <c r="E16" s="49"/>
      <c r="F16" s="49"/>
      <c r="G16" s="49"/>
      <c r="H16" s="49"/>
    </row>
    <row r="17" spans="2:17" ht="18" customHeight="1" x14ac:dyDescent="0.2">
      <c r="B17" s="48" t="s">
        <v>101</v>
      </c>
      <c r="C17" s="47"/>
      <c r="D17" s="47"/>
      <c r="E17" s="47"/>
      <c r="F17" s="47"/>
      <c r="G17" s="47"/>
      <c r="H17" s="47"/>
    </row>
    <row r="18" spans="2:17" ht="18" customHeight="1" x14ac:dyDescent="0.2">
      <c r="B18" s="46"/>
      <c r="C18" s="47"/>
      <c r="D18" s="47"/>
      <c r="E18" s="47"/>
      <c r="F18" s="47"/>
      <c r="G18" s="47"/>
      <c r="H18" s="47"/>
    </row>
    <row r="19" spans="2:17" ht="18" customHeight="1" x14ac:dyDescent="0.2">
      <c r="B19" s="48" t="s">
        <v>102</v>
      </c>
      <c r="C19" s="47"/>
      <c r="D19" s="47"/>
      <c r="E19" s="47"/>
      <c r="F19" s="47"/>
      <c r="G19" s="47"/>
      <c r="H19" s="47"/>
    </row>
    <row r="20" spans="2:17" ht="18" customHeight="1" x14ac:dyDescent="0.2">
      <c r="B20" s="48"/>
      <c r="C20" s="47"/>
      <c r="D20" s="47"/>
      <c r="E20" s="47"/>
      <c r="F20" s="47"/>
      <c r="G20" s="47"/>
      <c r="H20" s="47"/>
    </row>
    <row r="21" spans="2:17" ht="18" customHeight="1" x14ac:dyDescent="0.2">
      <c r="B21" s="46" t="s">
        <v>49</v>
      </c>
      <c r="C21" s="47"/>
      <c r="D21" s="47"/>
      <c r="E21" s="47"/>
      <c r="F21" s="47"/>
      <c r="G21" s="47"/>
      <c r="H21" s="47"/>
    </row>
    <row r="22" spans="2:17" ht="18" customHeight="1" x14ac:dyDescent="0.2">
      <c r="B22" s="47"/>
      <c r="C22" s="47"/>
      <c r="D22" s="47"/>
      <c r="E22" s="47"/>
      <c r="F22" s="47"/>
      <c r="G22" s="47"/>
      <c r="H22" s="47"/>
    </row>
    <row r="24" spans="2:17" ht="18" customHeight="1" x14ac:dyDescent="0.2">
      <c r="B24" s="49" t="s">
        <v>28</v>
      </c>
      <c r="C24" s="49"/>
      <c r="D24" s="49"/>
      <c r="E24" s="49"/>
      <c r="F24" s="49"/>
      <c r="G24" s="49"/>
      <c r="H24" s="49"/>
      <c r="I24" s="15">
        <v>1</v>
      </c>
      <c r="J24" s="15">
        <v>2</v>
      </c>
      <c r="K24" s="15">
        <v>3</v>
      </c>
      <c r="L24" s="15">
        <v>4</v>
      </c>
      <c r="M24" s="15">
        <v>5</v>
      </c>
      <c r="N24" s="15">
        <v>6</v>
      </c>
      <c r="O24" s="15">
        <v>7</v>
      </c>
      <c r="P24" s="15">
        <v>8</v>
      </c>
      <c r="Q24" s="50" t="s">
        <v>1</v>
      </c>
    </row>
    <row r="25" spans="2:17" ht="18" customHeight="1" x14ac:dyDescent="0.2">
      <c r="B25" s="49" t="s">
        <v>29</v>
      </c>
      <c r="C25" s="49"/>
      <c r="D25" s="49"/>
      <c r="E25" s="49"/>
      <c r="F25" s="49"/>
      <c r="G25" s="49"/>
      <c r="H25" s="49"/>
      <c r="I25" s="16">
        <v>41364</v>
      </c>
      <c r="J25" s="16">
        <v>41455</v>
      </c>
      <c r="K25" s="16">
        <v>41182</v>
      </c>
      <c r="L25" s="16">
        <v>41639</v>
      </c>
      <c r="M25" s="16">
        <v>41729</v>
      </c>
      <c r="N25" s="16">
        <v>41820</v>
      </c>
      <c r="O25" s="16">
        <v>41912</v>
      </c>
      <c r="P25" s="16">
        <v>42004</v>
      </c>
      <c r="Q25" s="50"/>
    </row>
    <row r="26" spans="2:17" s="17" customFormat="1" ht="18" customHeight="1" x14ac:dyDescent="0.2">
      <c r="B26" s="10" t="s">
        <v>21</v>
      </c>
      <c r="C26" s="49" t="s">
        <v>27</v>
      </c>
      <c r="D26" s="49"/>
      <c r="E26" s="49"/>
      <c r="F26" s="49"/>
      <c r="G26" s="49"/>
      <c r="H26" s="49"/>
      <c r="I26" s="51" t="s">
        <v>30</v>
      </c>
      <c r="J26" s="51"/>
      <c r="K26" s="51"/>
      <c r="L26" s="51"/>
      <c r="M26" s="51"/>
      <c r="N26" s="51"/>
      <c r="O26" s="51"/>
      <c r="P26" s="51"/>
      <c r="Q26" s="51"/>
    </row>
    <row r="27" spans="2:17" ht="18" customHeight="1" x14ac:dyDescent="0.2">
      <c r="B27" s="10" t="s">
        <v>63</v>
      </c>
      <c r="C27" s="46" t="s">
        <v>66</v>
      </c>
      <c r="D27" s="46"/>
      <c r="E27" s="46"/>
      <c r="F27" s="46"/>
      <c r="G27" s="46"/>
      <c r="H27" s="46"/>
      <c r="I27" s="20">
        <v>15</v>
      </c>
      <c r="J27" s="20">
        <v>20</v>
      </c>
      <c r="K27" s="20">
        <v>25</v>
      </c>
      <c r="L27" s="20">
        <v>30</v>
      </c>
      <c r="M27" s="20"/>
      <c r="N27" s="20"/>
      <c r="O27" s="20"/>
      <c r="P27" s="20"/>
      <c r="Q27" s="18">
        <f>IF(P27&lt;&gt;"",P27,IF(O27&lt;&gt;"",O27,IF(N27&lt;&gt;"",N27,IF(M27&lt;&gt;"",M27,IF(L27&lt;&gt;"",L27,IF(K27&lt;&gt;"",K27,IF(J27&lt;&gt;"",J27,IF(I27&lt;&gt;"",I27,""))))))))</f>
        <v>30</v>
      </c>
    </row>
    <row r="28" spans="2:17" ht="18" customHeight="1" x14ac:dyDescent="0.2">
      <c r="B28" s="10" t="s">
        <v>64</v>
      </c>
      <c r="C28" s="46" t="s">
        <v>65</v>
      </c>
      <c r="D28" s="46"/>
      <c r="E28" s="46"/>
      <c r="F28" s="46"/>
      <c r="G28" s="46"/>
      <c r="H28" s="46"/>
      <c r="I28" s="20">
        <v>5</v>
      </c>
      <c r="J28" s="20">
        <v>3</v>
      </c>
      <c r="K28" s="20">
        <v>2.9</v>
      </c>
      <c r="L28" s="20">
        <v>1</v>
      </c>
      <c r="M28" s="20"/>
      <c r="N28" s="20"/>
      <c r="O28" s="20"/>
      <c r="P28" s="20"/>
      <c r="Q28" s="18">
        <f t="shared" ref="Q28:Q31" si="0">IF(P28&lt;&gt;"",P28,IF(O28&lt;&gt;"",O28,IF(N28&lt;&gt;"",N28,IF(M28&lt;&gt;"",M28,IF(L28&lt;&gt;"",L28,IF(K28&lt;&gt;"",K28,IF(J28&lt;&gt;"",J28,IF(I28&lt;&gt;"",I28,""))))))))</f>
        <v>1</v>
      </c>
    </row>
    <row r="29" spans="2:17" ht="18" customHeight="1" x14ac:dyDescent="0.2">
      <c r="B29" s="10" t="s">
        <v>0</v>
      </c>
      <c r="C29" s="59" t="s">
        <v>60</v>
      </c>
      <c r="D29" s="60"/>
      <c r="E29" s="60"/>
      <c r="F29" s="60"/>
      <c r="G29" s="60"/>
      <c r="H29" s="61"/>
      <c r="I29" s="20"/>
      <c r="J29" s="20"/>
      <c r="K29" s="20"/>
      <c r="L29" s="20"/>
      <c r="M29" s="20"/>
      <c r="N29" s="20"/>
      <c r="O29" s="20"/>
      <c r="P29" s="20"/>
      <c r="Q29" s="18" t="str">
        <f t="shared" si="0"/>
        <v/>
      </c>
    </row>
    <row r="30" spans="2:17" ht="18" customHeight="1" x14ac:dyDescent="0.2">
      <c r="B30" s="10" t="s">
        <v>0</v>
      </c>
      <c r="C30" s="46" t="s">
        <v>60</v>
      </c>
      <c r="D30" s="47"/>
      <c r="E30" s="47"/>
      <c r="F30" s="47"/>
      <c r="G30" s="47"/>
      <c r="H30" s="47"/>
      <c r="I30" s="20"/>
      <c r="J30" s="20"/>
      <c r="K30" s="20"/>
      <c r="L30" s="20"/>
      <c r="M30" s="20"/>
      <c r="N30" s="20"/>
      <c r="O30" s="20"/>
      <c r="P30" s="20"/>
      <c r="Q30" s="18" t="str">
        <f t="shared" si="0"/>
        <v/>
      </c>
    </row>
    <row r="31" spans="2:17" ht="18" customHeight="1" x14ac:dyDescent="0.2">
      <c r="B31" s="10" t="s">
        <v>61</v>
      </c>
      <c r="C31" s="48" t="s">
        <v>103</v>
      </c>
      <c r="D31" s="47"/>
      <c r="E31" s="47"/>
      <c r="F31" s="47"/>
      <c r="G31" s="47"/>
      <c r="H31" s="47"/>
      <c r="I31" s="20">
        <v>95</v>
      </c>
      <c r="J31" s="20">
        <v>96</v>
      </c>
      <c r="K31" s="20">
        <v>97</v>
      </c>
      <c r="L31" s="20">
        <v>100</v>
      </c>
      <c r="M31" s="20"/>
      <c r="N31" s="20"/>
      <c r="O31" s="20"/>
      <c r="P31" s="20"/>
      <c r="Q31" s="18">
        <f t="shared" si="0"/>
        <v>100</v>
      </c>
    </row>
    <row r="32" spans="2:17" ht="18" customHeight="1" x14ac:dyDescent="0.2">
      <c r="B32" s="40" t="s">
        <v>113</v>
      </c>
      <c r="C32" s="48" t="s">
        <v>111</v>
      </c>
      <c r="D32" s="46"/>
      <c r="E32" s="46"/>
      <c r="F32" s="46"/>
      <c r="G32" s="46"/>
      <c r="H32" s="46"/>
      <c r="I32" s="19">
        <v>80</v>
      </c>
      <c r="J32" s="19">
        <v>85</v>
      </c>
      <c r="K32" s="19">
        <v>86</v>
      </c>
      <c r="L32" s="19">
        <v>100</v>
      </c>
      <c r="M32" s="19"/>
      <c r="N32" s="19"/>
      <c r="O32" s="19"/>
      <c r="P32" s="19"/>
      <c r="Q32" s="10" t="s">
        <v>0</v>
      </c>
    </row>
    <row r="34" spans="2:17" s="38" customFormat="1" ht="18" customHeight="1" x14ac:dyDescent="0.2">
      <c r="B34" s="39" t="s">
        <v>89</v>
      </c>
      <c r="C34" s="45" t="s">
        <v>97</v>
      </c>
      <c r="D34" s="45"/>
      <c r="E34" s="45"/>
      <c r="F34" s="45"/>
      <c r="G34" s="45"/>
      <c r="H34" s="45"/>
      <c r="I34" s="45"/>
      <c r="J34" s="45"/>
      <c r="K34" s="45"/>
      <c r="L34" s="39" t="s">
        <v>92</v>
      </c>
      <c r="M34" s="45" t="s">
        <v>90</v>
      </c>
      <c r="N34" s="45"/>
      <c r="O34" s="45"/>
      <c r="P34" s="45" t="s">
        <v>91</v>
      </c>
      <c r="Q34" s="45"/>
    </row>
    <row r="35" spans="2:17" ht="18" customHeight="1" x14ac:dyDescent="0.2">
      <c r="B35" s="28"/>
      <c r="C35" s="41"/>
      <c r="D35" s="42"/>
      <c r="E35" s="42"/>
      <c r="F35" s="42"/>
      <c r="G35" s="42"/>
      <c r="H35" s="42"/>
      <c r="I35" s="42"/>
      <c r="J35" s="42"/>
      <c r="K35" s="43"/>
      <c r="L35" s="28"/>
      <c r="M35" s="41"/>
      <c r="N35" s="42"/>
      <c r="O35" s="43"/>
      <c r="P35" s="44"/>
      <c r="Q35" s="44"/>
    </row>
    <row r="36" spans="2:17" ht="18" customHeight="1" x14ac:dyDescent="0.2">
      <c r="B36" s="28"/>
      <c r="C36" s="41"/>
      <c r="D36" s="42"/>
      <c r="E36" s="42"/>
      <c r="F36" s="42"/>
      <c r="G36" s="42"/>
      <c r="H36" s="42"/>
      <c r="I36" s="42"/>
      <c r="J36" s="42"/>
      <c r="K36" s="43"/>
      <c r="L36" s="28"/>
      <c r="M36" s="41"/>
      <c r="N36" s="42"/>
      <c r="O36" s="43"/>
      <c r="P36" s="44"/>
      <c r="Q36" s="44"/>
    </row>
    <row r="37" spans="2:17" ht="18" customHeight="1" x14ac:dyDescent="0.2">
      <c r="B37" s="28"/>
      <c r="C37" s="41"/>
      <c r="D37" s="42"/>
      <c r="E37" s="42"/>
      <c r="F37" s="42"/>
      <c r="G37" s="42"/>
      <c r="H37" s="42"/>
      <c r="I37" s="42"/>
      <c r="J37" s="42"/>
      <c r="K37" s="43"/>
      <c r="L37" s="28"/>
      <c r="M37" s="41"/>
      <c r="N37" s="42"/>
      <c r="O37" s="43"/>
      <c r="P37" s="44"/>
      <c r="Q37" s="44"/>
    </row>
    <row r="38" spans="2:17" ht="18" customHeight="1" x14ac:dyDescent="0.2">
      <c r="B38" s="28"/>
      <c r="C38" s="41"/>
      <c r="D38" s="42"/>
      <c r="E38" s="42"/>
      <c r="F38" s="42"/>
      <c r="G38" s="42"/>
      <c r="H38" s="42"/>
      <c r="I38" s="42"/>
      <c r="J38" s="42"/>
      <c r="K38" s="43"/>
      <c r="L38" s="28"/>
      <c r="M38" s="41"/>
      <c r="N38" s="42"/>
      <c r="O38" s="43"/>
      <c r="P38" s="44"/>
      <c r="Q38" s="44"/>
    </row>
    <row r="39" spans="2:17" ht="18" customHeight="1" x14ac:dyDescent="0.2">
      <c r="B39" s="28"/>
      <c r="C39" s="41"/>
      <c r="D39" s="42"/>
      <c r="E39" s="42"/>
      <c r="F39" s="42"/>
      <c r="G39" s="42"/>
      <c r="H39" s="42"/>
      <c r="I39" s="42"/>
      <c r="J39" s="42"/>
      <c r="K39" s="43"/>
      <c r="L39" s="28"/>
      <c r="M39" s="41"/>
      <c r="N39" s="42"/>
      <c r="O39" s="43"/>
      <c r="P39" s="44"/>
      <c r="Q39" s="44"/>
    </row>
    <row r="40" spans="2:17" ht="18" customHeight="1" x14ac:dyDescent="0.2">
      <c r="B40" s="28"/>
      <c r="C40" s="41"/>
      <c r="D40" s="42"/>
      <c r="E40" s="42"/>
      <c r="F40" s="42"/>
      <c r="G40" s="42"/>
      <c r="H40" s="42"/>
      <c r="I40" s="42"/>
      <c r="J40" s="42"/>
      <c r="K40" s="43"/>
      <c r="L40" s="28"/>
      <c r="M40" s="41"/>
      <c r="N40" s="42"/>
      <c r="O40" s="43"/>
      <c r="P40" s="44"/>
      <c r="Q40" s="44"/>
    </row>
    <row r="41" spans="2:17" ht="18" customHeight="1" x14ac:dyDescent="0.2">
      <c r="B41" s="28"/>
      <c r="C41" s="41"/>
      <c r="D41" s="42"/>
      <c r="E41" s="42"/>
      <c r="F41" s="42"/>
      <c r="G41" s="42"/>
      <c r="H41" s="42"/>
      <c r="I41" s="42"/>
      <c r="J41" s="42"/>
      <c r="K41" s="43"/>
      <c r="L41" s="28"/>
      <c r="M41" s="41"/>
      <c r="N41" s="42"/>
      <c r="O41" s="43"/>
      <c r="P41" s="44"/>
      <c r="Q41" s="44"/>
    </row>
    <row r="42" spans="2:17" ht="18" customHeight="1" x14ac:dyDescent="0.2">
      <c r="B42" s="28"/>
      <c r="C42" s="41"/>
      <c r="D42" s="42"/>
      <c r="E42" s="42"/>
      <c r="F42" s="42"/>
      <c r="G42" s="42"/>
      <c r="H42" s="42"/>
      <c r="I42" s="42"/>
      <c r="J42" s="42"/>
      <c r="K42" s="43"/>
      <c r="L42" s="28"/>
      <c r="M42" s="41"/>
      <c r="N42" s="42"/>
      <c r="O42" s="43"/>
      <c r="P42" s="44"/>
      <c r="Q42" s="44"/>
    </row>
    <row r="43" spans="2:17" ht="18" customHeight="1" x14ac:dyDescent="0.2">
      <c r="B43" s="28"/>
      <c r="C43" s="41"/>
      <c r="D43" s="42"/>
      <c r="E43" s="42"/>
      <c r="F43" s="42"/>
      <c r="G43" s="42"/>
      <c r="H43" s="42"/>
      <c r="I43" s="42"/>
      <c r="J43" s="42"/>
      <c r="K43" s="43"/>
      <c r="L43" s="28"/>
      <c r="M43" s="41"/>
      <c r="N43" s="42"/>
      <c r="O43" s="43"/>
      <c r="P43" s="44"/>
      <c r="Q43" s="44"/>
    </row>
    <row r="44" spans="2:17" ht="18" customHeight="1" x14ac:dyDescent="0.2">
      <c r="B44" s="28"/>
      <c r="C44" s="41"/>
      <c r="D44" s="42"/>
      <c r="E44" s="42"/>
      <c r="F44" s="42"/>
      <c r="G44" s="42"/>
      <c r="H44" s="42"/>
      <c r="I44" s="42"/>
      <c r="J44" s="42"/>
      <c r="K44" s="43"/>
      <c r="L44" s="28"/>
      <c r="M44" s="41"/>
      <c r="N44" s="42"/>
      <c r="O44" s="43"/>
      <c r="P44" s="44"/>
      <c r="Q44" s="44"/>
    </row>
    <row r="45" spans="2:17" ht="18" customHeight="1" x14ac:dyDescent="0.2">
      <c r="B45" s="28"/>
      <c r="C45" s="41"/>
      <c r="D45" s="42"/>
      <c r="E45" s="42"/>
      <c r="F45" s="42"/>
      <c r="G45" s="42"/>
      <c r="H45" s="42"/>
      <c r="I45" s="42"/>
      <c r="J45" s="42"/>
      <c r="K45" s="43"/>
      <c r="L45" s="28"/>
      <c r="M45" s="41"/>
      <c r="N45" s="42"/>
      <c r="O45" s="43"/>
      <c r="P45" s="44"/>
      <c r="Q45" s="44"/>
    </row>
    <row r="46" spans="2:17" ht="18" customHeight="1" x14ac:dyDescent="0.2">
      <c r="B46" s="28"/>
      <c r="C46" s="41"/>
      <c r="D46" s="42"/>
      <c r="E46" s="42"/>
      <c r="F46" s="42"/>
      <c r="G46" s="42"/>
      <c r="H46" s="42"/>
      <c r="I46" s="42"/>
      <c r="J46" s="42"/>
      <c r="K46" s="43"/>
      <c r="L46" s="28"/>
      <c r="M46" s="41"/>
      <c r="N46" s="42"/>
      <c r="O46" s="43"/>
      <c r="P46" s="44"/>
      <c r="Q46" s="44"/>
    </row>
  </sheetData>
  <mergeCells count="81">
    <mergeCell ref="C31:H31"/>
    <mergeCell ref="C32:H32"/>
    <mergeCell ref="C26:H26"/>
    <mergeCell ref="I26:Q26"/>
    <mergeCell ref="C27:H27"/>
    <mergeCell ref="C28:H28"/>
    <mergeCell ref="C29:H29"/>
    <mergeCell ref="C30:H30"/>
    <mergeCell ref="B20:H20"/>
    <mergeCell ref="B21:H21"/>
    <mergeCell ref="B22:H22"/>
    <mergeCell ref="B24:H24"/>
    <mergeCell ref="Q24:Q25"/>
    <mergeCell ref="B25:H25"/>
    <mergeCell ref="B19:H19"/>
    <mergeCell ref="B7:E7"/>
    <mergeCell ref="F7:K7"/>
    <mergeCell ref="L7:N7"/>
    <mergeCell ref="O7:Q7"/>
    <mergeCell ref="B8:E8"/>
    <mergeCell ref="F8:K8"/>
    <mergeCell ref="L8:N8"/>
    <mergeCell ref="O8:Q8"/>
    <mergeCell ref="B10:H10"/>
    <mergeCell ref="B11:H14"/>
    <mergeCell ref="B16:H16"/>
    <mergeCell ref="B17:H17"/>
    <mergeCell ref="B18:H18"/>
    <mergeCell ref="B5:E5"/>
    <mergeCell ref="F5:K5"/>
    <mergeCell ref="L5:N5"/>
    <mergeCell ref="O5:Q5"/>
    <mergeCell ref="B6:E6"/>
    <mergeCell ref="F6:K6"/>
    <mergeCell ref="L6:N6"/>
    <mergeCell ref="O6:Q6"/>
    <mergeCell ref="O1:Q1"/>
    <mergeCell ref="P2:Q2"/>
    <mergeCell ref="B4:E4"/>
    <mergeCell ref="F4:K4"/>
    <mergeCell ref="L4:N4"/>
    <mergeCell ref="O4:Q4"/>
    <mergeCell ref="C34:K34"/>
    <mergeCell ref="M34:O34"/>
    <mergeCell ref="P34:Q34"/>
    <mergeCell ref="C35:K35"/>
    <mergeCell ref="M35:O35"/>
    <mergeCell ref="P35:Q35"/>
    <mergeCell ref="C36:K36"/>
    <mergeCell ref="M36:O36"/>
    <mergeCell ref="P36:Q36"/>
    <mergeCell ref="C37:K37"/>
    <mergeCell ref="M37:O37"/>
    <mergeCell ref="P37:Q37"/>
    <mergeCell ref="C38:K38"/>
    <mergeCell ref="M38:O38"/>
    <mergeCell ref="P38:Q38"/>
    <mergeCell ref="C39:K39"/>
    <mergeCell ref="M39:O39"/>
    <mergeCell ref="P39:Q39"/>
    <mergeCell ref="C40:K40"/>
    <mergeCell ref="M40:O40"/>
    <mergeCell ref="P40:Q40"/>
    <mergeCell ref="C41:K41"/>
    <mergeCell ref="M41:O41"/>
    <mergeCell ref="P41:Q41"/>
    <mergeCell ref="C42:K42"/>
    <mergeCell ref="M42:O42"/>
    <mergeCell ref="P42:Q42"/>
    <mergeCell ref="C43:K43"/>
    <mergeCell ref="M43:O43"/>
    <mergeCell ref="P43:Q43"/>
    <mergeCell ref="C46:K46"/>
    <mergeCell ref="M46:O46"/>
    <mergeCell ref="P46:Q46"/>
    <mergeCell ref="C44:K44"/>
    <mergeCell ref="M44:O44"/>
    <mergeCell ref="P44:Q44"/>
    <mergeCell ref="C45:K45"/>
    <mergeCell ref="M45:O45"/>
    <mergeCell ref="P45:Q45"/>
  </mergeCells>
  <hyperlinks>
    <hyperlink ref="O1" r:id="rId1"/>
  </hyperlinks>
  <pageMargins left="0.511811024" right="0.511811024" top="0.78740157499999996" bottom="0.78740157499999996" header="0.31496062000000002" footer="0.31496062000000002"/>
  <pageSetup paperSize="9" scale="66" orientation="portrait" r:id="rId2"/>
  <drawing r:id="rId3"/>
  <legacyDrawing r:id="rId4"/>
  <oleObjects>
    <mc:AlternateContent xmlns:mc="http://schemas.openxmlformats.org/markup-compatibility/2006">
      <mc:Choice Requires="x14">
        <oleObject progId="Equation.3" shapeId="3244034" r:id="rId5">
          <objectPr defaultSize="0" autoPict="0" r:id="rId6">
            <anchor moveWithCells="1">
              <from>
                <xdr:col>1</xdr:col>
                <xdr:colOff>95250</xdr:colOff>
                <xdr:row>10</xdr:row>
                <xdr:rowOff>219075</xdr:rowOff>
              </from>
              <to>
                <xdr:col>3</xdr:col>
                <xdr:colOff>304800</xdr:colOff>
                <xdr:row>13</xdr:row>
                <xdr:rowOff>19050</xdr:rowOff>
              </to>
            </anchor>
          </objectPr>
        </oleObject>
      </mc:Choice>
      <mc:Fallback>
        <oleObject progId="Equation.3" shapeId="3244034" r:id="rId5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Q46"/>
  <sheetViews>
    <sheetView showGridLines="0" topLeftCell="A10" workbookViewId="0">
      <selection activeCell="R18" sqref="R18"/>
    </sheetView>
  </sheetViews>
  <sheetFormatPr defaultRowHeight="18" customHeight="1" x14ac:dyDescent="0.2"/>
  <cols>
    <col min="1" max="1" width="2.7109375" style="13" customWidth="1"/>
    <col min="2" max="256" width="8.140625" style="13" customWidth="1"/>
    <col min="257" max="16384" width="9.140625" style="13"/>
  </cols>
  <sheetData>
    <row r="1" spans="2:17" ht="18" customHeight="1" x14ac:dyDescent="0.2">
      <c r="O1" s="55" t="s">
        <v>94</v>
      </c>
      <c r="P1" s="56"/>
      <c r="Q1" s="56"/>
    </row>
    <row r="2" spans="2:17" ht="18" customHeight="1" x14ac:dyDescent="0.2">
      <c r="P2" s="57">
        <f ca="1">TODAY()</f>
        <v>41228</v>
      </c>
      <c r="Q2" s="58"/>
    </row>
    <row r="4" spans="2:17" ht="18" customHeight="1" x14ac:dyDescent="0.2">
      <c r="B4" s="54" t="s">
        <v>12</v>
      </c>
      <c r="C4" s="54"/>
      <c r="D4" s="54"/>
      <c r="E4" s="54"/>
      <c r="F4" s="46" t="s">
        <v>67</v>
      </c>
      <c r="G4" s="47"/>
      <c r="H4" s="47"/>
      <c r="I4" s="47"/>
      <c r="J4" s="47"/>
      <c r="K4" s="47"/>
      <c r="L4" s="52" t="s">
        <v>22</v>
      </c>
      <c r="M4" s="53"/>
      <c r="N4" s="53"/>
      <c r="O4" s="46" t="s">
        <v>68</v>
      </c>
      <c r="P4" s="47"/>
      <c r="Q4" s="47"/>
    </row>
    <row r="5" spans="2:17" ht="18" customHeight="1" x14ac:dyDescent="0.2">
      <c r="B5" s="54" t="s">
        <v>15</v>
      </c>
      <c r="C5" s="54"/>
      <c r="D5" s="54"/>
      <c r="E5" s="54"/>
      <c r="F5" s="46">
        <v>3</v>
      </c>
      <c r="G5" s="47"/>
      <c r="H5" s="47"/>
      <c r="I5" s="47"/>
      <c r="J5" s="47"/>
      <c r="K5" s="47"/>
      <c r="L5" s="52" t="s">
        <v>23</v>
      </c>
      <c r="M5" s="53"/>
      <c r="N5" s="53"/>
      <c r="O5" s="46" t="s">
        <v>48</v>
      </c>
      <c r="P5" s="47"/>
      <c r="Q5" s="47"/>
    </row>
    <row r="6" spans="2:17" ht="18" customHeight="1" x14ac:dyDescent="0.2">
      <c r="B6" s="54" t="s">
        <v>13</v>
      </c>
      <c r="C6" s="54"/>
      <c r="D6" s="54"/>
      <c r="E6" s="54"/>
      <c r="F6" s="46" t="s">
        <v>77</v>
      </c>
      <c r="G6" s="47"/>
      <c r="H6" s="47"/>
      <c r="I6" s="47"/>
      <c r="J6" s="47"/>
      <c r="K6" s="47"/>
      <c r="L6" s="52" t="s">
        <v>24</v>
      </c>
      <c r="M6" s="53"/>
      <c r="N6" s="53"/>
      <c r="O6" s="46" t="s">
        <v>70</v>
      </c>
      <c r="P6" s="47"/>
      <c r="Q6" s="47"/>
    </row>
    <row r="7" spans="2:17" ht="18" customHeight="1" x14ac:dyDescent="0.2">
      <c r="B7" s="54" t="s">
        <v>16</v>
      </c>
      <c r="C7" s="54"/>
      <c r="D7" s="54"/>
      <c r="E7" s="54"/>
      <c r="F7" s="48" t="s">
        <v>104</v>
      </c>
      <c r="G7" s="47"/>
      <c r="H7" s="47"/>
      <c r="I7" s="47"/>
      <c r="J7" s="47"/>
      <c r="K7" s="47"/>
      <c r="L7" s="52" t="s">
        <v>25</v>
      </c>
      <c r="M7" s="53"/>
      <c r="N7" s="53"/>
      <c r="O7" s="48" t="s">
        <v>105</v>
      </c>
      <c r="P7" s="47"/>
      <c r="Q7" s="47"/>
    </row>
    <row r="8" spans="2:17" ht="18" customHeight="1" x14ac:dyDescent="0.2">
      <c r="B8" s="54" t="s">
        <v>14</v>
      </c>
      <c r="C8" s="54"/>
      <c r="D8" s="54"/>
      <c r="E8" s="54"/>
      <c r="F8" s="47" t="s">
        <v>17</v>
      </c>
      <c r="G8" s="47"/>
      <c r="H8" s="47"/>
      <c r="I8" s="47"/>
      <c r="J8" s="47"/>
      <c r="K8" s="47"/>
      <c r="L8" s="52" t="s">
        <v>26</v>
      </c>
      <c r="M8" s="53"/>
      <c r="N8" s="53"/>
      <c r="O8" s="47" t="s">
        <v>20</v>
      </c>
      <c r="P8" s="47"/>
      <c r="Q8" s="47"/>
    </row>
    <row r="10" spans="2:17" ht="18" customHeight="1" x14ac:dyDescent="0.2">
      <c r="B10" s="49" t="s">
        <v>2</v>
      </c>
      <c r="C10" s="45"/>
      <c r="D10" s="45"/>
      <c r="E10" s="45"/>
      <c r="F10" s="45"/>
      <c r="G10" s="45"/>
      <c r="H10" s="45"/>
      <c r="J10" s="10" t="s">
        <v>6</v>
      </c>
      <c r="K10" s="10" t="s">
        <v>7</v>
      </c>
      <c r="L10" s="10" t="s">
        <v>8</v>
      </c>
      <c r="M10" s="10" t="s">
        <v>9</v>
      </c>
    </row>
    <row r="11" spans="2:17" ht="18" customHeight="1" x14ac:dyDescent="0.2">
      <c r="B11" s="44"/>
      <c r="C11" s="44"/>
      <c r="D11" s="44"/>
      <c r="E11" s="44"/>
      <c r="F11" s="44"/>
      <c r="G11" s="44"/>
      <c r="H11" s="44"/>
      <c r="J11" s="12" t="s">
        <v>31</v>
      </c>
      <c r="K11" s="11">
        <v>0</v>
      </c>
      <c r="L11" s="11">
        <v>65</v>
      </c>
      <c r="M11" s="23" t="s">
        <v>35</v>
      </c>
    </row>
    <row r="12" spans="2:17" ht="18" customHeight="1" x14ac:dyDescent="0.2">
      <c r="B12" s="44"/>
      <c r="C12" s="44"/>
      <c r="D12" s="44"/>
      <c r="E12" s="44"/>
      <c r="F12" s="44"/>
      <c r="G12" s="44"/>
      <c r="H12" s="44"/>
      <c r="J12" s="12" t="s">
        <v>32</v>
      </c>
      <c r="K12" s="11" t="s">
        <v>3</v>
      </c>
      <c r="L12" s="11">
        <v>80</v>
      </c>
      <c r="M12" s="22" t="s">
        <v>36</v>
      </c>
    </row>
    <row r="13" spans="2:17" ht="18" customHeight="1" x14ac:dyDescent="0.2">
      <c r="B13" s="44"/>
      <c r="C13" s="44"/>
      <c r="D13" s="44"/>
      <c r="E13" s="44"/>
      <c r="F13" s="44"/>
      <c r="G13" s="44"/>
      <c r="H13" s="44"/>
      <c r="J13" s="12" t="s">
        <v>33</v>
      </c>
      <c r="K13" s="11" t="s">
        <v>4</v>
      </c>
      <c r="L13" s="11">
        <v>90</v>
      </c>
      <c r="M13" s="21" t="s">
        <v>37</v>
      </c>
    </row>
    <row r="14" spans="2:17" ht="18" customHeight="1" x14ac:dyDescent="0.2">
      <c r="B14" s="44"/>
      <c r="C14" s="44"/>
      <c r="D14" s="44"/>
      <c r="E14" s="44"/>
      <c r="F14" s="44"/>
      <c r="G14" s="44"/>
      <c r="H14" s="44"/>
      <c r="J14" s="12" t="s">
        <v>34</v>
      </c>
      <c r="K14" s="11" t="s">
        <v>5</v>
      </c>
      <c r="L14" s="11">
        <v>100</v>
      </c>
      <c r="M14" s="24" t="s">
        <v>38</v>
      </c>
    </row>
    <row r="16" spans="2:17" ht="18" customHeight="1" x14ac:dyDescent="0.2">
      <c r="B16" s="49" t="s">
        <v>10</v>
      </c>
      <c r="C16" s="49"/>
      <c r="D16" s="49"/>
      <c r="E16" s="49"/>
      <c r="F16" s="49"/>
      <c r="G16" s="49"/>
      <c r="H16" s="49"/>
    </row>
    <row r="17" spans="2:17" ht="18" customHeight="1" x14ac:dyDescent="0.2">
      <c r="B17" s="59" t="s">
        <v>78</v>
      </c>
      <c r="C17" s="60"/>
      <c r="D17" s="60"/>
      <c r="E17" s="60"/>
      <c r="F17" s="60"/>
      <c r="G17" s="60"/>
      <c r="H17" s="61"/>
    </row>
    <row r="18" spans="2:17" ht="18" customHeight="1" x14ac:dyDescent="0.2">
      <c r="B18" s="59" t="s">
        <v>79</v>
      </c>
      <c r="C18" s="60"/>
      <c r="D18" s="60"/>
      <c r="E18" s="60"/>
      <c r="F18" s="60"/>
      <c r="G18" s="60"/>
      <c r="H18" s="61"/>
    </row>
    <row r="19" spans="2:17" ht="18" customHeight="1" x14ac:dyDescent="0.2">
      <c r="B19" s="59" t="s">
        <v>49</v>
      </c>
      <c r="C19" s="60"/>
      <c r="D19" s="60"/>
      <c r="E19" s="60"/>
      <c r="F19" s="60"/>
      <c r="G19" s="60"/>
      <c r="H19" s="61"/>
    </row>
    <row r="20" spans="2:17" ht="18" customHeight="1" x14ac:dyDescent="0.2">
      <c r="B20" s="46"/>
      <c r="C20" s="47"/>
      <c r="D20" s="47"/>
      <c r="E20" s="47"/>
      <c r="F20" s="47"/>
      <c r="G20" s="47"/>
      <c r="H20" s="47"/>
    </row>
    <row r="21" spans="2:17" ht="18" customHeight="1" x14ac:dyDescent="0.2">
      <c r="B21" s="46"/>
      <c r="C21" s="47"/>
      <c r="D21" s="47"/>
      <c r="E21" s="47"/>
      <c r="F21" s="47"/>
      <c r="G21" s="47"/>
      <c r="H21" s="47"/>
    </row>
    <row r="22" spans="2:17" ht="18" customHeight="1" x14ac:dyDescent="0.2">
      <c r="B22" s="47"/>
      <c r="C22" s="47"/>
      <c r="D22" s="47"/>
      <c r="E22" s="47"/>
      <c r="F22" s="47"/>
      <c r="G22" s="47"/>
      <c r="H22" s="47"/>
    </row>
    <row r="24" spans="2:17" ht="18" customHeight="1" x14ac:dyDescent="0.2">
      <c r="B24" s="49" t="s">
        <v>28</v>
      </c>
      <c r="C24" s="49"/>
      <c r="D24" s="49"/>
      <c r="E24" s="49"/>
      <c r="F24" s="49"/>
      <c r="G24" s="49"/>
      <c r="H24" s="49"/>
      <c r="I24" s="15">
        <v>2013</v>
      </c>
      <c r="J24" s="15">
        <f>I24+1</f>
        <v>2014</v>
      </c>
      <c r="K24" s="15">
        <f t="shared" ref="K24:P24" si="0">J24+1</f>
        <v>2015</v>
      </c>
      <c r="L24" s="15">
        <f t="shared" si="0"/>
        <v>2016</v>
      </c>
      <c r="M24" s="15">
        <f t="shared" si="0"/>
        <v>2017</v>
      </c>
      <c r="N24" s="15">
        <f t="shared" si="0"/>
        <v>2018</v>
      </c>
      <c r="O24" s="15">
        <f t="shared" si="0"/>
        <v>2019</v>
      </c>
      <c r="P24" s="15">
        <f t="shared" si="0"/>
        <v>2020</v>
      </c>
      <c r="Q24" s="50" t="s">
        <v>1</v>
      </c>
    </row>
    <row r="25" spans="2:17" ht="18" customHeight="1" x14ac:dyDescent="0.2">
      <c r="B25" s="49" t="s">
        <v>29</v>
      </c>
      <c r="C25" s="49"/>
      <c r="D25" s="49"/>
      <c r="E25" s="49"/>
      <c r="F25" s="49"/>
      <c r="G25" s="49"/>
      <c r="H25" s="49"/>
      <c r="I25" s="16">
        <v>41364</v>
      </c>
      <c r="J25" s="16">
        <v>41455</v>
      </c>
      <c r="K25" s="16">
        <v>41182</v>
      </c>
      <c r="L25" s="16">
        <v>41639</v>
      </c>
      <c r="M25" s="16">
        <v>41729</v>
      </c>
      <c r="N25" s="16">
        <v>41820</v>
      </c>
      <c r="O25" s="16">
        <v>41912</v>
      </c>
      <c r="P25" s="16">
        <v>42004</v>
      </c>
      <c r="Q25" s="50"/>
    </row>
    <row r="26" spans="2:17" s="17" customFormat="1" ht="18" customHeight="1" x14ac:dyDescent="0.2">
      <c r="B26" s="10" t="s">
        <v>21</v>
      </c>
      <c r="C26" s="49" t="s">
        <v>27</v>
      </c>
      <c r="D26" s="49"/>
      <c r="E26" s="49"/>
      <c r="F26" s="49"/>
      <c r="G26" s="49"/>
      <c r="H26" s="49"/>
      <c r="I26" s="51" t="s">
        <v>30</v>
      </c>
      <c r="J26" s="51"/>
      <c r="K26" s="51"/>
      <c r="L26" s="51"/>
      <c r="M26" s="51"/>
      <c r="N26" s="51"/>
      <c r="O26" s="51"/>
      <c r="P26" s="51"/>
      <c r="Q26" s="51"/>
    </row>
    <row r="27" spans="2:17" ht="18" customHeight="1" x14ac:dyDescent="0.2">
      <c r="B27" s="10" t="s">
        <v>73</v>
      </c>
      <c r="C27" s="46" t="s">
        <v>76</v>
      </c>
      <c r="D27" s="46"/>
      <c r="E27" s="46"/>
      <c r="F27" s="46"/>
      <c r="G27" s="46"/>
      <c r="H27" s="46"/>
      <c r="I27" s="20">
        <v>3620</v>
      </c>
      <c r="J27" s="20">
        <v>3830</v>
      </c>
      <c r="K27" s="20">
        <v>4100</v>
      </c>
      <c r="L27" s="20">
        <v>4150</v>
      </c>
      <c r="M27" s="20"/>
      <c r="N27" s="20"/>
      <c r="O27" s="20"/>
      <c r="P27" s="20"/>
      <c r="Q27" s="18">
        <f>IF(P27&lt;&gt;"",P27,IF(O27&lt;&gt;"",O27,IF(N27&lt;&gt;"",N27,IF(M27&lt;&gt;"",M27,IF(L27&lt;&gt;"",L27,IF(K27&lt;&gt;"",K27,IF(J27&lt;&gt;"",J27,IF(I27&lt;&gt;"",I27,""))))))))</f>
        <v>4150</v>
      </c>
    </row>
    <row r="28" spans="2:17" ht="18" customHeight="1" x14ac:dyDescent="0.2">
      <c r="B28" s="10" t="s">
        <v>74</v>
      </c>
      <c r="C28" s="46" t="s">
        <v>75</v>
      </c>
      <c r="D28" s="46"/>
      <c r="E28" s="46"/>
      <c r="F28" s="46"/>
      <c r="G28" s="46"/>
      <c r="H28" s="46"/>
      <c r="I28" s="20">
        <v>50</v>
      </c>
      <c r="J28" s="20">
        <v>50</v>
      </c>
      <c r="K28" s="20">
        <v>50</v>
      </c>
      <c r="L28" s="20">
        <v>50</v>
      </c>
      <c r="M28" s="20"/>
      <c r="N28" s="20"/>
      <c r="O28" s="20"/>
      <c r="P28" s="20"/>
      <c r="Q28" s="18">
        <f t="shared" ref="Q28:Q31" si="1">IF(P28&lt;&gt;"",P28,IF(O28&lt;&gt;"",O28,IF(N28&lt;&gt;"",N28,IF(M28&lt;&gt;"",M28,IF(L28&lt;&gt;"",L28,IF(K28&lt;&gt;"",K28,IF(J28&lt;&gt;"",J28,IF(I28&lt;&gt;"",I28,""))))))))</f>
        <v>50</v>
      </c>
    </row>
    <row r="29" spans="2:17" ht="18" customHeight="1" x14ac:dyDescent="0.2">
      <c r="B29" s="10" t="s">
        <v>0</v>
      </c>
      <c r="C29" s="59" t="s">
        <v>60</v>
      </c>
      <c r="D29" s="60"/>
      <c r="E29" s="60"/>
      <c r="F29" s="60"/>
      <c r="G29" s="60"/>
      <c r="H29" s="61"/>
      <c r="I29" s="20"/>
      <c r="J29" s="20"/>
      <c r="K29" s="20"/>
      <c r="L29" s="20"/>
      <c r="M29" s="20"/>
      <c r="N29" s="20"/>
      <c r="O29" s="20"/>
      <c r="P29" s="20"/>
      <c r="Q29" s="18" t="str">
        <f t="shared" si="1"/>
        <v/>
      </c>
    </row>
    <row r="30" spans="2:17" ht="18" customHeight="1" x14ac:dyDescent="0.2">
      <c r="B30" s="10" t="s">
        <v>0</v>
      </c>
      <c r="C30" s="46" t="s">
        <v>60</v>
      </c>
      <c r="D30" s="47"/>
      <c r="E30" s="47"/>
      <c r="F30" s="47"/>
      <c r="G30" s="47"/>
      <c r="H30" s="47"/>
      <c r="I30" s="20"/>
      <c r="J30" s="20"/>
      <c r="K30" s="20"/>
      <c r="L30" s="20"/>
      <c r="M30" s="20"/>
      <c r="N30" s="20"/>
      <c r="O30" s="20"/>
      <c r="P30" s="20"/>
      <c r="Q30" s="18" t="str">
        <f t="shared" si="1"/>
        <v/>
      </c>
    </row>
    <row r="31" spans="2:17" ht="18" customHeight="1" x14ac:dyDescent="0.2">
      <c r="B31" s="10" t="s">
        <v>71</v>
      </c>
      <c r="C31" s="46" t="s">
        <v>72</v>
      </c>
      <c r="D31" s="47"/>
      <c r="E31" s="47"/>
      <c r="F31" s="47"/>
      <c r="G31" s="47"/>
      <c r="H31" s="47"/>
      <c r="I31" s="20">
        <v>90</v>
      </c>
      <c r="J31" s="20">
        <v>95</v>
      </c>
      <c r="K31" s="20">
        <v>97</v>
      </c>
      <c r="L31" s="20">
        <v>98</v>
      </c>
      <c r="M31" s="20">
        <v>100</v>
      </c>
      <c r="N31" s="20">
        <v>100</v>
      </c>
      <c r="O31" s="20">
        <v>100</v>
      </c>
      <c r="P31" s="20">
        <v>100</v>
      </c>
      <c r="Q31" s="18">
        <f t="shared" si="1"/>
        <v>100</v>
      </c>
    </row>
    <row r="32" spans="2:17" ht="18" customHeight="1" x14ac:dyDescent="0.2">
      <c r="B32" s="40" t="s">
        <v>113</v>
      </c>
      <c r="C32" s="48" t="s">
        <v>111</v>
      </c>
      <c r="D32" s="46"/>
      <c r="E32" s="46"/>
      <c r="F32" s="46"/>
      <c r="G32" s="46"/>
      <c r="H32" s="46"/>
      <c r="I32" s="19">
        <v>81</v>
      </c>
      <c r="J32" s="19">
        <v>82</v>
      </c>
      <c r="K32" s="19">
        <v>85</v>
      </c>
      <c r="L32" s="19">
        <v>98</v>
      </c>
      <c r="M32" s="19">
        <v>98</v>
      </c>
      <c r="N32" s="19">
        <v>98</v>
      </c>
      <c r="O32" s="19">
        <v>98</v>
      </c>
      <c r="P32" s="19">
        <v>98</v>
      </c>
      <c r="Q32" s="10" t="s">
        <v>0</v>
      </c>
    </row>
    <row r="34" spans="2:17" s="38" customFormat="1" ht="18" customHeight="1" x14ac:dyDescent="0.2">
      <c r="B34" s="39" t="s">
        <v>89</v>
      </c>
      <c r="C34" s="45" t="s">
        <v>93</v>
      </c>
      <c r="D34" s="45"/>
      <c r="E34" s="45"/>
      <c r="F34" s="45"/>
      <c r="G34" s="45"/>
      <c r="H34" s="45"/>
      <c r="I34" s="45"/>
      <c r="J34" s="45"/>
      <c r="K34" s="45"/>
      <c r="L34" s="39" t="s">
        <v>92</v>
      </c>
      <c r="M34" s="45" t="s">
        <v>90</v>
      </c>
      <c r="N34" s="45"/>
      <c r="O34" s="45"/>
      <c r="P34" s="45" t="s">
        <v>91</v>
      </c>
      <c r="Q34" s="45"/>
    </row>
    <row r="35" spans="2:17" ht="18" customHeight="1" x14ac:dyDescent="0.2">
      <c r="B35" s="28"/>
      <c r="C35" s="41"/>
      <c r="D35" s="42"/>
      <c r="E35" s="42"/>
      <c r="F35" s="42"/>
      <c r="G35" s="42"/>
      <c r="H35" s="42"/>
      <c r="I35" s="42"/>
      <c r="J35" s="42"/>
      <c r="K35" s="43"/>
      <c r="L35" s="28"/>
      <c r="M35" s="41"/>
      <c r="N35" s="42"/>
      <c r="O35" s="43"/>
      <c r="P35" s="44"/>
      <c r="Q35" s="44"/>
    </row>
    <row r="36" spans="2:17" ht="18" customHeight="1" x14ac:dyDescent="0.2">
      <c r="B36" s="28"/>
      <c r="C36" s="41"/>
      <c r="D36" s="42"/>
      <c r="E36" s="42"/>
      <c r="F36" s="42"/>
      <c r="G36" s="42"/>
      <c r="H36" s="42"/>
      <c r="I36" s="42"/>
      <c r="J36" s="42"/>
      <c r="K36" s="43"/>
      <c r="L36" s="28"/>
      <c r="M36" s="41"/>
      <c r="N36" s="42"/>
      <c r="O36" s="43"/>
      <c r="P36" s="44"/>
      <c r="Q36" s="44"/>
    </row>
    <row r="37" spans="2:17" ht="18" customHeight="1" x14ac:dyDescent="0.2">
      <c r="B37" s="28"/>
      <c r="C37" s="41"/>
      <c r="D37" s="42"/>
      <c r="E37" s="42"/>
      <c r="F37" s="42"/>
      <c r="G37" s="42"/>
      <c r="H37" s="42"/>
      <c r="I37" s="42"/>
      <c r="J37" s="42"/>
      <c r="K37" s="43"/>
      <c r="L37" s="28"/>
      <c r="M37" s="41"/>
      <c r="N37" s="42"/>
      <c r="O37" s="43"/>
      <c r="P37" s="44"/>
      <c r="Q37" s="44"/>
    </row>
    <row r="38" spans="2:17" ht="18" customHeight="1" x14ac:dyDescent="0.2">
      <c r="B38" s="28"/>
      <c r="C38" s="41"/>
      <c r="D38" s="42"/>
      <c r="E38" s="42"/>
      <c r="F38" s="42"/>
      <c r="G38" s="42"/>
      <c r="H38" s="42"/>
      <c r="I38" s="42"/>
      <c r="J38" s="42"/>
      <c r="K38" s="43"/>
      <c r="L38" s="28"/>
      <c r="M38" s="41"/>
      <c r="N38" s="42"/>
      <c r="O38" s="43"/>
      <c r="P38" s="44"/>
      <c r="Q38" s="44"/>
    </row>
    <row r="39" spans="2:17" ht="18" customHeight="1" x14ac:dyDescent="0.2">
      <c r="B39" s="28"/>
      <c r="C39" s="41"/>
      <c r="D39" s="42"/>
      <c r="E39" s="42"/>
      <c r="F39" s="42"/>
      <c r="G39" s="42"/>
      <c r="H39" s="42"/>
      <c r="I39" s="42"/>
      <c r="J39" s="42"/>
      <c r="K39" s="43"/>
      <c r="L39" s="28"/>
      <c r="M39" s="41"/>
      <c r="N39" s="42"/>
      <c r="O39" s="43"/>
      <c r="P39" s="44"/>
      <c r="Q39" s="44"/>
    </row>
    <row r="40" spans="2:17" ht="18" customHeight="1" x14ac:dyDescent="0.2">
      <c r="B40" s="28"/>
      <c r="C40" s="41"/>
      <c r="D40" s="42"/>
      <c r="E40" s="42"/>
      <c r="F40" s="42"/>
      <c r="G40" s="42"/>
      <c r="H40" s="42"/>
      <c r="I40" s="42"/>
      <c r="J40" s="42"/>
      <c r="K40" s="43"/>
      <c r="L40" s="28"/>
      <c r="M40" s="41"/>
      <c r="N40" s="42"/>
      <c r="O40" s="43"/>
      <c r="P40" s="44"/>
      <c r="Q40" s="44"/>
    </row>
    <row r="41" spans="2:17" ht="18" customHeight="1" x14ac:dyDescent="0.2">
      <c r="B41" s="28"/>
      <c r="C41" s="41"/>
      <c r="D41" s="42"/>
      <c r="E41" s="42"/>
      <c r="F41" s="42"/>
      <c r="G41" s="42"/>
      <c r="H41" s="42"/>
      <c r="I41" s="42"/>
      <c r="J41" s="42"/>
      <c r="K41" s="43"/>
      <c r="L41" s="28"/>
      <c r="M41" s="41"/>
      <c r="N41" s="42"/>
      <c r="O41" s="43"/>
      <c r="P41" s="44"/>
      <c r="Q41" s="44"/>
    </row>
    <row r="42" spans="2:17" ht="18" customHeight="1" x14ac:dyDescent="0.2">
      <c r="B42" s="28"/>
      <c r="C42" s="41"/>
      <c r="D42" s="42"/>
      <c r="E42" s="42"/>
      <c r="F42" s="42"/>
      <c r="G42" s="42"/>
      <c r="H42" s="42"/>
      <c r="I42" s="42"/>
      <c r="J42" s="42"/>
      <c r="K42" s="43"/>
      <c r="L42" s="28"/>
      <c r="M42" s="41"/>
      <c r="N42" s="42"/>
      <c r="O42" s="43"/>
      <c r="P42" s="44"/>
      <c r="Q42" s="44"/>
    </row>
    <row r="43" spans="2:17" ht="18" customHeight="1" x14ac:dyDescent="0.2">
      <c r="B43" s="28"/>
      <c r="C43" s="41"/>
      <c r="D43" s="42"/>
      <c r="E43" s="42"/>
      <c r="F43" s="42"/>
      <c r="G43" s="42"/>
      <c r="H43" s="42"/>
      <c r="I43" s="42"/>
      <c r="J43" s="42"/>
      <c r="K43" s="43"/>
      <c r="L43" s="28"/>
      <c r="M43" s="41"/>
      <c r="N43" s="42"/>
      <c r="O43" s="43"/>
      <c r="P43" s="44"/>
      <c r="Q43" s="44"/>
    </row>
    <row r="44" spans="2:17" ht="18" customHeight="1" x14ac:dyDescent="0.2">
      <c r="B44" s="28"/>
      <c r="C44" s="41"/>
      <c r="D44" s="42"/>
      <c r="E44" s="42"/>
      <c r="F44" s="42"/>
      <c r="G44" s="42"/>
      <c r="H44" s="42"/>
      <c r="I44" s="42"/>
      <c r="J44" s="42"/>
      <c r="K44" s="43"/>
      <c r="L44" s="28"/>
      <c r="M44" s="41"/>
      <c r="N44" s="42"/>
      <c r="O44" s="43"/>
      <c r="P44" s="44"/>
      <c r="Q44" s="44"/>
    </row>
    <row r="45" spans="2:17" ht="18" customHeight="1" x14ac:dyDescent="0.2">
      <c r="B45" s="28"/>
      <c r="C45" s="41"/>
      <c r="D45" s="42"/>
      <c r="E45" s="42"/>
      <c r="F45" s="42"/>
      <c r="G45" s="42"/>
      <c r="H45" s="42"/>
      <c r="I45" s="42"/>
      <c r="J45" s="42"/>
      <c r="K45" s="43"/>
      <c r="L45" s="28"/>
      <c r="M45" s="41"/>
      <c r="N45" s="42"/>
      <c r="O45" s="43"/>
      <c r="P45" s="44"/>
      <c r="Q45" s="44"/>
    </row>
    <row r="46" spans="2:17" ht="18" customHeight="1" x14ac:dyDescent="0.2">
      <c r="B46" s="28"/>
      <c r="C46" s="41"/>
      <c r="D46" s="42"/>
      <c r="E46" s="42"/>
      <c r="F46" s="42"/>
      <c r="G46" s="42"/>
      <c r="H46" s="42"/>
      <c r="I46" s="42"/>
      <c r="J46" s="42"/>
      <c r="K46" s="43"/>
      <c r="L46" s="28"/>
      <c r="M46" s="41"/>
      <c r="N46" s="42"/>
      <c r="O46" s="43"/>
      <c r="P46" s="44"/>
      <c r="Q46" s="44"/>
    </row>
  </sheetData>
  <mergeCells count="81">
    <mergeCell ref="C31:H31"/>
    <mergeCell ref="C32:H32"/>
    <mergeCell ref="C26:H26"/>
    <mergeCell ref="I26:Q26"/>
    <mergeCell ref="C27:H27"/>
    <mergeCell ref="C28:H28"/>
    <mergeCell ref="C29:H29"/>
    <mergeCell ref="C30:H30"/>
    <mergeCell ref="B20:H20"/>
    <mergeCell ref="B21:H21"/>
    <mergeCell ref="B22:H22"/>
    <mergeCell ref="B24:H24"/>
    <mergeCell ref="Q24:Q25"/>
    <mergeCell ref="B25:H25"/>
    <mergeCell ref="B19:H19"/>
    <mergeCell ref="B7:E7"/>
    <mergeCell ref="F7:K7"/>
    <mergeCell ref="L7:N7"/>
    <mergeCell ref="O7:Q7"/>
    <mergeCell ref="B8:E8"/>
    <mergeCell ref="F8:K8"/>
    <mergeCell ref="L8:N8"/>
    <mergeCell ref="O8:Q8"/>
    <mergeCell ref="B10:H10"/>
    <mergeCell ref="B11:H14"/>
    <mergeCell ref="B16:H16"/>
    <mergeCell ref="B17:H17"/>
    <mergeCell ref="B18:H18"/>
    <mergeCell ref="B5:E5"/>
    <mergeCell ref="F5:K5"/>
    <mergeCell ref="L5:N5"/>
    <mergeCell ref="O5:Q5"/>
    <mergeCell ref="B6:E6"/>
    <mergeCell ref="F6:K6"/>
    <mergeCell ref="L6:N6"/>
    <mergeCell ref="O6:Q6"/>
    <mergeCell ref="O1:Q1"/>
    <mergeCell ref="P2:Q2"/>
    <mergeCell ref="B4:E4"/>
    <mergeCell ref="F4:K4"/>
    <mergeCell ref="L4:N4"/>
    <mergeCell ref="O4:Q4"/>
    <mergeCell ref="C34:K34"/>
    <mergeCell ref="M34:O34"/>
    <mergeCell ref="P34:Q34"/>
    <mergeCell ref="C35:K35"/>
    <mergeCell ref="M35:O35"/>
    <mergeCell ref="P35:Q35"/>
    <mergeCell ref="C36:K36"/>
    <mergeCell ref="M36:O36"/>
    <mergeCell ref="P36:Q36"/>
    <mergeCell ref="C37:K37"/>
    <mergeCell ref="M37:O37"/>
    <mergeCell ref="P37:Q37"/>
    <mergeCell ref="C38:K38"/>
    <mergeCell ref="M38:O38"/>
    <mergeCell ref="P38:Q38"/>
    <mergeCell ref="C39:K39"/>
    <mergeCell ref="M39:O39"/>
    <mergeCell ref="P39:Q39"/>
    <mergeCell ref="C40:K40"/>
    <mergeCell ref="M40:O40"/>
    <mergeCell ref="P40:Q40"/>
    <mergeCell ref="C41:K41"/>
    <mergeCell ref="M41:O41"/>
    <mergeCell ref="P41:Q41"/>
    <mergeCell ref="C42:K42"/>
    <mergeCell ref="M42:O42"/>
    <mergeCell ref="P42:Q42"/>
    <mergeCell ref="C43:K43"/>
    <mergeCell ref="M43:O43"/>
    <mergeCell ref="P43:Q43"/>
    <mergeCell ref="C46:K46"/>
    <mergeCell ref="M46:O46"/>
    <mergeCell ref="P46:Q46"/>
    <mergeCell ref="C44:K44"/>
    <mergeCell ref="M44:O44"/>
    <mergeCell ref="P44:Q44"/>
    <mergeCell ref="C45:K45"/>
    <mergeCell ref="M45:O45"/>
    <mergeCell ref="P45:Q45"/>
  </mergeCells>
  <hyperlinks>
    <hyperlink ref="O1" r:id="rId1"/>
  </hyperlinks>
  <pageMargins left="0.511811024" right="0.511811024" top="0.78740157499999996" bottom="0.78740157499999996" header="0.31496062000000002" footer="0.31496062000000002"/>
  <pageSetup paperSize="9" scale="66" orientation="portrait" r:id="rId2"/>
  <drawing r:id="rId3"/>
  <legacyDrawing r:id="rId4"/>
  <oleObjects>
    <mc:AlternateContent xmlns:mc="http://schemas.openxmlformats.org/markup-compatibility/2006">
      <mc:Choice Requires="x14">
        <oleObject progId="Equation.3" shapeId="3245058" r:id="rId5">
          <objectPr defaultSize="0" autoPict="0" r:id="rId6">
            <anchor moveWithCells="1">
              <from>
                <xdr:col>1</xdr:col>
                <xdr:colOff>95250</xdr:colOff>
                <xdr:row>10</xdr:row>
                <xdr:rowOff>123825</xdr:rowOff>
              </from>
              <to>
                <xdr:col>2</xdr:col>
                <xdr:colOff>495300</xdr:colOff>
                <xdr:row>13</xdr:row>
                <xdr:rowOff>47625</xdr:rowOff>
              </to>
            </anchor>
          </objectPr>
        </oleObject>
      </mc:Choice>
      <mc:Fallback>
        <oleObject progId="Equation.3" shapeId="3245058" r:id="rId5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Q46"/>
  <sheetViews>
    <sheetView showGridLines="0" topLeftCell="A25" workbookViewId="0">
      <selection activeCell="M38" sqref="M38:O38"/>
    </sheetView>
  </sheetViews>
  <sheetFormatPr defaultRowHeight="18" customHeight="1" x14ac:dyDescent="0.2"/>
  <cols>
    <col min="1" max="1" width="2.7109375" style="13" customWidth="1"/>
    <col min="2" max="256" width="8.140625" style="13" customWidth="1"/>
    <col min="257" max="16384" width="9.140625" style="13"/>
  </cols>
  <sheetData>
    <row r="1" spans="2:17" ht="18" customHeight="1" x14ac:dyDescent="0.2">
      <c r="O1" s="55" t="s">
        <v>94</v>
      </c>
      <c r="P1" s="56"/>
      <c r="Q1" s="56"/>
    </row>
    <row r="2" spans="2:17" ht="18" customHeight="1" x14ac:dyDescent="0.2">
      <c r="P2" s="57">
        <f ca="1">TODAY()</f>
        <v>41228</v>
      </c>
      <c r="Q2" s="58"/>
    </row>
    <row r="4" spans="2:17" ht="18" customHeight="1" x14ac:dyDescent="0.2">
      <c r="B4" s="54" t="s">
        <v>12</v>
      </c>
      <c r="C4" s="54"/>
      <c r="D4" s="54"/>
      <c r="E4" s="54"/>
      <c r="F4" s="46" t="s">
        <v>82</v>
      </c>
      <c r="G4" s="47"/>
      <c r="H4" s="47"/>
      <c r="I4" s="47"/>
      <c r="J4" s="47"/>
      <c r="K4" s="47"/>
      <c r="L4" s="52" t="s">
        <v>22</v>
      </c>
      <c r="M4" s="53"/>
      <c r="N4" s="53"/>
      <c r="O4" s="46" t="s">
        <v>81</v>
      </c>
      <c r="P4" s="47"/>
      <c r="Q4" s="47"/>
    </row>
    <row r="5" spans="2:17" ht="18" customHeight="1" x14ac:dyDescent="0.2">
      <c r="B5" s="54" t="s">
        <v>15</v>
      </c>
      <c r="C5" s="54"/>
      <c r="D5" s="54"/>
      <c r="E5" s="54"/>
      <c r="F5" s="46">
        <v>4</v>
      </c>
      <c r="G5" s="47"/>
      <c r="H5" s="47"/>
      <c r="I5" s="47"/>
      <c r="J5" s="47"/>
      <c r="K5" s="47"/>
      <c r="L5" s="52" t="s">
        <v>23</v>
      </c>
      <c r="M5" s="53"/>
      <c r="N5" s="53"/>
      <c r="O5" s="46" t="s">
        <v>19</v>
      </c>
      <c r="P5" s="47"/>
      <c r="Q5" s="47"/>
    </row>
    <row r="6" spans="2:17" ht="18" customHeight="1" x14ac:dyDescent="0.2">
      <c r="B6" s="54" t="s">
        <v>13</v>
      </c>
      <c r="C6" s="54"/>
      <c r="D6" s="54"/>
      <c r="E6" s="54"/>
      <c r="F6" s="48" t="s">
        <v>106</v>
      </c>
      <c r="G6" s="47"/>
      <c r="H6" s="47"/>
      <c r="I6" s="47"/>
      <c r="J6" s="47"/>
      <c r="K6" s="47"/>
      <c r="L6" s="52" t="s">
        <v>24</v>
      </c>
      <c r="M6" s="53"/>
      <c r="N6" s="53"/>
      <c r="O6" s="46" t="s">
        <v>80</v>
      </c>
      <c r="P6" s="47"/>
      <c r="Q6" s="47"/>
    </row>
    <row r="7" spans="2:17" ht="18" customHeight="1" x14ac:dyDescent="0.2">
      <c r="B7" s="54" t="s">
        <v>16</v>
      </c>
      <c r="C7" s="54"/>
      <c r="D7" s="54"/>
      <c r="E7" s="54"/>
      <c r="F7" s="48" t="s">
        <v>107</v>
      </c>
      <c r="G7" s="47"/>
      <c r="H7" s="47"/>
      <c r="I7" s="47"/>
      <c r="J7" s="47"/>
      <c r="K7" s="47"/>
      <c r="L7" s="52" t="s">
        <v>25</v>
      </c>
      <c r="M7" s="53"/>
      <c r="N7" s="53"/>
      <c r="O7" s="48" t="s">
        <v>108</v>
      </c>
      <c r="P7" s="47"/>
      <c r="Q7" s="47"/>
    </row>
    <row r="8" spans="2:17" ht="18" customHeight="1" x14ac:dyDescent="0.2">
      <c r="B8" s="54" t="s">
        <v>14</v>
      </c>
      <c r="C8" s="54"/>
      <c r="D8" s="54"/>
      <c r="E8" s="54"/>
      <c r="F8" s="47" t="s">
        <v>17</v>
      </c>
      <c r="G8" s="47"/>
      <c r="H8" s="47"/>
      <c r="I8" s="47"/>
      <c r="J8" s="47"/>
      <c r="K8" s="47"/>
      <c r="L8" s="52" t="s">
        <v>26</v>
      </c>
      <c r="M8" s="53"/>
      <c r="N8" s="53"/>
      <c r="O8" s="47" t="s">
        <v>20</v>
      </c>
      <c r="P8" s="47"/>
      <c r="Q8" s="47"/>
    </row>
    <row r="10" spans="2:17" ht="18" customHeight="1" x14ac:dyDescent="0.2">
      <c r="B10" s="49" t="s">
        <v>2</v>
      </c>
      <c r="C10" s="45"/>
      <c r="D10" s="45"/>
      <c r="E10" s="45"/>
      <c r="F10" s="45"/>
      <c r="G10" s="45"/>
      <c r="H10" s="45"/>
      <c r="J10" s="10" t="s">
        <v>6</v>
      </c>
      <c r="K10" s="10" t="s">
        <v>7</v>
      </c>
      <c r="L10" s="10" t="s">
        <v>8</v>
      </c>
      <c r="M10" s="10" t="s">
        <v>9</v>
      </c>
    </row>
    <row r="11" spans="2:17" ht="18" customHeight="1" x14ac:dyDescent="0.2">
      <c r="B11" s="44"/>
      <c r="C11" s="44"/>
      <c r="D11" s="44"/>
      <c r="E11" s="44"/>
      <c r="F11" s="44"/>
      <c r="G11" s="44"/>
      <c r="H11" s="44"/>
      <c r="J11" s="12" t="s">
        <v>31</v>
      </c>
      <c r="K11" s="11">
        <v>0</v>
      </c>
      <c r="L11" s="11">
        <v>15</v>
      </c>
      <c r="M11" s="23" t="s">
        <v>35</v>
      </c>
    </row>
    <row r="12" spans="2:17" ht="18" customHeight="1" x14ac:dyDescent="0.2">
      <c r="B12" s="44"/>
      <c r="C12" s="44"/>
      <c r="D12" s="44"/>
      <c r="E12" s="44"/>
      <c r="F12" s="44"/>
      <c r="G12" s="44"/>
      <c r="H12" s="44"/>
      <c r="J12" s="12" t="s">
        <v>32</v>
      </c>
      <c r="K12" s="11" t="s">
        <v>3</v>
      </c>
      <c r="L12" s="11">
        <v>20</v>
      </c>
      <c r="M12" s="22" t="s">
        <v>36</v>
      </c>
    </row>
    <row r="13" spans="2:17" ht="18" customHeight="1" x14ac:dyDescent="0.2">
      <c r="B13" s="44"/>
      <c r="C13" s="44"/>
      <c r="D13" s="44"/>
      <c r="E13" s="44"/>
      <c r="F13" s="44"/>
      <c r="G13" s="44"/>
      <c r="H13" s="44"/>
      <c r="J13" s="12" t="s">
        <v>33</v>
      </c>
      <c r="K13" s="11" t="s">
        <v>4</v>
      </c>
      <c r="L13" s="11">
        <v>25</v>
      </c>
      <c r="M13" s="21" t="s">
        <v>37</v>
      </c>
    </row>
    <row r="14" spans="2:17" ht="18" customHeight="1" x14ac:dyDescent="0.2">
      <c r="B14" s="44"/>
      <c r="C14" s="44"/>
      <c r="D14" s="44"/>
      <c r="E14" s="44"/>
      <c r="F14" s="44"/>
      <c r="G14" s="44"/>
      <c r="H14" s="44"/>
      <c r="J14" s="12" t="s">
        <v>34</v>
      </c>
      <c r="K14" s="11" t="s">
        <v>5</v>
      </c>
      <c r="L14" s="11">
        <v>30</v>
      </c>
      <c r="M14" s="24" t="s">
        <v>38</v>
      </c>
    </row>
    <row r="16" spans="2:17" ht="18" customHeight="1" x14ac:dyDescent="0.2">
      <c r="B16" s="49" t="s">
        <v>10</v>
      </c>
      <c r="C16" s="49"/>
      <c r="D16" s="49"/>
      <c r="E16" s="49"/>
      <c r="F16" s="49"/>
      <c r="G16" s="49"/>
      <c r="H16" s="49"/>
    </row>
    <row r="17" spans="2:17" ht="18" customHeight="1" x14ac:dyDescent="0.2">
      <c r="B17" s="59" t="s">
        <v>86</v>
      </c>
      <c r="C17" s="60"/>
      <c r="D17" s="60"/>
      <c r="E17" s="60"/>
      <c r="F17" s="60"/>
      <c r="G17" s="60"/>
      <c r="H17" s="61"/>
    </row>
    <row r="18" spans="2:17" ht="18" customHeight="1" x14ac:dyDescent="0.2">
      <c r="B18" s="59" t="s">
        <v>87</v>
      </c>
      <c r="C18" s="60"/>
      <c r="D18" s="60"/>
      <c r="E18" s="60"/>
      <c r="F18" s="60"/>
      <c r="G18" s="60"/>
      <c r="H18" s="61"/>
    </row>
    <row r="19" spans="2:17" ht="18" customHeight="1" x14ac:dyDescent="0.2">
      <c r="B19" s="59" t="s">
        <v>49</v>
      </c>
      <c r="C19" s="60"/>
      <c r="D19" s="60"/>
      <c r="E19" s="60"/>
      <c r="F19" s="60"/>
      <c r="G19" s="60"/>
      <c r="H19" s="61"/>
    </row>
    <row r="20" spans="2:17" ht="18" customHeight="1" x14ac:dyDescent="0.2">
      <c r="B20" s="46"/>
      <c r="C20" s="47"/>
      <c r="D20" s="47"/>
      <c r="E20" s="47"/>
      <c r="F20" s="47"/>
      <c r="G20" s="47"/>
      <c r="H20" s="47"/>
    </row>
    <row r="21" spans="2:17" ht="18" customHeight="1" x14ac:dyDescent="0.2">
      <c r="B21" s="46"/>
      <c r="C21" s="47"/>
      <c r="D21" s="47"/>
      <c r="E21" s="47"/>
      <c r="F21" s="47"/>
      <c r="G21" s="47"/>
      <c r="H21" s="47"/>
    </row>
    <row r="22" spans="2:17" ht="18" customHeight="1" x14ac:dyDescent="0.2">
      <c r="B22" s="47"/>
      <c r="C22" s="47"/>
      <c r="D22" s="47"/>
      <c r="E22" s="47"/>
      <c r="F22" s="47"/>
      <c r="G22" s="47"/>
      <c r="H22" s="47"/>
    </row>
    <row r="24" spans="2:17" ht="18" customHeight="1" x14ac:dyDescent="0.2">
      <c r="B24" s="49" t="s">
        <v>28</v>
      </c>
      <c r="C24" s="49"/>
      <c r="D24" s="49"/>
      <c r="E24" s="49"/>
      <c r="F24" s="49"/>
      <c r="G24" s="49"/>
      <c r="H24" s="49"/>
      <c r="I24" s="15">
        <v>2013</v>
      </c>
      <c r="J24" s="15">
        <f>I24+1</f>
        <v>2014</v>
      </c>
      <c r="K24" s="15">
        <f t="shared" ref="K24:P24" si="0">J24+1</f>
        <v>2015</v>
      </c>
      <c r="L24" s="15">
        <f t="shared" si="0"/>
        <v>2016</v>
      </c>
      <c r="M24" s="15">
        <f t="shared" si="0"/>
        <v>2017</v>
      </c>
      <c r="N24" s="15">
        <f t="shared" si="0"/>
        <v>2018</v>
      </c>
      <c r="O24" s="15">
        <f t="shared" si="0"/>
        <v>2019</v>
      </c>
      <c r="P24" s="15">
        <f t="shared" si="0"/>
        <v>2020</v>
      </c>
      <c r="Q24" s="50" t="s">
        <v>1</v>
      </c>
    </row>
    <row r="25" spans="2:17" ht="18" customHeight="1" x14ac:dyDescent="0.2">
      <c r="B25" s="49" t="s">
        <v>29</v>
      </c>
      <c r="C25" s="49"/>
      <c r="D25" s="49"/>
      <c r="E25" s="49"/>
      <c r="F25" s="49"/>
      <c r="G25" s="49"/>
      <c r="H25" s="49"/>
      <c r="I25" s="16">
        <v>41364</v>
      </c>
      <c r="J25" s="16">
        <v>41455</v>
      </c>
      <c r="K25" s="16">
        <v>41182</v>
      </c>
      <c r="L25" s="16">
        <v>41639</v>
      </c>
      <c r="M25" s="16">
        <v>41729</v>
      </c>
      <c r="N25" s="16">
        <v>41820</v>
      </c>
      <c r="O25" s="16">
        <v>41912</v>
      </c>
      <c r="P25" s="16">
        <v>42004</v>
      </c>
      <c r="Q25" s="50"/>
    </row>
    <row r="26" spans="2:17" s="17" customFormat="1" ht="18" customHeight="1" x14ac:dyDescent="0.2">
      <c r="B26" s="10" t="s">
        <v>21</v>
      </c>
      <c r="C26" s="49" t="s">
        <v>27</v>
      </c>
      <c r="D26" s="49"/>
      <c r="E26" s="49"/>
      <c r="F26" s="49"/>
      <c r="G26" s="49"/>
      <c r="H26" s="49"/>
      <c r="I26" s="51" t="s">
        <v>30</v>
      </c>
      <c r="J26" s="51"/>
      <c r="K26" s="51"/>
      <c r="L26" s="51"/>
      <c r="M26" s="51"/>
      <c r="N26" s="51"/>
      <c r="O26" s="51"/>
      <c r="P26" s="51"/>
      <c r="Q26" s="51"/>
    </row>
    <row r="27" spans="2:17" ht="18" customHeight="1" x14ac:dyDescent="0.2">
      <c r="B27" s="10" t="s">
        <v>84</v>
      </c>
      <c r="C27" s="48" t="s">
        <v>109</v>
      </c>
      <c r="D27" s="46"/>
      <c r="E27" s="46"/>
      <c r="F27" s="46"/>
      <c r="G27" s="46"/>
      <c r="H27" s="46"/>
      <c r="I27" s="20">
        <v>1070</v>
      </c>
      <c r="J27" s="20">
        <v>1242</v>
      </c>
      <c r="K27" s="20">
        <v>1477</v>
      </c>
      <c r="L27" s="20">
        <v>1780</v>
      </c>
      <c r="M27" s="20"/>
      <c r="N27" s="20"/>
      <c r="O27" s="20"/>
      <c r="P27" s="20"/>
      <c r="Q27" s="18">
        <f>IF(P27&lt;&gt;"",P27,IF(O27&lt;&gt;"",O27,IF(N27&lt;&gt;"",N27,IF(M27&lt;&gt;"",M27,IF(L27&lt;&gt;"",L27,IF(K27&lt;&gt;"",K27,IF(J27&lt;&gt;"",J27,IF(I27&lt;&gt;"",I27,""))))))))</f>
        <v>1780</v>
      </c>
    </row>
    <row r="28" spans="2:17" ht="18" customHeight="1" x14ac:dyDescent="0.2">
      <c r="B28" s="10" t="s">
        <v>85</v>
      </c>
      <c r="C28" s="48" t="s">
        <v>110</v>
      </c>
      <c r="D28" s="46"/>
      <c r="E28" s="46"/>
      <c r="F28" s="46"/>
      <c r="G28" s="46"/>
      <c r="H28" s="46"/>
      <c r="I28" s="20">
        <v>930</v>
      </c>
      <c r="J28" s="20">
        <v>1070</v>
      </c>
      <c r="K28" s="20">
        <v>1242</v>
      </c>
      <c r="L28" s="20">
        <v>1477</v>
      </c>
      <c r="M28" s="20"/>
      <c r="N28" s="20"/>
      <c r="O28" s="20"/>
      <c r="P28" s="20"/>
      <c r="Q28" s="18">
        <f t="shared" ref="Q28:Q31" si="1">IF(P28&lt;&gt;"",P28,IF(O28&lt;&gt;"",O28,IF(N28&lt;&gt;"",N28,IF(M28&lt;&gt;"",M28,IF(L28&lt;&gt;"",L28,IF(K28&lt;&gt;"",K28,IF(J28&lt;&gt;"",J28,IF(I28&lt;&gt;"",I28,""))))))))</f>
        <v>1477</v>
      </c>
    </row>
    <row r="29" spans="2:17" ht="18" customHeight="1" x14ac:dyDescent="0.2">
      <c r="B29" s="10" t="s">
        <v>0</v>
      </c>
      <c r="C29" s="59" t="s">
        <v>60</v>
      </c>
      <c r="D29" s="60"/>
      <c r="E29" s="60"/>
      <c r="F29" s="60"/>
      <c r="G29" s="60"/>
      <c r="H29" s="61"/>
      <c r="I29" s="20"/>
      <c r="J29" s="20"/>
      <c r="K29" s="20"/>
      <c r="L29" s="20"/>
      <c r="M29" s="20"/>
      <c r="N29" s="20"/>
      <c r="O29" s="20"/>
      <c r="P29" s="20"/>
      <c r="Q29" s="18" t="str">
        <f t="shared" si="1"/>
        <v/>
      </c>
    </row>
    <row r="30" spans="2:17" ht="18" customHeight="1" x14ac:dyDescent="0.2">
      <c r="B30" s="10" t="s">
        <v>0</v>
      </c>
      <c r="C30" s="46" t="s">
        <v>60</v>
      </c>
      <c r="D30" s="47"/>
      <c r="E30" s="47"/>
      <c r="F30" s="47"/>
      <c r="G30" s="47"/>
      <c r="H30" s="47"/>
      <c r="I30" s="20"/>
      <c r="J30" s="20"/>
      <c r="K30" s="20"/>
      <c r="L30" s="20"/>
      <c r="M30" s="20"/>
      <c r="N30" s="20"/>
      <c r="O30" s="20"/>
      <c r="P30" s="20"/>
      <c r="Q30" s="18" t="str">
        <f t="shared" si="1"/>
        <v/>
      </c>
    </row>
    <row r="31" spans="2:17" ht="18" customHeight="1" x14ac:dyDescent="0.2">
      <c r="B31" s="10" t="s">
        <v>83</v>
      </c>
      <c r="C31" s="48" t="s">
        <v>112</v>
      </c>
      <c r="D31" s="47"/>
      <c r="E31" s="47"/>
      <c r="F31" s="47"/>
      <c r="G31" s="47"/>
      <c r="H31" s="47"/>
      <c r="I31" s="20">
        <f>((I27-I28)/I28)*100</f>
        <v>15.053763440860216</v>
      </c>
      <c r="J31" s="20">
        <f t="shared" ref="J31:L31" si="2">((J27-J28)/J28)*100</f>
        <v>16.074766355140188</v>
      </c>
      <c r="K31" s="20">
        <f t="shared" si="2"/>
        <v>18.92109500805153</v>
      </c>
      <c r="L31" s="20">
        <f t="shared" si="2"/>
        <v>20.514556533513879</v>
      </c>
      <c r="M31" s="20"/>
      <c r="N31" s="20"/>
      <c r="O31" s="20"/>
      <c r="P31" s="20"/>
      <c r="Q31" s="18">
        <f t="shared" si="1"/>
        <v>20.514556533513879</v>
      </c>
    </row>
    <row r="32" spans="2:17" ht="18" customHeight="1" x14ac:dyDescent="0.2">
      <c r="B32" s="40" t="s">
        <v>113</v>
      </c>
      <c r="C32" s="48" t="s">
        <v>111</v>
      </c>
      <c r="D32" s="46"/>
      <c r="E32" s="46"/>
      <c r="F32" s="46"/>
      <c r="G32" s="46"/>
      <c r="H32" s="46"/>
      <c r="I32" s="20">
        <v>5</v>
      </c>
      <c r="J32" s="20">
        <v>10</v>
      </c>
      <c r="K32" s="20">
        <v>12</v>
      </c>
      <c r="L32" s="20">
        <v>12</v>
      </c>
      <c r="M32" s="20">
        <v>15</v>
      </c>
      <c r="N32" s="20">
        <v>18</v>
      </c>
      <c r="O32" s="20">
        <v>20</v>
      </c>
      <c r="P32" s="20">
        <v>25</v>
      </c>
      <c r="Q32" s="10" t="s">
        <v>0</v>
      </c>
    </row>
    <row r="34" spans="2:17" s="38" customFormat="1" ht="18" customHeight="1" x14ac:dyDescent="0.2">
      <c r="B34" s="39" t="s">
        <v>89</v>
      </c>
      <c r="C34" s="45" t="s">
        <v>93</v>
      </c>
      <c r="D34" s="45"/>
      <c r="E34" s="45"/>
      <c r="F34" s="45"/>
      <c r="G34" s="45"/>
      <c r="H34" s="45"/>
      <c r="I34" s="45"/>
      <c r="J34" s="45"/>
      <c r="K34" s="45"/>
      <c r="L34" s="39" t="s">
        <v>92</v>
      </c>
      <c r="M34" s="45" t="s">
        <v>90</v>
      </c>
      <c r="N34" s="45"/>
      <c r="O34" s="45"/>
      <c r="P34" s="45" t="s">
        <v>91</v>
      </c>
      <c r="Q34" s="45"/>
    </row>
    <row r="35" spans="2:17" ht="18" customHeight="1" x14ac:dyDescent="0.2">
      <c r="B35" s="28"/>
      <c r="C35" s="41"/>
      <c r="D35" s="42"/>
      <c r="E35" s="42"/>
      <c r="F35" s="42"/>
      <c r="G35" s="42"/>
      <c r="H35" s="42"/>
      <c r="I35" s="42"/>
      <c r="J35" s="42"/>
      <c r="K35" s="43"/>
      <c r="L35" s="28"/>
      <c r="M35" s="41"/>
      <c r="N35" s="42"/>
      <c r="O35" s="43"/>
      <c r="P35" s="44"/>
      <c r="Q35" s="44"/>
    </row>
    <row r="36" spans="2:17" ht="18" customHeight="1" x14ac:dyDescent="0.2">
      <c r="B36" s="28"/>
      <c r="C36" s="41"/>
      <c r="D36" s="42"/>
      <c r="E36" s="42"/>
      <c r="F36" s="42"/>
      <c r="G36" s="42"/>
      <c r="H36" s="42"/>
      <c r="I36" s="42"/>
      <c r="J36" s="42"/>
      <c r="K36" s="43"/>
      <c r="L36" s="28"/>
      <c r="M36" s="41"/>
      <c r="N36" s="42"/>
      <c r="O36" s="43"/>
      <c r="P36" s="44"/>
      <c r="Q36" s="44"/>
    </row>
    <row r="37" spans="2:17" ht="18" customHeight="1" x14ac:dyDescent="0.2">
      <c r="B37" s="28"/>
      <c r="C37" s="41"/>
      <c r="D37" s="42"/>
      <c r="E37" s="42"/>
      <c r="F37" s="42"/>
      <c r="G37" s="42"/>
      <c r="H37" s="42"/>
      <c r="I37" s="42"/>
      <c r="J37" s="42"/>
      <c r="K37" s="43"/>
      <c r="L37" s="28"/>
      <c r="M37" s="41"/>
      <c r="N37" s="42"/>
      <c r="O37" s="43"/>
      <c r="P37" s="44"/>
      <c r="Q37" s="44"/>
    </row>
    <row r="38" spans="2:17" ht="18" customHeight="1" x14ac:dyDescent="0.2">
      <c r="B38" s="28"/>
      <c r="C38" s="41"/>
      <c r="D38" s="42"/>
      <c r="E38" s="42"/>
      <c r="F38" s="42"/>
      <c r="G38" s="42"/>
      <c r="H38" s="42"/>
      <c r="I38" s="42"/>
      <c r="J38" s="42"/>
      <c r="K38" s="43"/>
      <c r="L38" s="28"/>
      <c r="M38" s="41"/>
      <c r="N38" s="42"/>
      <c r="O38" s="43"/>
      <c r="P38" s="44"/>
      <c r="Q38" s="44"/>
    </row>
    <row r="39" spans="2:17" ht="18" customHeight="1" x14ac:dyDescent="0.2">
      <c r="B39" s="28"/>
      <c r="C39" s="41"/>
      <c r="D39" s="42"/>
      <c r="E39" s="42"/>
      <c r="F39" s="42"/>
      <c r="G39" s="42"/>
      <c r="H39" s="42"/>
      <c r="I39" s="42"/>
      <c r="J39" s="42"/>
      <c r="K39" s="43"/>
      <c r="L39" s="28"/>
      <c r="M39" s="41"/>
      <c r="N39" s="42"/>
      <c r="O39" s="43"/>
      <c r="P39" s="44"/>
      <c r="Q39" s="44"/>
    </row>
    <row r="40" spans="2:17" ht="18" customHeight="1" x14ac:dyDescent="0.2">
      <c r="B40" s="28"/>
      <c r="C40" s="41"/>
      <c r="D40" s="42"/>
      <c r="E40" s="42"/>
      <c r="F40" s="42"/>
      <c r="G40" s="42"/>
      <c r="H40" s="42"/>
      <c r="I40" s="42"/>
      <c r="J40" s="42"/>
      <c r="K40" s="43"/>
      <c r="L40" s="28"/>
      <c r="M40" s="41"/>
      <c r="N40" s="42"/>
      <c r="O40" s="43"/>
      <c r="P40" s="44"/>
      <c r="Q40" s="44"/>
    </row>
    <row r="41" spans="2:17" ht="18" customHeight="1" x14ac:dyDescent="0.2">
      <c r="B41" s="28"/>
      <c r="C41" s="41"/>
      <c r="D41" s="42"/>
      <c r="E41" s="42"/>
      <c r="F41" s="42"/>
      <c r="G41" s="42"/>
      <c r="H41" s="42"/>
      <c r="I41" s="42"/>
      <c r="J41" s="42"/>
      <c r="K41" s="43"/>
      <c r="L41" s="28"/>
      <c r="M41" s="41"/>
      <c r="N41" s="42"/>
      <c r="O41" s="43"/>
      <c r="P41" s="44"/>
      <c r="Q41" s="44"/>
    </row>
    <row r="42" spans="2:17" ht="18" customHeight="1" x14ac:dyDescent="0.2">
      <c r="B42" s="28"/>
      <c r="C42" s="41"/>
      <c r="D42" s="42"/>
      <c r="E42" s="42"/>
      <c r="F42" s="42"/>
      <c r="G42" s="42"/>
      <c r="H42" s="42"/>
      <c r="I42" s="42"/>
      <c r="J42" s="42"/>
      <c r="K42" s="43"/>
      <c r="L42" s="28"/>
      <c r="M42" s="41"/>
      <c r="N42" s="42"/>
      <c r="O42" s="43"/>
      <c r="P42" s="44"/>
      <c r="Q42" s="44"/>
    </row>
    <row r="43" spans="2:17" ht="18" customHeight="1" x14ac:dyDescent="0.2">
      <c r="B43" s="28"/>
      <c r="C43" s="41"/>
      <c r="D43" s="42"/>
      <c r="E43" s="42"/>
      <c r="F43" s="42"/>
      <c r="G43" s="42"/>
      <c r="H43" s="42"/>
      <c r="I43" s="42"/>
      <c r="J43" s="42"/>
      <c r="K43" s="43"/>
      <c r="L43" s="28"/>
      <c r="M43" s="41"/>
      <c r="N43" s="42"/>
      <c r="O43" s="43"/>
      <c r="P43" s="44"/>
      <c r="Q43" s="44"/>
    </row>
    <row r="44" spans="2:17" ht="18" customHeight="1" x14ac:dyDescent="0.2">
      <c r="B44" s="28"/>
      <c r="C44" s="41"/>
      <c r="D44" s="42"/>
      <c r="E44" s="42"/>
      <c r="F44" s="42"/>
      <c r="G44" s="42"/>
      <c r="H44" s="42"/>
      <c r="I44" s="42"/>
      <c r="J44" s="42"/>
      <c r="K44" s="43"/>
      <c r="L44" s="28"/>
      <c r="M44" s="41"/>
      <c r="N44" s="42"/>
      <c r="O44" s="43"/>
      <c r="P44" s="44"/>
      <c r="Q44" s="44"/>
    </row>
    <row r="45" spans="2:17" ht="18" customHeight="1" x14ac:dyDescent="0.2">
      <c r="B45" s="28"/>
      <c r="C45" s="41"/>
      <c r="D45" s="42"/>
      <c r="E45" s="42"/>
      <c r="F45" s="42"/>
      <c r="G45" s="42"/>
      <c r="H45" s="42"/>
      <c r="I45" s="42"/>
      <c r="J45" s="42"/>
      <c r="K45" s="43"/>
      <c r="L45" s="28"/>
      <c r="M45" s="41"/>
      <c r="N45" s="42"/>
      <c r="O45" s="43"/>
      <c r="P45" s="44"/>
      <c r="Q45" s="44"/>
    </row>
    <row r="46" spans="2:17" ht="18" customHeight="1" x14ac:dyDescent="0.2">
      <c r="B46" s="28"/>
      <c r="C46" s="41"/>
      <c r="D46" s="42"/>
      <c r="E46" s="42"/>
      <c r="F46" s="42"/>
      <c r="G46" s="42"/>
      <c r="H46" s="42"/>
      <c r="I46" s="42"/>
      <c r="J46" s="42"/>
      <c r="K46" s="43"/>
      <c r="L46" s="28"/>
      <c r="M46" s="41"/>
      <c r="N46" s="42"/>
      <c r="O46" s="43"/>
      <c r="P46" s="44"/>
      <c r="Q46" s="44"/>
    </row>
  </sheetData>
  <mergeCells count="81">
    <mergeCell ref="C31:H31"/>
    <mergeCell ref="C32:H32"/>
    <mergeCell ref="C26:H26"/>
    <mergeCell ref="I26:Q26"/>
    <mergeCell ref="C27:H27"/>
    <mergeCell ref="C28:H28"/>
    <mergeCell ref="C29:H29"/>
    <mergeCell ref="C30:H30"/>
    <mergeCell ref="B20:H20"/>
    <mergeCell ref="B21:H21"/>
    <mergeCell ref="B22:H22"/>
    <mergeCell ref="B24:H24"/>
    <mergeCell ref="Q24:Q25"/>
    <mergeCell ref="B25:H25"/>
    <mergeCell ref="B19:H19"/>
    <mergeCell ref="B7:E7"/>
    <mergeCell ref="F7:K7"/>
    <mergeCell ref="L7:N7"/>
    <mergeCell ref="O7:Q7"/>
    <mergeCell ref="B8:E8"/>
    <mergeCell ref="F8:K8"/>
    <mergeCell ref="L8:N8"/>
    <mergeCell ref="O8:Q8"/>
    <mergeCell ref="B10:H10"/>
    <mergeCell ref="B11:H14"/>
    <mergeCell ref="B16:H16"/>
    <mergeCell ref="B17:H17"/>
    <mergeCell ref="B18:H18"/>
    <mergeCell ref="B5:E5"/>
    <mergeCell ref="F5:K5"/>
    <mergeCell ref="L5:N5"/>
    <mergeCell ref="O5:Q5"/>
    <mergeCell ref="B6:E6"/>
    <mergeCell ref="F6:K6"/>
    <mergeCell ref="L6:N6"/>
    <mergeCell ref="O6:Q6"/>
    <mergeCell ref="O1:Q1"/>
    <mergeCell ref="P2:Q2"/>
    <mergeCell ref="B4:E4"/>
    <mergeCell ref="F4:K4"/>
    <mergeCell ref="L4:N4"/>
    <mergeCell ref="O4:Q4"/>
    <mergeCell ref="C34:K34"/>
    <mergeCell ref="M34:O34"/>
    <mergeCell ref="P34:Q34"/>
    <mergeCell ref="C35:K35"/>
    <mergeCell ref="M35:O35"/>
    <mergeCell ref="P35:Q35"/>
    <mergeCell ref="C36:K36"/>
    <mergeCell ref="M36:O36"/>
    <mergeCell ref="P36:Q36"/>
    <mergeCell ref="C37:K37"/>
    <mergeCell ref="M37:O37"/>
    <mergeCell ref="P37:Q37"/>
    <mergeCell ref="C38:K38"/>
    <mergeCell ref="M38:O38"/>
    <mergeCell ref="P38:Q38"/>
    <mergeCell ref="C39:K39"/>
    <mergeCell ref="M39:O39"/>
    <mergeCell ref="P39:Q39"/>
    <mergeCell ref="C40:K40"/>
    <mergeCell ref="M40:O40"/>
    <mergeCell ref="P40:Q40"/>
    <mergeCell ref="C41:K41"/>
    <mergeCell ref="M41:O41"/>
    <mergeCell ref="P41:Q41"/>
    <mergeCell ref="C42:K42"/>
    <mergeCell ref="M42:O42"/>
    <mergeCell ref="P42:Q42"/>
    <mergeCell ref="C43:K43"/>
    <mergeCell ref="M43:O43"/>
    <mergeCell ref="P43:Q43"/>
    <mergeCell ref="C46:K46"/>
    <mergeCell ref="M46:O46"/>
    <mergeCell ref="P46:Q46"/>
    <mergeCell ref="C44:K44"/>
    <mergeCell ref="M44:O44"/>
    <mergeCell ref="P44:Q44"/>
    <mergeCell ref="C45:K45"/>
    <mergeCell ref="M45:O45"/>
    <mergeCell ref="P45:Q45"/>
  </mergeCells>
  <hyperlinks>
    <hyperlink ref="O1" r:id="rId1"/>
  </hyperlinks>
  <pageMargins left="0.511811024" right="0.511811024" top="0.78740157499999996" bottom="0.78740157499999996" header="0.31496062000000002" footer="0.31496062000000002"/>
  <pageSetup paperSize="9" scale="66" orientation="portrait" r:id="rId2"/>
  <drawing r:id="rId3"/>
  <legacyDrawing r:id="rId4"/>
  <oleObjects>
    <mc:AlternateContent xmlns:mc="http://schemas.openxmlformats.org/markup-compatibility/2006">
      <mc:Choice Requires="x14">
        <oleObject progId="Equation.3" shapeId="3249155" r:id="rId5">
          <objectPr defaultSize="0" autoPict="0" r:id="rId6">
            <anchor moveWithCells="1">
              <from>
                <xdr:col>1</xdr:col>
                <xdr:colOff>104775</xdr:colOff>
                <xdr:row>10</xdr:row>
                <xdr:rowOff>219075</xdr:rowOff>
              </from>
              <to>
                <xdr:col>4</xdr:col>
                <xdr:colOff>428625</xdr:colOff>
                <xdr:row>13</xdr:row>
                <xdr:rowOff>0</xdr:rowOff>
              </to>
            </anchor>
          </objectPr>
        </oleObject>
      </mc:Choice>
      <mc:Fallback>
        <oleObject progId="Equation.3" shapeId="3249155" r:id="rId5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2"/>
  <sheetViews>
    <sheetView showGridLines="0" topLeftCell="A4" workbookViewId="0">
      <selection activeCell="J14" sqref="J14"/>
    </sheetView>
  </sheetViews>
  <sheetFormatPr defaultRowHeight="18" customHeight="1" x14ac:dyDescent="0.2"/>
  <cols>
    <col min="1" max="1" width="21.28515625" style="7" customWidth="1"/>
    <col min="2" max="7" width="7.7109375" style="7" customWidth="1"/>
    <col min="8" max="16384" width="9.140625" style="7"/>
  </cols>
  <sheetData>
    <row r="1" spans="1:5" ht="18" customHeight="1" x14ac:dyDescent="0.2">
      <c r="A1" s="37" t="s">
        <v>88</v>
      </c>
    </row>
    <row r="2" spans="1:5" ht="18" customHeight="1" x14ac:dyDescent="0.2">
      <c r="B2" s="37" t="s">
        <v>88</v>
      </c>
    </row>
    <row r="4" spans="1:5" ht="18" customHeight="1" x14ac:dyDescent="0.2">
      <c r="A4" s="31" t="s">
        <v>50</v>
      </c>
      <c r="B4" s="34">
        <v>1</v>
      </c>
      <c r="C4" s="34">
        <v>2</v>
      </c>
      <c r="D4" s="34">
        <f t="shared" ref="D4" si="0">C4+1</f>
        <v>3</v>
      </c>
      <c r="E4" s="34">
        <v>4</v>
      </c>
    </row>
    <row r="6" spans="1:5" ht="18" customHeight="1" x14ac:dyDescent="0.2">
      <c r="A6" s="31" t="s">
        <v>51</v>
      </c>
      <c r="B6" s="31"/>
      <c r="C6" s="31"/>
      <c r="D6" s="31"/>
      <c r="E6" s="31"/>
    </row>
    <row r="7" spans="1:5" ht="18" customHeight="1" x14ac:dyDescent="0.2">
      <c r="A7" s="7" t="s">
        <v>31</v>
      </c>
      <c r="B7" s="25">
        <f>'1'!$L$11</f>
        <v>50</v>
      </c>
      <c r="C7" s="25">
        <f>'2'!$L$11</f>
        <v>55</v>
      </c>
      <c r="D7" s="25">
        <f>'3'!$L$11</f>
        <v>65</v>
      </c>
      <c r="E7" s="25">
        <f>'4'!$L$11</f>
        <v>15</v>
      </c>
    </row>
    <row r="8" spans="1:5" ht="18" customHeight="1" x14ac:dyDescent="0.2">
      <c r="A8" s="7" t="s">
        <v>32</v>
      </c>
      <c r="B8" s="25">
        <f>'1'!$L$12</f>
        <v>70</v>
      </c>
      <c r="C8" s="25">
        <f>'2'!$L$12</f>
        <v>70</v>
      </c>
      <c r="D8" s="25">
        <f>'3'!$L$12</f>
        <v>80</v>
      </c>
      <c r="E8" s="25">
        <f>'4'!$L$12</f>
        <v>20</v>
      </c>
    </row>
    <row r="9" spans="1:5" ht="18" customHeight="1" x14ac:dyDescent="0.2">
      <c r="A9" s="7" t="s">
        <v>33</v>
      </c>
      <c r="B9" s="25">
        <f>'1'!$L$13</f>
        <v>90</v>
      </c>
      <c r="C9" s="25">
        <f>'2'!$L$13</f>
        <v>90</v>
      </c>
      <c r="D9" s="25">
        <f>'3'!$L$13</f>
        <v>90</v>
      </c>
      <c r="E9" s="25">
        <f>'4'!$L$13</f>
        <v>25</v>
      </c>
    </row>
    <row r="10" spans="1:5" ht="18" customHeight="1" x14ac:dyDescent="0.2">
      <c r="A10" s="7" t="s">
        <v>34</v>
      </c>
      <c r="B10" s="25">
        <f>'1'!$L$14</f>
        <v>100</v>
      </c>
      <c r="C10" s="25">
        <f>'2'!$L$14</f>
        <v>100</v>
      </c>
      <c r="D10" s="25">
        <f>'3'!$L$14</f>
        <v>100</v>
      </c>
      <c r="E10" s="25">
        <f>'4'!$L$14</f>
        <v>30</v>
      </c>
    </row>
    <row r="11" spans="1:5" ht="18" customHeight="1" x14ac:dyDescent="0.2">
      <c r="A11" s="7" t="s">
        <v>58</v>
      </c>
      <c r="B11" s="25">
        <f>'1'!$Q$31</f>
        <v>78.400000000000006</v>
      </c>
      <c r="C11" s="25">
        <f>'2'!$Q$31</f>
        <v>100</v>
      </c>
      <c r="D11" s="25">
        <f>'3'!$Q$31</f>
        <v>100</v>
      </c>
      <c r="E11" s="25">
        <f>'4'!$Q$31</f>
        <v>20.514556533513879</v>
      </c>
    </row>
    <row r="12" spans="1:5" ht="18" customHeight="1" x14ac:dyDescent="0.2">
      <c r="A12" s="31" t="s">
        <v>52</v>
      </c>
      <c r="B12" s="32"/>
      <c r="C12" s="32"/>
      <c r="D12" s="33"/>
      <c r="E12" s="32"/>
    </row>
    <row r="13" spans="1:5" ht="18" customHeight="1" x14ac:dyDescent="0.2">
      <c r="A13" s="29" t="s">
        <v>59</v>
      </c>
      <c r="B13" s="30">
        <f xml:space="preserve"> SUM(B14:B17)</f>
        <v>100</v>
      </c>
      <c r="C13" s="30">
        <f t="shared" ref="C13:E13" si="1" xml:space="preserve"> SUM(C14:C17)</f>
        <v>100</v>
      </c>
      <c r="D13" s="30">
        <f t="shared" si="1"/>
        <v>100</v>
      </c>
      <c r="E13" s="30">
        <f t="shared" si="1"/>
        <v>30</v>
      </c>
    </row>
    <row r="14" spans="1:5" ht="18" customHeight="1" x14ac:dyDescent="0.2">
      <c r="A14" s="29" t="s">
        <v>31</v>
      </c>
      <c r="B14" s="30">
        <f xml:space="preserve"> ABS(B7)</f>
        <v>50</v>
      </c>
      <c r="C14" s="30">
        <f t="shared" ref="C14:E14" si="2" xml:space="preserve"> ABS(C7)</f>
        <v>55</v>
      </c>
      <c r="D14" s="30">
        <f t="shared" si="2"/>
        <v>65</v>
      </c>
      <c r="E14" s="30">
        <f t="shared" si="2"/>
        <v>15</v>
      </c>
    </row>
    <row r="15" spans="1:5" ht="18" customHeight="1" x14ac:dyDescent="0.2">
      <c r="A15" s="29" t="s">
        <v>32</v>
      </c>
      <c r="B15" s="30">
        <f t="shared" ref="B15:B17" si="3" xml:space="preserve"> ABS(B8 - B7)</f>
        <v>20</v>
      </c>
      <c r="C15" s="30">
        <f t="shared" ref="C15:E15" si="4" xml:space="preserve"> ABS(C8 - C7)</f>
        <v>15</v>
      </c>
      <c r="D15" s="30">
        <f t="shared" si="4"/>
        <v>15</v>
      </c>
      <c r="E15" s="30">
        <f t="shared" si="4"/>
        <v>5</v>
      </c>
    </row>
    <row r="16" spans="1:5" ht="18" customHeight="1" x14ac:dyDescent="0.2">
      <c r="A16" s="29" t="s">
        <v>33</v>
      </c>
      <c r="B16" s="30">
        <f t="shared" si="3"/>
        <v>20</v>
      </c>
      <c r="C16" s="30">
        <f t="shared" ref="C16:E16" si="5" xml:space="preserve"> ABS(C9 - C8)</f>
        <v>20</v>
      </c>
      <c r="D16" s="30">
        <f t="shared" si="5"/>
        <v>10</v>
      </c>
      <c r="E16" s="30">
        <f t="shared" si="5"/>
        <v>5</v>
      </c>
    </row>
    <row r="17" spans="1:5" ht="18" customHeight="1" x14ac:dyDescent="0.2">
      <c r="A17" s="29" t="s">
        <v>34</v>
      </c>
      <c r="B17" s="30">
        <f t="shared" si="3"/>
        <v>10</v>
      </c>
      <c r="C17" s="30">
        <f t="shared" ref="C17:E17" si="6" xml:space="preserve"> ABS(C10 - C9)</f>
        <v>10</v>
      </c>
      <c r="D17" s="30">
        <f t="shared" si="6"/>
        <v>10</v>
      </c>
      <c r="E17" s="30">
        <f t="shared" si="6"/>
        <v>5</v>
      </c>
    </row>
    <row r="18" spans="1:5" ht="18" customHeight="1" x14ac:dyDescent="0.2">
      <c r="A18" s="35" t="s">
        <v>53</v>
      </c>
      <c r="B18" s="36"/>
      <c r="C18" s="36"/>
      <c r="D18" s="36"/>
      <c r="E18" s="36"/>
    </row>
    <row r="19" spans="1:5" ht="18" customHeight="1" x14ac:dyDescent="0.2">
      <c r="A19" s="26" t="s">
        <v>54</v>
      </c>
      <c r="B19" s="27">
        <v>0</v>
      </c>
      <c r="C19" s="27">
        <v>0</v>
      </c>
      <c r="D19" s="27">
        <v>0</v>
      </c>
      <c r="E19" s="27">
        <v>0</v>
      </c>
    </row>
    <row r="20" spans="1:5" ht="18" customHeight="1" x14ac:dyDescent="0.2">
      <c r="A20" s="26" t="s">
        <v>55</v>
      </c>
      <c r="B20" s="27">
        <f t="shared" ref="B20:E20" si="7" xml:space="preserve"> - COS(PI() * ABS(B11 / B13))</f>
        <v>0.77846230156702334</v>
      </c>
      <c r="C20" s="27">
        <f t="shared" si="7"/>
        <v>1</v>
      </c>
      <c r="D20" s="27">
        <f t="shared" si="7"/>
        <v>1</v>
      </c>
      <c r="E20" s="27">
        <f t="shared" si="7"/>
        <v>0.54591683477763242</v>
      </c>
    </row>
    <row r="21" spans="1:5" ht="18" customHeight="1" x14ac:dyDescent="0.2">
      <c r="A21" s="26" t="s">
        <v>56</v>
      </c>
      <c r="B21" s="27">
        <v>0</v>
      </c>
      <c r="C21" s="27">
        <v>0</v>
      </c>
      <c r="D21" s="27">
        <v>0</v>
      </c>
      <c r="E21" s="27">
        <v>0</v>
      </c>
    </row>
    <row r="22" spans="1:5" ht="18" customHeight="1" x14ac:dyDescent="0.2">
      <c r="A22" s="26" t="s">
        <v>57</v>
      </c>
      <c r="B22" s="27">
        <f t="shared" ref="B22:E22" si="8" xml:space="preserve"> SIN(PI() * ABS(B11 / B13))</f>
        <v>0.62769136129070058</v>
      </c>
      <c r="C22" s="27">
        <f t="shared" si="8"/>
        <v>1.22514845490862E-16</v>
      </c>
      <c r="D22" s="27">
        <f t="shared" si="8"/>
        <v>1.22514845490862E-16</v>
      </c>
      <c r="E22" s="27">
        <f t="shared" si="8"/>
        <v>0.83783936975196571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>
    <pageSetUpPr fitToPage="1"/>
  </sheetPr>
  <dimension ref="A1:AZ41"/>
  <sheetViews>
    <sheetView showGridLines="0" tabSelected="1" topLeftCell="A4" zoomScale="90" zoomScaleNormal="90" workbookViewId="0">
      <selection activeCell="V22" sqref="V22"/>
    </sheetView>
  </sheetViews>
  <sheetFormatPr defaultColWidth="2.85546875" defaultRowHeight="18" customHeight="1" x14ac:dyDescent="0.2"/>
  <cols>
    <col min="1" max="32" width="2.85546875" customWidth="1"/>
    <col min="33" max="34" width="2.85546875" style="2" customWidth="1"/>
  </cols>
  <sheetData>
    <row r="1" spans="1:52" ht="18" customHeight="1" x14ac:dyDescent="0.2">
      <c r="AS1" s="62" t="s">
        <v>94</v>
      </c>
      <c r="AT1" s="63"/>
      <c r="AU1" s="63"/>
      <c r="AV1" s="63"/>
      <c r="AW1" s="63"/>
      <c r="AX1" s="63"/>
      <c r="AY1" s="63"/>
      <c r="AZ1" s="63"/>
    </row>
    <row r="2" spans="1:52" ht="18" customHeight="1" x14ac:dyDescent="0.2">
      <c r="AW2" s="64">
        <f ca="1">TODAY()</f>
        <v>41228</v>
      </c>
      <c r="AX2" s="65"/>
      <c r="AY2" s="65"/>
      <c r="AZ2" s="65"/>
    </row>
    <row r="4" spans="1:52" s="1" customFormat="1" ht="18" customHeight="1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s="1" customFormat="1" ht="18" customHeight="1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</row>
    <row r="6" spans="1:52" ht="18" customHeight="1" x14ac:dyDescent="0.2">
      <c r="A6" s="3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4"/>
      <c r="N6" s="3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4"/>
      <c r="AA6" s="3"/>
      <c r="AB6" s="2"/>
      <c r="AC6" s="2"/>
      <c r="AD6" s="2"/>
      <c r="AE6" s="2"/>
      <c r="AF6" s="2"/>
      <c r="AI6" s="2"/>
      <c r="AJ6" s="2"/>
      <c r="AK6" s="2"/>
      <c r="AL6" s="2"/>
      <c r="AM6" s="4"/>
      <c r="AN6" s="3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4"/>
    </row>
    <row r="7" spans="1:52" ht="18" customHeight="1" x14ac:dyDescent="0.2">
      <c r="A7" s="3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4"/>
      <c r="N7" s="3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4"/>
      <c r="AA7" s="3"/>
      <c r="AB7" s="2"/>
      <c r="AC7" s="2"/>
      <c r="AD7" s="2"/>
      <c r="AE7" s="2"/>
      <c r="AF7" s="2"/>
      <c r="AI7" s="2"/>
      <c r="AJ7" s="2"/>
      <c r="AK7" s="2"/>
      <c r="AL7" s="2"/>
      <c r="AM7" s="4"/>
      <c r="AN7" s="3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4"/>
    </row>
    <row r="8" spans="1:52" ht="18" customHeight="1" x14ac:dyDescent="0.2">
      <c r="A8" s="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4"/>
      <c r="N8" s="3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4"/>
      <c r="AA8" s="3"/>
      <c r="AB8" s="2"/>
      <c r="AC8" s="2"/>
      <c r="AD8" s="2"/>
      <c r="AE8" s="2"/>
      <c r="AF8" s="2"/>
      <c r="AI8" s="2"/>
      <c r="AJ8" s="2"/>
      <c r="AK8" s="2"/>
      <c r="AL8" s="2"/>
      <c r="AM8" s="4"/>
      <c r="AN8" s="3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4"/>
    </row>
    <row r="9" spans="1:52" ht="18" customHeight="1" x14ac:dyDescent="0.2">
      <c r="A9" s="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4"/>
      <c r="N9" s="3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4"/>
      <c r="AA9" s="3"/>
      <c r="AB9" s="2"/>
      <c r="AC9" s="2"/>
      <c r="AD9" s="2"/>
      <c r="AE9" s="2"/>
      <c r="AF9" s="2"/>
      <c r="AI9" s="2"/>
      <c r="AJ9" s="2"/>
      <c r="AK9" s="2"/>
      <c r="AL9" s="2"/>
      <c r="AM9" s="4"/>
      <c r="AN9" s="3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4"/>
    </row>
    <row r="10" spans="1:52" ht="18" customHeight="1" x14ac:dyDescent="0.2">
      <c r="A10" s="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4"/>
      <c r="N10" s="3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4"/>
      <c r="AA10" s="3"/>
      <c r="AB10" s="2"/>
      <c r="AC10" s="2"/>
      <c r="AD10" s="2"/>
      <c r="AE10" s="2"/>
      <c r="AF10" s="2"/>
      <c r="AI10" s="2"/>
      <c r="AJ10" s="2"/>
      <c r="AK10" s="2"/>
      <c r="AL10" s="2"/>
      <c r="AM10" s="4"/>
      <c r="AN10" s="3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4"/>
    </row>
    <row r="11" spans="1:52" ht="18" customHeight="1" x14ac:dyDescent="0.2">
      <c r="A11" s="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4"/>
      <c r="N11" s="3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4"/>
      <c r="AA11" s="3"/>
      <c r="AB11" s="2"/>
      <c r="AC11" s="2"/>
      <c r="AD11" s="2"/>
      <c r="AE11" s="2"/>
      <c r="AF11" s="2"/>
      <c r="AI11" s="2"/>
      <c r="AJ11" s="2"/>
      <c r="AK11" s="2"/>
      <c r="AL11" s="2"/>
      <c r="AM11" s="4"/>
      <c r="AN11" s="3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4"/>
    </row>
    <row r="12" spans="1:52" ht="18" customHeight="1" x14ac:dyDescent="0.2">
      <c r="A12" s="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4"/>
      <c r="N12" s="3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4"/>
      <c r="AA12" s="3"/>
      <c r="AB12" s="2"/>
      <c r="AC12" s="2"/>
      <c r="AD12" s="2"/>
      <c r="AE12" s="2"/>
      <c r="AF12" s="2"/>
      <c r="AI12" s="2"/>
      <c r="AJ12" s="2"/>
      <c r="AK12" s="2"/>
      <c r="AL12" s="2"/>
      <c r="AM12" s="4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4"/>
    </row>
    <row r="13" spans="1:52" ht="18" customHeight="1" x14ac:dyDescent="0.2">
      <c r="A13" s="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4"/>
      <c r="N13" s="3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4"/>
      <c r="AA13" s="3"/>
      <c r="AB13" s="2"/>
      <c r="AC13" s="2"/>
      <c r="AD13" s="2"/>
      <c r="AE13" s="2"/>
      <c r="AF13" s="2"/>
      <c r="AI13" s="2"/>
      <c r="AJ13" s="2"/>
      <c r="AK13" s="2"/>
      <c r="AL13" s="2"/>
      <c r="AM13" s="4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4"/>
    </row>
    <row r="14" spans="1:52" ht="18" customHeight="1" x14ac:dyDescent="0.2">
      <c r="A14" s="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4"/>
      <c r="N14" s="3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4"/>
      <c r="AA14" s="3"/>
      <c r="AB14" s="2"/>
      <c r="AC14" s="2"/>
      <c r="AD14" s="2"/>
      <c r="AE14" s="2"/>
      <c r="AF14" s="2"/>
      <c r="AI14" s="2"/>
      <c r="AJ14" s="2"/>
      <c r="AK14" s="2"/>
      <c r="AL14" s="2"/>
      <c r="AM14" s="4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4"/>
    </row>
    <row r="15" spans="1:52" ht="18" customHeight="1" x14ac:dyDescent="0.2">
      <c r="A15" s="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4"/>
      <c r="N15" s="3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4"/>
      <c r="AA15" s="3"/>
      <c r="AB15" s="2"/>
      <c r="AC15" s="2"/>
      <c r="AD15" s="2"/>
      <c r="AE15" s="2"/>
      <c r="AF15" s="2"/>
      <c r="AI15" s="2"/>
      <c r="AJ15" s="2"/>
      <c r="AK15" s="2"/>
      <c r="AL15" s="2"/>
      <c r="AM15" s="4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4"/>
    </row>
    <row r="16" spans="1:52" ht="18" customHeight="1" x14ac:dyDescent="0.2">
      <c r="A16" s="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4"/>
      <c r="N16" s="3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4"/>
      <c r="AA16" s="3"/>
      <c r="AB16" s="2"/>
      <c r="AC16" s="2"/>
      <c r="AD16" s="2"/>
      <c r="AE16" s="2"/>
      <c r="AF16" s="2"/>
      <c r="AI16" s="2"/>
      <c r="AJ16" s="2"/>
      <c r="AK16" s="2"/>
      <c r="AL16" s="2"/>
      <c r="AM16" s="4"/>
      <c r="AN16" s="3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4"/>
    </row>
    <row r="17" spans="1:52" ht="18" customHeight="1" x14ac:dyDescent="0.2">
      <c r="A17" s="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4"/>
      <c r="N17" s="3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4"/>
      <c r="AA17" s="3"/>
      <c r="AB17" s="2"/>
      <c r="AC17" s="2"/>
      <c r="AD17" s="2"/>
      <c r="AE17" s="2"/>
      <c r="AF17" s="2"/>
      <c r="AI17" s="2"/>
      <c r="AJ17" s="2"/>
      <c r="AK17" s="2"/>
      <c r="AL17" s="2"/>
      <c r="AM17" s="4"/>
      <c r="AN17" s="3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4"/>
    </row>
    <row r="18" spans="1:52" ht="18" customHeight="1" x14ac:dyDescent="0.2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4"/>
      <c r="N18" s="3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4"/>
      <c r="AA18" s="3"/>
      <c r="AB18" s="2"/>
      <c r="AC18" s="2"/>
      <c r="AD18" s="2"/>
      <c r="AE18" s="2"/>
      <c r="AF18" s="2"/>
      <c r="AI18" s="2"/>
      <c r="AJ18" s="2"/>
      <c r="AK18" s="2"/>
      <c r="AL18" s="2"/>
      <c r="AM18" s="4"/>
      <c r="AN18" s="3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4"/>
    </row>
    <row r="19" spans="1:52" ht="18" customHeight="1" x14ac:dyDescent="0.2">
      <c r="A19" s="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4"/>
      <c r="N19" s="3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4"/>
      <c r="AA19" s="3"/>
      <c r="AB19" s="2"/>
      <c r="AC19" s="2"/>
      <c r="AD19" s="2"/>
      <c r="AE19" s="2"/>
      <c r="AF19" s="2"/>
      <c r="AI19" s="2"/>
      <c r="AJ19" s="2"/>
      <c r="AK19" s="2"/>
      <c r="AL19" s="2"/>
      <c r="AM19" s="4"/>
      <c r="AN19" s="3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4"/>
    </row>
    <row r="20" spans="1:52" ht="18" customHeight="1" x14ac:dyDescent="0.2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4"/>
      <c r="N20" s="3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4"/>
      <c r="AA20" s="3"/>
      <c r="AB20" s="2"/>
      <c r="AC20" s="2"/>
      <c r="AD20" s="2"/>
      <c r="AE20" s="2"/>
      <c r="AF20" s="2"/>
      <c r="AI20" s="2"/>
      <c r="AJ20" s="2"/>
      <c r="AK20" s="2"/>
      <c r="AL20" s="2"/>
      <c r="AM20" s="4"/>
      <c r="AN20" s="3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4"/>
    </row>
    <row r="21" spans="1:52" ht="18" customHeight="1" x14ac:dyDescent="0.2">
      <c r="A21" s="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4"/>
      <c r="N21" s="3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4"/>
      <c r="AA21" s="3"/>
      <c r="AB21" s="2"/>
      <c r="AC21" s="2"/>
      <c r="AD21" s="2"/>
      <c r="AE21" s="2"/>
      <c r="AF21" s="2"/>
      <c r="AI21" s="2"/>
      <c r="AJ21" s="2"/>
      <c r="AK21" s="2"/>
      <c r="AL21" s="2"/>
      <c r="AM21" s="4"/>
      <c r="AN21" s="3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4"/>
    </row>
    <row r="22" spans="1:52" ht="18" customHeight="1" x14ac:dyDescent="0.2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4"/>
      <c r="N22" s="3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4"/>
      <c r="AA22" s="3"/>
      <c r="AB22" s="2"/>
      <c r="AC22" s="2"/>
      <c r="AD22" s="2"/>
      <c r="AE22" s="2"/>
      <c r="AF22" s="2"/>
      <c r="AI22" s="2"/>
      <c r="AJ22" s="2"/>
      <c r="AK22" s="2"/>
      <c r="AL22" s="2"/>
      <c r="AM22" s="4"/>
      <c r="AN22" s="3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4"/>
    </row>
    <row r="23" spans="1:52" ht="18" customHeight="1" x14ac:dyDescent="0.2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4"/>
      <c r="N23" s="3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4"/>
      <c r="AA23" s="3"/>
      <c r="AB23" s="2"/>
      <c r="AC23" s="2"/>
      <c r="AD23" s="2"/>
      <c r="AE23" s="2"/>
      <c r="AF23" s="2"/>
      <c r="AI23" s="2"/>
      <c r="AJ23" s="2"/>
      <c r="AK23" s="2"/>
      <c r="AL23" s="2"/>
      <c r="AM23" s="4"/>
      <c r="AN23" s="3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4"/>
    </row>
    <row r="24" spans="1:52" ht="18" customHeight="1" x14ac:dyDescent="0.2">
      <c r="AG24"/>
      <c r="AH24"/>
    </row>
    <row r="25" spans="1:52" ht="18" customHeight="1" x14ac:dyDescent="0.2">
      <c r="A25" s="3"/>
    </row>
    <row r="26" spans="1:52" ht="18" customHeight="1" x14ac:dyDescent="0.2">
      <c r="A26" s="3"/>
    </row>
    <row r="27" spans="1:52" ht="18" customHeight="1" x14ac:dyDescent="0.2">
      <c r="A27" s="3"/>
    </row>
    <row r="28" spans="1:52" ht="18" customHeight="1" x14ac:dyDescent="0.2">
      <c r="A28" s="3"/>
    </row>
    <row r="29" spans="1:52" ht="18" customHeight="1" x14ac:dyDescent="0.2">
      <c r="A29" s="3"/>
    </row>
    <row r="30" spans="1:52" ht="18" customHeight="1" x14ac:dyDescent="0.2">
      <c r="A30" s="3"/>
    </row>
    <row r="41" spans="1:1" ht="18" customHeight="1" x14ac:dyDescent="0.2">
      <c r="A41" s="8"/>
    </row>
  </sheetData>
  <mergeCells count="2">
    <mergeCell ref="AS1:AZ1"/>
    <mergeCell ref="AW2:AZ2"/>
  </mergeCells>
  <hyperlinks>
    <hyperlink ref="AS1" r:id="rId1"/>
  </hyperlinks>
  <pageMargins left="0.51181102362204722" right="0.51181102362204722" top="0.78740157480314965" bottom="0.78740157480314965" header="0.31496062992125984" footer="0.31496062992125984"/>
  <pageSetup paperSize="9" scale="62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Parâmetros Gráficos</vt:lpstr>
      <vt:lpstr>Cockpit</vt:lpstr>
    </vt:vector>
  </TitlesOfParts>
  <Company>Cavalcante Consultores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Criando um gráfico de velocímetro profissional</dc:title>
  <dc:creator>Gabriel Reina</dc:creator>
  <cp:lastModifiedBy>IPR</cp:lastModifiedBy>
  <cp:lastPrinted>2012-11-04T13:39:28Z</cp:lastPrinted>
  <dcterms:created xsi:type="dcterms:W3CDTF">2007-09-06T01:53:49Z</dcterms:created>
  <dcterms:modified xsi:type="dcterms:W3CDTF">2012-11-15T11:04:38Z</dcterms:modified>
</cp:coreProperties>
</file>