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30" windowWidth="21840" windowHeight="9750"/>
  </bookViews>
  <sheets>
    <sheet name="PEC 2011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 localSheetId="0">#REF!</definedName>
    <definedName name="_xlnm.Criteria">#REF!</definedName>
    <definedName name="D">#REF!</definedName>
    <definedName name="_xlnm.Database" localSheetId="0">#REF!</definedName>
    <definedName name="_xlnm.Database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pppp">#REF!</definedName>
    <definedName name="previous">[2]Liste!$I$1</definedName>
    <definedName name="_xlnm.Print_Area" localSheetId="0">'PEC 2011'!$C$3:$P$8</definedName>
    <definedName name="_xlnm.Print_Area">#REF!</definedName>
    <definedName name="PRINT_CONDENS">#REF!</definedName>
    <definedName name="PRINT_DETALHE">#REF!,#REF!</definedName>
    <definedName name="_xlnm.Print_Titles">[3]NIVEL!$A$1:$B$65536,[3]NIVEL!$A$1:$IV$13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Títulos_de_Impressão" localSheetId="0">#REF!</definedName>
    <definedName name="Títulos_de_Impressão">#REF!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25725"/>
</workbook>
</file>

<file path=xl/calcChain.xml><?xml version="1.0" encoding="utf-8"?>
<calcChain xmlns="http://schemas.openxmlformats.org/spreadsheetml/2006/main">
  <c r="G8" i="1"/>
  <c r="H8" l="1"/>
  <c r="I8" s="1"/>
  <c r="K8" s="1"/>
  <c r="A1"/>
  <c r="N8" l="1"/>
  <c r="M8"/>
  <c r="O8" s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<sst xmlns="http://schemas.openxmlformats.org/spreadsheetml/2006/main" count="19" uniqueCount="19">
  <si>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</si>
  <si>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</si>
  <si>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1% V.N.</t>
  </si>
  <si>
    <t>LIMITE</t>
  </si>
  <si>
    <t>Foi Pago em Prestações? (S/N)</t>
  </si>
  <si>
    <t>DESVIO</t>
  </si>
  <si>
    <t xml:space="preserve">ANO </t>
  </si>
  <si>
    <t>Março</t>
  </si>
  <si>
    <t>Outubro</t>
  </si>
  <si>
    <t>S</t>
  </si>
  <si>
    <t>PEC 2012</t>
  </si>
  <si>
    <t>1ª P 2012</t>
  </si>
  <si>
    <t>2ª P 2012</t>
  </si>
  <si>
    <t>Volume Negócios 2012</t>
  </si>
  <si>
    <t>Vendas 2012</t>
  </si>
  <si>
    <t>Prestação de Serviços
2012</t>
  </si>
  <si>
    <t>Total 2012</t>
  </si>
  <si>
    <t>Pagamentos  por Conta 2012</t>
  </si>
  <si>
    <t>PAGAMENTO ESPECIAL 2013 - PRESTAÇÕES</t>
  </si>
</sst>
</file>

<file path=xl/styles.xml><?xml version="1.0" encoding="utf-8"?>
<styleSheet xmlns="http://schemas.openxmlformats.org/spreadsheetml/2006/main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-* #,##0\ &quot;Esc.&quot;_-;\-* #,##0\ &quot;Esc.&quot;_-;_-* &quot;-&quot;\ &quot;Esc.&quot;_-;_-@_-"/>
    <numFmt numFmtId="171" formatCode="#,##0.00&quot;$&quot;;[Red]\-#,##0.00&quot;$&quot;"/>
    <numFmt numFmtId="172" formatCode="_(&quot;$&quot;* #,##0_);_(&quot;$&quot;* \(#,##0\);_(&quot;$&quot;* &quot;-&quot;_);_(@_)"/>
    <numFmt numFmtId="173" formatCode="_(&quot;$&quot;* #,##0.00_);_(&quot;$&quot;* \(#,##0.00\);_(&quot;$&quot;* &quot;-&quot;??_);_(@_)"/>
    <numFmt numFmtId="174" formatCode="_-* #,##0.00_$_-;\-* #,##0.00_$_-;_-* &quot;-&quot;??_$_-;_-@_-"/>
    <numFmt numFmtId="175" formatCode="0%_);\(0%\)"/>
    <numFmt numFmtId="176" formatCode="_-* #,##0\ _E_s_c_._-;\-* #,##0\ _E_s_c_._-;_-* &quot;-&quot;\ _E_s_c_._-;_-@_-"/>
    <numFmt numFmtId="177" formatCode="&quot;$&quot;#,##0_);\(&quot;$&quot;#,##0\)"/>
    <numFmt numFmtId="178" formatCode="&quot;Cr$&quot;#,##0_);\(&quot;Cr$&quot;#,##0\)"/>
    <numFmt numFmtId="179" formatCode="###\ ###\ ##0;\(###\ ###\ ##0\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name val="Geneva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sz val="11"/>
      <name val="Book Antiqua"/>
      <family val="1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6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2" fillId="3" borderId="0" applyNumberFormat="0" applyBorder="0" applyAlignment="0" applyProtection="0"/>
    <xf numFmtId="37" fontId="13" fillId="4" borderId="28" applyBorder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6" borderId="29" applyNumberFormat="0">
      <alignment horizontal="center"/>
    </xf>
    <xf numFmtId="166" fontId="17" fillId="0" borderId="0" applyFont="0" applyFill="0" applyBorder="0" applyAlignment="0" applyProtection="0"/>
    <xf numFmtId="167" fontId="1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37" fontId="20" fillId="7" borderId="30" applyBorder="0">
      <alignment horizontal="left" vertical="center" indent="1"/>
    </xf>
    <xf numFmtId="37" fontId="21" fillId="0" borderId="7">
      <alignment vertical="center"/>
    </xf>
    <xf numFmtId="0" fontId="22" fillId="0" borderId="7" applyNumberFormat="0" applyAlignment="0" applyProtection="0">
      <alignment horizontal="left" vertical="center"/>
    </xf>
    <xf numFmtId="0" fontId="22" fillId="0" borderId="31">
      <alignment horizontal="left" vertical="center"/>
    </xf>
    <xf numFmtId="0" fontId="21" fillId="0" borderId="27" applyNumberFormat="0" applyFill="0">
      <alignment horizontal="centerContinuous" vertical="top"/>
    </xf>
    <xf numFmtId="0" fontId="23" fillId="4" borderId="32" applyNumberFormat="0" applyBorder="0">
      <alignment horizontal="left" vertical="center" indent="1"/>
    </xf>
    <xf numFmtId="14" fontId="24" fillId="8" borderId="27">
      <alignment horizontal="center" vertical="center" wrapText="1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8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29" fillId="0" borderId="0" applyFont="0" applyFill="0" applyBorder="0" applyAlignment="0" applyProtection="0"/>
    <xf numFmtId="172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0" fontId="15" fillId="9" borderId="0">
      <alignment horizontal="right"/>
    </xf>
    <xf numFmtId="174" fontId="18" fillId="0" borderId="0"/>
    <xf numFmtId="174" fontId="18" fillId="0" borderId="0"/>
    <xf numFmtId="0" fontId="5" fillId="0" borderId="0"/>
    <xf numFmtId="0" fontId="1" fillId="0" borderId="0"/>
    <xf numFmtId="0" fontId="30" fillId="0" borderId="0"/>
    <xf numFmtId="0" fontId="17" fillId="0" borderId="0"/>
    <xf numFmtId="0" fontId="30" fillId="0" borderId="0"/>
    <xf numFmtId="0" fontId="5" fillId="0" borderId="0"/>
    <xf numFmtId="4" fontId="16" fillId="0" borderId="0">
      <alignment vertical="center"/>
    </xf>
    <xf numFmtId="0" fontId="5" fillId="0" borderId="0"/>
    <xf numFmtId="0" fontId="1" fillId="0" borderId="0"/>
    <xf numFmtId="0" fontId="17" fillId="0" borderId="0"/>
    <xf numFmtId="4" fontId="16" fillId="0" borderId="0">
      <alignment vertical="center"/>
    </xf>
    <xf numFmtId="0" fontId="5" fillId="0" borderId="0"/>
    <xf numFmtId="0" fontId="31" fillId="0" borderId="0"/>
    <xf numFmtId="4" fontId="16" fillId="0" borderId="0">
      <alignment vertical="center"/>
    </xf>
    <xf numFmtId="17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5" borderId="0">
      <alignment horizontal="left" indent="1"/>
    </xf>
    <xf numFmtId="176" fontId="5" fillId="0" borderId="0" applyFont="0" applyFill="0" applyBorder="0" applyAlignment="0" applyProtection="0"/>
    <xf numFmtId="165" fontId="33" fillId="0" borderId="0" applyFont="0" applyFill="0" applyBorder="0" applyAlignment="0" applyProtection="0"/>
    <xf numFmtId="177" fontId="18" fillId="0" borderId="0"/>
    <xf numFmtId="0" fontId="5" fillId="0" borderId="0"/>
    <xf numFmtId="0" fontId="34" fillId="5" borderId="0" applyBorder="0">
      <alignment horizontal="left" vertical="center" indent="1"/>
    </xf>
    <xf numFmtId="0" fontId="35" fillId="0" borderId="0" applyFill="0" applyBorder="0" applyProtection="0">
      <alignment horizontal="left" vertical="top"/>
    </xf>
    <xf numFmtId="165" fontId="5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</cellStyleXfs>
  <cellXfs count="53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Alignment="1" applyProtection="1">
      <alignment vertical="center"/>
    </xf>
    <xf numFmtId="0" fontId="3" fillId="0" borderId="22" xfId="1" applyFont="1" applyFill="1" applyBorder="1" applyAlignment="1" applyProtection="1">
      <alignment horizontal="center" vertical="center"/>
    </xf>
    <xf numFmtId="4" fontId="3" fillId="0" borderId="20" xfId="1" applyNumberFormat="1" applyFont="1" applyFill="1" applyBorder="1" applyAlignment="1" applyProtection="1">
      <alignment vertical="center"/>
    </xf>
    <xf numFmtId="4" fontId="3" fillId="0" borderId="21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4" fontId="3" fillId="0" borderId="9" xfId="1" applyNumberFormat="1" applyFont="1" applyFill="1" applyBorder="1" applyAlignment="1" applyProtection="1">
      <alignment vertical="center"/>
      <protection locked="0"/>
    </xf>
    <xf numFmtId="4" fontId="3" fillId="0" borderId="11" xfId="1" applyNumberFormat="1" applyFont="1" applyFill="1" applyBorder="1" applyAlignment="1" applyProtection="1">
      <alignment vertical="center"/>
      <protection locked="0"/>
    </xf>
    <xf numFmtId="4" fontId="3" fillId="0" borderId="26" xfId="1" applyNumberFormat="1" applyFont="1" applyFill="1" applyBorder="1" applyAlignment="1" applyProtection="1">
      <alignment horizontal="right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center" vertical="center" wrapText="1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</cellXfs>
  <cellStyles count="76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yperlink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eda [0]_Mapa Controlo de KM" xfId="39"/>
    <cellStyle name="Moeda_EMPRESAS96-97  (2)" xfId="40"/>
    <cellStyle name="Monétaire [0]_1- Table PV Pièces Compartiment Moteurs W74" xfId="41"/>
    <cellStyle name="Monétaire_1- Table PV Pièces Compartiment Moteurs W74" xfId="42"/>
    <cellStyle name="NonPrint_copyright" xfId="43"/>
    <cellStyle name="Normal" xfId="0" builtinId="0"/>
    <cellStyle name="Normal - Style1" xfId="44"/>
    <cellStyle name="Normal - Style1 2" xfId="45"/>
    <cellStyle name="Normal 2" xfId="2"/>
    <cellStyle name="Normal 2 2" xfId="46"/>
    <cellStyle name="Normal 2 3" xfId="47"/>
    <cellStyle name="Normal 2 3 2" xfId="48"/>
    <cellStyle name="Normal 3" xfId="49"/>
    <cellStyle name="Normal 3 2" xfId="50"/>
    <cellStyle name="Normal 3 3" xfId="51"/>
    <cellStyle name="Normal 3 4" xfId="52"/>
    <cellStyle name="Normal 4" xfId="53"/>
    <cellStyle name="Normal 5" xfId="54"/>
    <cellStyle name="Normal 6" xfId="55"/>
    <cellStyle name="Normal 6 2" xfId="56"/>
    <cellStyle name="Normal 7" xfId="57"/>
    <cellStyle name="Normal 8" xfId="58"/>
    <cellStyle name="Normal 9" xfId="59"/>
    <cellStyle name="Normal_PECI" xfId="1"/>
    <cellStyle name="Percent (0)" xfId="60"/>
    <cellStyle name="Percent 2" xfId="61"/>
    <cellStyle name="Percent 3" xfId="62"/>
    <cellStyle name="Percentagem 2" xfId="63"/>
    <cellStyle name="Percentagem 3" xfId="64"/>
    <cellStyle name="Pourcentage_Total par Centre" xfId="65"/>
    <cellStyle name="Product Title" xfId="66"/>
    <cellStyle name="Separador de milhares [0]_Mapa Controlo de KM" xfId="67"/>
    <cellStyle name="Separador de milhares_Saidas97" xfId="68"/>
    <cellStyle name="Standard_1995-96" xfId="69"/>
    <cellStyle name="Style 1" xfId="70"/>
    <cellStyle name="Text" xfId="71"/>
    <cellStyle name="Tickmark" xfId="72"/>
    <cellStyle name="Vírgula_Mapa Controlo de KM" xfId="73"/>
    <cellStyle name="Währung [0]_acbloc2" xfId="74"/>
    <cellStyle name="Währung_acbloc2" xfId="75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>
    <pageSetUpPr fitToPage="1"/>
  </sheetPr>
  <dimension ref="A1:P40"/>
  <sheetViews>
    <sheetView showGridLines="0" tabSelected="1" topLeftCell="B1" zoomScale="75" zoomScaleNormal="75" workbookViewId="0">
      <selection activeCell="J8" sqref="J8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2013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43" t="s">
        <v>13</v>
      </c>
      <c r="F5" s="44"/>
      <c r="G5" s="44"/>
      <c r="H5" s="41" t="s">
        <v>2</v>
      </c>
      <c r="I5" s="41" t="s">
        <v>3</v>
      </c>
      <c r="J5" s="39" t="s">
        <v>17</v>
      </c>
      <c r="K5" s="39" t="s">
        <v>10</v>
      </c>
      <c r="L5" s="19" t="s">
        <v>18</v>
      </c>
      <c r="M5" s="19"/>
      <c r="N5" s="20"/>
      <c r="O5" s="21"/>
      <c r="P5" s="17"/>
    </row>
    <row r="6" spans="1:16" ht="30" customHeight="1" thickBot="1">
      <c r="C6" s="15"/>
      <c r="D6" s="15"/>
      <c r="E6" s="47" t="s">
        <v>14</v>
      </c>
      <c r="F6" s="49" t="s">
        <v>15</v>
      </c>
      <c r="G6" s="51" t="s">
        <v>16</v>
      </c>
      <c r="H6" s="45"/>
      <c r="I6" s="45"/>
      <c r="J6" s="46"/>
      <c r="K6" s="46"/>
      <c r="L6" s="39" t="s">
        <v>4</v>
      </c>
      <c r="M6" s="22" t="s">
        <v>11</v>
      </c>
      <c r="N6" s="23" t="s">
        <v>12</v>
      </c>
      <c r="O6" s="41" t="s">
        <v>5</v>
      </c>
      <c r="P6" s="17"/>
    </row>
    <row r="7" spans="1:16" ht="30.75" customHeight="1" thickBot="1">
      <c r="C7" s="15"/>
      <c r="D7" s="24" t="s">
        <v>6</v>
      </c>
      <c r="E7" s="48"/>
      <c r="F7" s="50"/>
      <c r="G7" s="52"/>
      <c r="H7" s="42"/>
      <c r="I7" s="42"/>
      <c r="J7" s="40"/>
      <c r="K7" s="40"/>
      <c r="L7" s="40"/>
      <c r="M7" s="25" t="s">
        <v>7</v>
      </c>
      <c r="N7" s="26" t="s">
        <v>8</v>
      </c>
      <c r="O7" s="42"/>
      <c r="P7" s="17"/>
    </row>
    <row r="8" spans="1:16" ht="36.75" customHeight="1" thickBot="1">
      <c r="C8" s="15"/>
      <c r="D8" s="31">
        <v>2012</v>
      </c>
      <c r="E8" s="27">
        <v>0</v>
      </c>
      <c r="F8" s="28">
        <v>0</v>
      </c>
      <c r="G8" s="32">
        <f>+E8+F8</f>
        <v>0</v>
      </c>
      <c r="H8" s="33">
        <f>+G8*0.01</f>
        <v>0</v>
      </c>
      <c r="I8" s="34">
        <f>IF(H8&lt;1000,1000,IF((1000+0.2*(H8-1000))&gt;70000,70000,(1000+0.2*(H8-1000))))</f>
        <v>1000</v>
      </c>
      <c r="J8" s="35">
        <v>0</v>
      </c>
      <c r="K8" s="34">
        <f>IF(AND(I8&gt;J8,G8&gt;=0),I8-J8,0)</f>
        <v>1000</v>
      </c>
      <c r="L8" s="29" t="s">
        <v>9</v>
      </c>
      <c r="M8" s="36">
        <f>IF(+L8="s",+K8/2,K8)</f>
        <v>500</v>
      </c>
      <c r="N8" s="37">
        <f>+IF(+L8="s",+K8/2,0)</f>
        <v>500</v>
      </c>
      <c r="O8" s="38">
        <f>+K8-M8-N8</f>
        <v>0</v>
      </c>
      <c r="P8" s="17"/>
    </row>
    <row r="9" spans="1:16" ht="30" customHeight="1"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</row>
    <row r="10" spans="1:16" ht="30" customHeight="1"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 spans="1:16" ht="30" customHeight="1"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</row>
    <row r="12" spans="1:16" ht="30" customHeight="1"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</row>
    <row r="13" spans="1:16" ht="30" customHeight="1"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</row>
    <row r="14" spans="1:16" ht="30" customHeight="1"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</row>
    <row r="15" spans="1:16" ht="30" customHeight="1"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</row>
    <row r="16" spans="1:16" ht="30" customHeight="1"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  <row r="17" spans="5:15" ht="30" customHeight="1"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</row>
    <row r="18" spans="5:15" ht="30" customHeight="1"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5:15" ht="30" customHeight="1"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5:15" ht="30" customHeight="1"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5:15" ht="30" customHeight="1"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5:15" ht="30" customHeight="1"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5:15" ht="30" customHeight="1"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5:15" ht="30" customHeight="1"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5:15" ht="30" customHeight="1"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5:15" ht="30" customHeight="1"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5:15" ht="30" customHeight="1"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5:15" ht="30" customHeight="1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5:15" ht="30" customHeight="1"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5:15" ht="30" customHeight="1"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5:15" ht="30" customHeight="1"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5:15" ht="30" customHeight="1"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5:15" ht="30" customHeight="1"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5:15" ht="30" customHeight="1"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5:15" ht="30" customHeight="1"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5:15" ht="30" customHeight="1"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5:15" ht="30" customHeight="1"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5:15" ht="30" customHeight="1"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5:15" ht="30" customHeight="1"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5:15" ht="30" customHeight="1"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</row>
  </sheetData>
  <mergeCells count="10">
    <mergeCell ref="L6:L7"/>
    <mergeCell ref="O6:O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4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PEC 2011</vt:lpstr>
      <vt:lpstr>'PEC 2011'!Print_Area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2012-10-29T09:40:42Z</dcterms:created>
  <dcterms:modified xsi:type="dcterms:W3CDTF">2013-03-06T10:55:38Z</dcterms:modified>
</cp:coreProperties>
</file>