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30" windowWidth="1944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_xlnm.Database" localSheetId="0">#REF!</definedName>
    <definedName name="_xlnm.Database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">#REF!</definedName>
    <definedName name="ppppp">#REF!</definedName>
    <definedName name="previous">[2]Liste!$I$1</definedName>
    <definedName name="_xlnm.Print_Area" localSheetId="0">cálculo!$C$3:$P$9</definedName>
    <definedName name="_xlnm.Print_Area">#REF!</definedName>
    <definedName name="PRINT_CONDENS">#REF!</definedName>
    <definedName name="PRINT_DETALHE">#REF!,#REF!</definedName>
    <definedName name="_xlnm.Print_Titles" localSheetId="0">#REF!</definedName>
    <definedName name="_xlnm.Print_Titles">[3]NIVEL!$A$1:$B$65536,[3]NIVEL!$A$1:$IV$13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25725"/>
</workbook>
</file>

<file path=xl/calcChain.xml><?xml version="1.0" encoding="utf-8"?>
<calcChain xmlns="http://schemas.openxmlformats.org/spreadsheetml/2006/main">
  <c r="G8" i="1"/>
  <c r="H8" s="1"/>
  <c r="I8" s="1"/>
  <c r="A1" l="1"/>
  <c r="K8"/>
  <c r="N8" l="1"/>
  <c r="M8"/>
  <c r="O8" l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<sst xmlns="http://schemas.openxmlformats.org/spreadsheetml/2006/main" count="19" uniqueCount="19">
  <si>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</si>
  <si>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</si>
  <si>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</si>
  <si>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</si>
  <si>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</si>
  <si>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</si>
  <si>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</si>
  <si>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</si>
  <si>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</si>
  <si>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</si>
  <si>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Volume Negócios 2012</t>
  </si>
  <si>
    <t>Vendas 2012</t>
  </si>
  <si>
    <t>Prestação de Serviços
2012</t>
  </si>
  <si>
    <t>Total 2012</t>
  </si>
  <si>
    <t>Pagamentos  por Conta 2012</t>
  </si>
  <si>
    <t>PEC 2013</t>
  </si>
  <si>
    <t>1ª P 2013</t>
  </si>
  <si>
    <t>2ª P 2013</t>
  </si>
  <si>
    <t>PAGAMENTO ESPECIAL 2013 - PRESTAÇÕES</t>
  </si>
</sst>
</file>

<file path=xl/styles.xml><?xml version="1.0" encoding="utf-8"?>
<styleSheet xmlns="http://schemas.openxmlformats.org/spreadsheetml/2006/main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  <font>
      <sz val="9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9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1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4" borderId="33" applyNumberFormat="0" applyBorder="0">
      <alignment horizontal="left" vertical="center" indent="1"/>
    </xf>
    <xf numFmtId="14" fontId="25" fillId="8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60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12" fillId="0" borderId="27" xfId="1" applyNumberFormat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4" fillId="0" borderId="22" xfId="1" applyFont="1" applyFill="1" applyBorder="1" applyAlignment="1" applyProtection="1">
      <alignment horizontal="center" vertical="center"/>
    </xf>
    <xf numFmtId="4" fontId="4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6" xfId="1" applyNumberFormat="1" applyFont="1" applyFill="1" applyBorder="1" applyAlignment="1" applyProtection="1">
      <alignment horizontal="right"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  <xf numFmtId="0" fontId="35" fillId="0" borderId="0" xfId="0" applyFont="1"/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yperlink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P42"/>
  <sheetViews>
    <sheetView showGridLines="0" tabSelected="1" topLeftCell="B1" zoomScale="75" zoomScaleNormal="75" workbookViewId="0">
      <selection activeCell="H13" sqref="H13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2013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9" t="s">
        <v>10</v>
      </c>
      <c r="F5" s="50"/>
      <c r="G5" s="50"/>
      <c r="H5" s="45" t="s">
        <v>2</v>
      </c>
      <c r="I5" s="45" t="s">
        <v>3</v>
      </c>
      <c r="J5" s="47" t="s">
        <v>14</v>
      </c>
      <c r="K5" s="47" t="s">
        <v>15</v>
      </c>
      <c r="L5" s="19" t="s">
        <v>18</v>
      </c>
      <c r="M5" s="19"/>
      <c r="N5" s="20"/>
      <c r="O5" s="21"/>
      <c r="P5" s="17"/>
    </row>
    <row r="6" spans="1:16" ht="30" customHeight="1" thickBot="1">
      <c r="C6" s="15"/>
      <c r="D6" s="15"/>
      <c r="E6" s="53" t="s">
        <v>11</v>
      </c>
      <c r="F6" s="55" t="s">
        <v>12</v>
      </c>
      <c r="G6" s="57" t="s">
        <v>13</v>
      </c>
      <c r="H6" s="51"/>
      <c r="I6" s="51"/>
      <c r="J6" s="52"/>
      <c r="K6" s="52"/>
      <c r="L6" s="47" t="s">
        <v>4</v>
      </c>
      <c r="M6" s="22" t="s">
        <v>16</v>
      </c>
      <c r="N6" s="23" t="s">
        <v>17</v>
      </c>
      <c r="O6" s="45" t="s">
        <v>5</v>
      </c>
      <c r="P6" s="17"/>
    </row>
    <row r="7" spans="1:16" ht="30.75" customHeight="1" thickBot="1">
      <c r="C7" s="15"/>
      <c r="D7" s="24" t="s">
        <v>6</v>
      </c>
      <c r="E7" s="54"/>
      <c r="F7" s="56"/>
      <c r="G7" s="58"/>
      <c r="H7" s="46"/>
      <c r="I7" s="46"/>
      <c r="J7" s="48"/>
      <c r="K7" s="48"/>
      <c r="L7" s="48"/>
      <c r="M7" s="25" t="s">
        <v>7</v>
      </c>
      <c r="N7" s="26" t="s">
        <v>8</v>
      </c>
      <c r="O7" s="46"/>
      <c r="P7" s="17"/>
    </row>
    <row r="8" spans="1:16" ht="36.75" customHeight="1" thickBot="1">
      <c r="C8" s="15"/>
      <c r="D8" s="37"/>
      <c r="E8" s="27">
        <v>0</v>
      </c>
      <c r="F8" s="28">
        <v>232438</v>
      </c>
      <c r="G8" s="38">
        <f>+E8+F8</f>
        <v>232438</v>
      </c>
      <c r="H8" s="39">
        <f>+G8*0.01</f>
        <v>2324.38</v>
      </c>
      <c r="I8" s="40">
        <f>IF(H8&lt;1000,1000,IF((1000+0.2*(H8-1000))&gt;70000,70000,(1000+0.2*(H8-1000))))</f>
        <v>1264.876</v>
      </c>
      <c r="J8" s="41">
        <v>1168.83</v>
      </c>
      <c r="K8" s="40">
        <f>IF(AND(I8&gt;J8,G8&gt;=0),I8-J8,0)</f>
        <v>96.046000000000049</v>
      </c>
      <c r="L8" s="29" t="s">
        <v>9</v>
      </c>
      <c r="M8" s="42">
        <f>IF(+L8="s",+K8/2,K8)</f>
        <v>48.023000000000025</v>
      </c>
      <c r="N8" s="43">
        <f>+IF(+L8="s",+K8/2,0)</f>
        <v>48.023000000000025</v>
      </c>
      <c r="O8" s="44">
        <f>+K8-M8-N8</f>
        <v>0</v>
      </c>
      <c r="P8" s="17"/>
    </row>
    <row r="9" spans="1:16" s="30" customFormat="1" ht="15" customHeight="1" thickBot="1">
      <c r="C9" s="31"/>
      <c r="D9" s="32"/>
      <c r="E9" s="33"/>
      <c r="F9" s="33"/>
      <c r="G9" s="33"/>
      <c r="H9" s="33"/>
      <c r="I9" s="33"/>
      <c r="J9" s="33"/>
      <c r="K9" s="33"/>
      <c r="L9" s="33"/>
      <c r="M9" s="34"/>
      <c r="N9" s="34"/>
      <c r="O9" s="33"/>
      <c r="P9" s="35"/>
    </row>
    <row r="10" spans="1:16" ht="30" customHeight="1"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6" ht="30" customHeight="1"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6" ht="30" customHeight="1">
      <c r="E12" s="36"/>
      <c r="F12" s="36"/>
      <c r="G12" s="59"/>
      <c r="H12" s="36"/>
      <c r="I12" s="36"/>
      <c r="J12" s="36"/>
      <c r="K12" s="36"/>
      <c r="L12" s="36"/>
      <c r="M12" s="36"/>
      <c r="N12" s="36"/>
      <c r="O12" s="36"/>
    </row>
    <row r="13" spans="1:16" ht="30" customHeight="1"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6" ht="30" customHeight="1"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6" ht="30" customHeight="1"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6" ht="30" customHeight="1"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5:15" ht="30" customHeight="1"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5:15" ht="30" customHeight="1"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5:15" ht="30" customHeight="1"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5:15" ht="30" customHeight="1"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5:15" ht="30" customHeight="1"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5:15" ht="30" customHeight="1"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5:15" ht="30" customHeight="1"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5:15" ht="30" customHeight="1"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5:15" ht="30" customHeight="1"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5:15" ht="30" customHeight="1"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5:15" ht="30" customHeight="1"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5:15" ht="30" customHeight="1"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5:15" ht="30" customHeight="1"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5:15" ht="30" customHeight="1"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5:15" ht="30" customHeight="1"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5:15" ht="30" customHeight="1"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5:15" ht="30" customHeight="1"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5:15" ht="30" customHeight="1"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5:15" ht="30" customHeight="1"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5:15" ht="30" customHeight="1"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5:15" ht="30" customHeight="1"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5:15" ht="30" customHeight="1"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5:15" ht="30" customHeight="1"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5:15" ht="30" customHeight="1"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5:15" ht="30" customHeight="1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5:15" ht="30" customHeight="1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</sheetData>
  <mergeCells count="10">
    <mergeCell ref="O6:O7"/>
    <mergeCell ref="L6:L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cálculo</vt:lpstr>
      <vt:lpstr>cálculo!Print_Area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2012-10-29T09:40:42Z</dcterms:created>
  <dcterms:modified xsi:type="dcterms:W3CDTF">2013-03-19T15:38:39Z</dcterms:modified>
</cp:coreProperties>
</file>