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995" windowHeight="7935"/>
  </bookViews>
  <sheets>
    <sheet name="Folha1" sheetId="1" r:id="rId1"/>
    <sheet name="Folha2" sheetId="2" r:id="rId2"/>
    <sheet name="Folha3" sheetId="3" r:id="rId3"/>
  </sheets>
  <definedNames>
    <definedName name="AS2DocOpenMode" hidden="1">"AS2DocumentEdit"</definedName>
    <definedName name="AS2ReportLS" hidden="1">1</definedName>
    <definedName name="AS2SyncStepLS" hidden="1">0</definedName>
    <definedName name="AS2VersionLS" hidden="1">300</definedName>
    <definedName name="BG_Del" hidden="1">15</definedName>
    <definedName name="BG_Ins" hidden="1">4</definedName>
    <definedName name="BG_Mod" hidden="1">6</definedName>
    <definedName name="nouvequ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qq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rmcAccount">845</definedName>
    <definedName name="RMCOptions">"*100000000000000"</definedName>
    <definedName name="TextRefCopyRangeCount" hidden="1">11</definedName>
    <definedName name="wrn.ensemblecaractérisation.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wrn.ESSAI." hidden="1">{"adiamento",#N/A,FALSE,"Apoio";"amortizaçoes",#N/A,FALSE,"Apoio"}</definedName>
    <definedName name="wrn.ESSAI2." hidden="1">{"ADIAMENTO",#N/A,FALSE,"Apoio";"ENCARGOS",#N/A,FALSE,"Apoio"}</definedName>
    <definedName name="wwwwww" hidden="1">{"ADIAMENTO",#N/A,FALSE,"Apoio";"ENCARGOS",#N/A,FALSE,"Apoio"}</definedName>
    <definedName name="XRefColumnsCount" hidden="1">5</definedName>
    <definedName name="XRefCopyRangeCount" hidden="1">1</definedName>
    <definedName name="XRefPasteRangeCount" hidden="1">9</definedName>
  </definedNames>
  <calcPr calcId="125725"/>
</workbook>
</file>

<file path=xl/calcChain.xml><?xml version="1.0" encoding="utf-8"?>
<calcChain xmlns="http://schemas.openxmlformats.org/spreadsheetml/2006/main">
  <c r="H6" i="1"/>
  <c r="G6"/>
  <c r="F6"/>
  <c r="I6" l="1"/>
  <c r="K6" s="1"/>
  <c r="M6" s="1"/>
  <c r="N6" l="1"/>
  <c r="O6" s="1"/>
</calcChain>
</file>

<file path=xl/sharedStrings.xml><?xml version="1.0" encoding="utf-8"?>
<sst xmlns="http://schemas.openxmlformats.org/spreadsheetml/2006/main" count="20" uniqueCount="20">
  <si>
    <t>EXERCÍCIO:</t>
  </si>
  <si>
    <t>EMPRESAS</t>
  </si>
  <si>
    <t>Volume Negócios 2012</t>
  </si>
  <si>
    <t>1% V.N.</t>
  </si>
  <si>
    <t>LIMITE</t>
  </si>
  <si>
    <t>Pagamentos  por Conta 2012</t>
  </si>
  <si>
    <t>PEC 2012</t>
  </si>
  <si>
    <t>PAGAMENTO ESPECIAL 2013 - PRESTAÇÕES</t>
  </si>
  <si>
    <t>Vendas 2012</t>
  </si>
  <si>
    <t>Total 2012</t>
  </si>
  <si>
    <t>Foi Pago em Prestações? (S/N)</t>
  </si>
  <si>
    <t>1ª P 2012</t>
  </si>
  <si>
    <t>2ª P 2012</t>
  </si>
  <si>
    <t>DESVIO</t>
  </si>
  <si>
    <t>Março</t>
  </si>
  <si>
    <t>Outubro</t>
  </si>
  <si>
    <t>S</t>
  </si>
  <si>
    <t>Tabacos Antonio Rito, Lda.</t>
  </si>
  <si>
    <t>Prestação de Serviços 2012</t>
  </si>
  <si>
    <t>Tabaco 60%</t>
  </si>
</sst>
</file>

<file path=xl/styles.xml><?xml version="1.0" encoding="utf-8"?>
<styleSheet xmlns="http://schemas.openxmlformats.org/spreadsheetml/2006/main">
  <numFmts count="1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\ \$;\-#,##0\ \$"/>
    <numFmt numFmtId="165" formatCode="_-* #,##0.00\ _E_s_c_._-;\-* #,##0.00\ _E_s_c_._-;_-* &quot;-&quot;??\ _E_s_c_._-;_-@_-"/>
    <numFmt numFmtId="166" formatCode="#,##0;[Red]\-#,##0"/>
    <numFmt numFmtId="167" formatCode="0.00%\ ;[Red]\(0.00%\)"/>
    <numFmt numFmtId="168" formatCode="_(* #,##0_);_(* \(#,##0\);_(* &quot;-&quot;_);_(@_)"/>
    <numFmt numFmtId="169" formatCode="_(* #,##0.00_);_(* \(#,##0.00\);_(* &quot;-&quot;??_);_(@_)"/>
    <numFmt numFmtId="170" formatCode="_(&quot;$&quot;* #,##0_);_(&quot;$&quot;* \(#,##0\);_(&quot;$&quot;* &quot;-&quot;_);_(@_)"/>
    <numFmt numFmtId="171" formatCode="_(&quot;$&quot;* #,##0.00_);_(&quot;$&quot;* \(#,##0.00\);_(&quot;$&quot;* &quot;-&quot;??_);_(@_)"/>
    <numFmt numFmtId="172" formatCode="_-* #,##0.00_$_-;\-* #,##0.00_$_-;_-* &quot;-&quot;??_$_-;_-@_-"/>
    <numFmt numFmtId="173" formatCode="0%_);\(0%\)"/>
    <numFmt numFmtId="174" formatCode="&quot;$&quot;#,##0_);\(&quot;$&quot;#,##0\)"/>
    <numFmt numFmtId="175" formatCode="&quot;Cr$&quot;#,##0_);\(&quot;Cr$&quot;#,##0\)"/>
    <numFmt numFmtId="176" formatCode="###\ ###\ ##0;\(###\ ###\ ##0\)"/>
  </numFmts>
  <fonts count="3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22"/>
      <color indexed="12"/>
      <name val="Verdana"/>
      <family val="2"/>
    </font>
    <font>
      <sz val="11"/>
      <color indexed="8"/>
      <name val="Calibri"/>
      <family val="2"/>
    </font>
    <font>
      <sz val="8"/>
      <name val="Tahoma"/>
      <family val="2"/>
    </font>
    <font>
      <u/>
      <sz val="7.5"/>
      <color indexed="36"/>
      <name val="Arial"/>
      <family val="2"/>
    </font>
    <font>
      <sz val="8"/>
      <name val="Verdana Ref"/>
      <family val="2"/>
    </font>
    <font>
      <sz val="10"/>
      <color theme="1"/>
      <name val="Verdana"/>
      <family val="2"/>
    </font>
    <font>
      <sz val="10"/>
      <name val="MS Sans Serif"/>
      <family val="2"/>
    </font>
    <font>
      <sz val="11"/>
      <name val="Garamond"/>
      <family val="1"/>
    </font>
    <font>
      <u/>
      <sz val="11"/>
      <color indexed="36"/>
      <name val="Garamond"/>
      <family val="1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sz val="12"/>
      <name val="Arial"/>
      <family val="2"/>
    </font>
    <font>
      <b/>
      <u/>
      <sz val="8"/>
      <color indexed="8"/>
      <name val="Tahoma"/>
      <family val="2"/>
    </font>
    <font>
      <b/>
      <sz val="10"/>
      <name val="Arial"/>
      <family val="2"/>
    </font>
    <font>
      <u/>
      <sz val="20"/>
      <color theme="3" tint="0.39994506668294322"/>
      <name val="Verdana"/>
      <family val="2"/>
    </font>
    <font>
      <u/>
      <sz val="10"/>
      <color indexed="12"/>
      <name val="Arial"/>
      <family val="2"/>
    </font>
    <font>
      <u/>
      <sz val="11"/>
      <color indexed="12"/>
      <name val="Garamond"/>
      <family val="1"/>
    </font>
    <font>
      <sz val="7"/>
      <color indexed="8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Verdana"/>
      <family val="2"/>
    </font>
    <font>
      <sz val="16"/>
      <color indexed="9"/>
      <name val="Tahoma"/>
      <family val="2"/>
    </font>
    <font>
      <b/>
      <sz val="8"/>
      <color indexed="63"/>
      <name val="Verdana Ref"/>
      <family val="2"/>
    </font>
    <font>
      <b/>
      <sz val="10"/>
      <color indexed="10"/>
      <name val="Arial"/>
      <family val="2"/>
    </font>
    <font>
      <sz val="9"/>
      <name val="Verdana"/>
      <family val="2"/>
    </font>
    <font>
      <b/>
      <u/>
      <sz val="9"/>
      <color indexed="12"/>
      <name val="Verdana"/>
      <family val="2"/>
    </font>
    <font>
      <sz val="9"/>
      <color theme="1"/>
      <name val="Calibri"/>
      <family val="2"/>
      <scheme val="minor"/>
    </font>
    <font>
      <b/>
      <sz val="9"/>
      <name val="Verdana"/>
      <family val="2"/>
    </font>
    <font>
      <sz val="9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</patternFill>
    </fill>
    <fill>
      <patternFill patternType="solid">
        <fgColor indexed="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55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69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2" borderId="0" applyNumberFormat="0" applyBorder="0" applyAlignment="0" applyProtection="0"/>
    <xf numFmtId="37" fontId="5" fillId="3" borderId="3" applyBorder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" fillId="4" borderId="0" applyBorder="0">
      <alignment horizontal="left" vertical="center" indent="1"/>
    </xf>
    <xf numFmtId="165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2" fillId="5" borderId="4" applyNumberFormat="0">
      <alignment horizontal="center"/>
    </xf>
    <xf numFmtId="166" fontId="9" fillId="0" borderId="0" applyFont="0" applyFill="0" applyBorder="0" applyAlignment="0" applyProtection="0"/>
    <xf numFmtId="167" fontId="10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37" fontId="12" fillId="6" borderId="5" applyBorder="0">
      <alignment horizontal="left" vertical="center" indent="1"/>
    </xf>
    <xf numFmtId="37" fontId="13" fillId="0" borderId="1">
      <alignment vertical="center"/>
    </xf>
    <xf numFmtId="0" fontId="14" fillId="0" borderId="1" applyNumberFormat="0" applyAlignment="0" applyProtection="0">
      <alignment horizontal="left" vertical="center"/>
    </xf>
    <xf numFmtId="0" fontId="14" fillId="0" borderId="6">
      <alignment horizontal="left" vertical="center"/>
    </xf>
    <xf numFmtId="0" fontId="13" fillId="0" borderId="2" applyNumberFormat="0" applyFill="0">
      <alignment horizontal="centerContinuous" vertical="top"/>
    </xf>
    <xf numFmtId="0" fontId="15" fillId="3" borderId="7" applyNumberFormat="0" applyBorder="0">
      <alignment horizontal="left" vertical="center" indent="1"/>
    </xf>
    <xf numFmtId="14" fontId="16" fillId="7" borderId="2">
      <alignment horizontal="center" vertical="center" wrapText="1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168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0" fontId="7" fillId="8" borderId="0">
      <alignment horizontal="right"/>
    </xf>
    <xf numFmtId="172" fontId="10" fillId="0" borderId="0"/>
    <xf numFmtId="172" fontId="10" fillId="0" borderId="0"/>
    <xf numFmtId="0" fontId="2" fillId="0" borderId="0"/>
    <xf numFmtId="0" fontId="1" fillId="0" borderId="0"/>
    <xf numFmtId="0" fontId="21" fillId="0" borderId="0"/>
    <xf numFmtId="0" fontId="9" fillId="0" borderId="0"/>
    <xf numFmtId="0" fontId="21" fillId="0" borderId="0"/>
    <xf numFmtId="0" fontId="2" fillId="0" borderId="0"/>
    <xf numFmtId="4" fontId="8" fillId="0" borderId="0">
      <alignment vertical="center"/>
    </xf>
    <xf numFmtId="0" fontId="2" fillId="0" borderId="0"/>
    <xf numFmtId="0" fontId="1" fillId="0" borderId="0"/>
    <xf numFmtId="0" fontId="9" fillId="0" borderId="0"/>
    <xf numFmtId="4" fontId="8" fillId="0" borderId="0">
      <alignment vertical="center"/>
    </xf>
    <xf numFmtId="0" fontId="2" fillId="0" borderId="0"/>
    <xf numFmtId="0" fontId="22" fillId="0" borderId="0"/>
    <xf numFmtId="4" fontId="8" fillId="0" borderId="0">
      <alignment vertical="center"/>
    </xf>
    <xf numFmtId="17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1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23" fillId="4" borderId="0">
      <alignment horizontal="left" indent="1"/>
    </xf>
    <xf numFmtId="174" fontId="10" fillId="0" borderId="0"/>
    <xf numFmtId="0" fontId="2" fillId="0" borderId="0"/>
    <xf numFmtId="0" fontId="24" fillId="4" borderId="0" applyBorder="0">
      <alignment horizontal="left" vertical="center" indent="1"/>
    </xf>
    <xf numFmtId="0" fontId="25" fillId="0" borderId="0" applyFill="0" applyBorder="0" applyProtection="0">
      <alignment horizontal="left" vertical="top"/>
    </xf>
    <xf numFmtId="175" fontId="10" fillId="0" borderId="0" applyFont="0" applyFill="0" applyBorder="0" applyAlignment="0" applyProtection="0"/>
    <xf numFmtId="176" fontId="10" fillId="0" borderId="0" applyFont="0" applyFill="0" applyBorder="0" applyAlignment="0" applyProtection="0"/>
  </cellStyleXfs>
  <cellXfs count="54">
    <xf numFmtId="0" fontId="0" fillId="0" borderId="0" xfId="0"/>
    <xf numFmtId="0" fontId="26" fillId="0" borderId="0" xfId="0" applyNumberFormat="1" applyFont="1" applyFill="1" applyBorder="1" applyAlignment="1" applyProtection="1">
      <alignment vertical="center"/>
    </xf>
    <xf numFmtId="0" fontId="27" fillId="0" borderId="0" xfId="0" applyNumberFormat="1" applyFont="1" applyFill="1" applyBorder="1" applyAlignment="1" applyProtection="1">
      <alignment horizontal="left" vertical="center"/>
    </xf>
    <xf numFmtId="0" fontId="27" fillId="0" borderId="0" xfId="0" applyNumberFormat="1" applyFont="1" applyFill="1" applyBorder="1" applyAlignment="1" applyProtection="1">
      <alignment horizontal="center" vertical="center"/>
    </xf>
    <xf numFmtId="0" fontId="29" fillId="0" borderId="8" xfId="0" applyNumberFormat="1" applyFont="1" applyFill="1" applyBorder="1" applyAlignment="1" applyProtection="1">
      <alignment vertical="center"/>
    </xf>
    <xf numFmtId="0" fontId="29" fillId="0" borderId="9" xfId="0" applyNumberFormat="1" applyFont="1" applyFill="1" applyBorder="1" applyAlignment="1" applyProtection="1">
      <alignment horizontal="center" vertical="center"/>
    </xf>
    <xf numFmtId="0" fontId="29" fillId="0" borderId="9" xfId="0" applyNumberFormat="1" applyFont="1" applyFill="1" applyBorder="1" applyAlignment="1" applyProtection="1">
      <alignment vertical="center"/>
    </xf>
    <xf numFmtId="4" fontId="29" fillId="0" borderId="9" xfId="0" applyNumberFormat="1" applyFont="1" applyFill="1" applyBorder="1" applyAlignment="1" applyProtection="1">
      <alignment horizontal="left" vertical="center"/>
    </xf>
    <xf numFmtId="0" fontId="29" fillId="0" borderId="9" xfId="0" applyNumberFormat="1" applyFont="1" applyFill="1" applyBorder="1" applyAlignment="1" applyProtection="1">
      <alignment horizontal="left" vertical="center"/>
    </xf>
    <xf numFmtId="3" fontId="29" fillId="0" borderId="9" xfId="0" applyNumberFormat="1" applyFont="1" applyFill="1" applyBorder="1" applyAlignment="1" applyProtection="1">
      <alignment horizontal="left" vertical="center"/>
    </xf>
    <xf numFmtId="1" fontId="29" fillId="0" borderId="9" xfId="0" applyNumberFormat="1" applyFont="1" applyFill="1" applyBorder="1" applyAlignment="1" applyProtection="1">
      <alignment horizontal="left" vertical="center"/>
    </xf>
    <xf numFmtId="0" fontId="26" fillId="0" borderId="10" xfId="0" applyNumberFormat="1" applyFont="1" applyFill="1" applyBorder="1" applyAlignment="1" applyProtection="1">
      <alignment vertical="center"/>
    </xf>
    <xf numFmtId="0" fontId="26" fillId="0" borderId="11" xfId="0" applyNumberFormat="1" applyFont="1" applyFill="1" applyBorder="1" applyAlignment="1" applyProtection="1">
      <alignment vertical="center"/>
    </xf>
    <xf numFmtId="0" fontId="26" fillId="0" borderId="0" xfId="0" applyNumberFormat="1" applyFont="1" applyFill="1" applyBorder="1" applyAlignment="1" applyProtection="1">
      <alignment horizontal="center" vertical="center"/>
    </xf>
    <xf numFmtId="0" fontId="26" fillId="0" borderId="12" xfId="0" applyNumberFormat="1" applyFont="1" applyFill="1" applyBorder="1" applyAlignment="1" applyProtection="1">
      <alignment vertical="center"/>
    </xf>
    <xf numFmtId="0" fontId="29" fillId="0" borderId="17" xfId="0" applyNumberFormat="1" applyFont="1" applyFill="1" applyBorder="1" applyAlignment="1" applyProtection="1">
      <alignment horizontal="centerContinuous" vertical="center"/>
    </xf>
    <xf numFmtId="0" fontId="26" fillId="0" borderId="17" xfId="0" applyNumberFormat="1" applyFont="1" applyFill="1" applyBorder="1" applyAlignment="1" applyProtection="1">
      <alignment horizontal="centerContinuous" vertical="center"/>
    </xf>
    <xf numFmtId="0" fontId="26" fillId="0" borderId="24" xfId="0" applyNumberFormat="1" applyFont="1" applyFill="1" applyBorder="1" applyAlignment="1" applyProtection="1">
      <alignment horizontal="centerContinuous" vertical="center"/>
    </xf>
    <xf numFmtId="0" fontId="29" fillId="0" borderId="27" xfId="0" applyNumberFormat="1" applyFont="1" applyFill="1" applyBorder="1" applyAlignment="1" applyProtection="1">
      <alignment horizontal="centerContinuous" vertical="center"/>
    </xf>
    <xf numFmtId="0" fontId="29" fillId="0" borderId="27" xfId="0" applyNumberFormat="1" applyFont="1" applyFill="1" applyBorder="1" applyAlignment="1" applyProtection="1">
      <alignment horizontal="center" vertical="center"/>
    </xf>
    <xf numFmtId="0" fontId="29" fillId="0" borderId="25" xfId="0" applyNumberFormat="1" applyFont="1" applyFill="1" applyBorder="1" applyAlignment="1" applyProtection="1">
      <alignment horizontal="center" vertical="center"/>
    </xf>
    <xf numFmtId="3" fontId="30" fillId="0" borderId="31" xfId="0" applyNumberFormat="1" applyFont="1" applyFill="1" applyBorder="1" applyAlignment="1" applyProtection="1">
      <alignment horizontal="center" vertical="center"/>
    </xf>
    <xf numFmtId="0" fontId="30" fillId="0" borderId="25" xfId="0" applyNumberFormat="1" applyFont="1" applyFill="1" applyBorder="1" applyAlignment="1" applyProtection="1">
      <alignment vertical="center"/>
    </xf>
    <xf numFmtId="4" fontId="26" fillId="0" borderId="25" xfId="0" applyNumberFormat="1" applyFont="1" applyFill="1" applyBorder="1" applyAlignment="1" applyProtection="1">
      <alignment vertical="center"/>
      <protection locked="0"/>
    </xf>
    <xf numFmtId="4" fontId="26" fillId="0" borderId="25" xfId="0" applyNumberFormat="1" applyFont="1" applyFill="1" applyBorder="1" applyAlignment="1" applyProtection="1">
      <alignment vertical="center"/>
    </xf>
    <xf numFmtId="4" fontId="26" fillId="0" borderId="25" xfId="0" applyNumberFormat="1" applyFont="1" applyFill="1" applyBorder="1" applyAlignment="1" applyProtection="1">
      <alignment horizontal="center" vertical="center"/>
    </xf>
    <xf numFmtId="4" fontId="26" fillId="0" borderId="28" xfId="0" applyNumberFormat="1" applyFont="1" applyFill="1" applyBorder="1" applyAlignment="1" applyProtection="1">
      <alignment horizontal="right" vertical="center"/>
    </xf>
    <xf numFmtId="0" fontId="26" fillId="0" borderId="14" xfId="0" applyNumberFormat="1" applyFont="1" applyFill="1" applyBorder="1" applyAlignment="1" applyProtection="1">
      <alignment vertical="center"/>
    </xf>
    <xf numFmtId="0" fontId="26" fillId="0" borderId="32" xfId="0" applyNumberFormat="1" applyFont="1" applyFill="1" applyBorder="1" applyAlignment="1" applyProtection="1">
      <alignment horizontal="center" vertical="center"/>
    </xf>
    <xf numFmtId="0" fontId="26" fillId="0" borderId="32" xfId="0" applyNumberFormat="1" applyFont="1" applyFill="1" applyBorder="1" applyAlignment="1" applyProtection="1">
      <alignment vertical="center"/>
    </xf>
    <xf numFmtId="164" fontId="26" fillId="0" borderId="32" xfId="0" applyNumberFormat="1" applyFont="1" applyFill="1" applyBorder="1" applyAlignment="1" applyProtection="1">
      <alignment vertical="center"/>
    </xf>
    <xf numFmtId="0" fontId="26" fillId="0" borderId="33" xfId="0" applyNumberFormat="1" applyFont="1" applyFill="1" applyBorder="1" applyAlignment="1" applyProtection="1">
      <alignment vertical="center"/>
    </xf>
    <xf numFmtId="164" fontId="26" fillId="0" borderId="0" xfId="0" applyNumberFormat="1" applyFont="1" applyFill="1" applyBorder="1" applyAlignment="1" applyProtection="1">
      <alignment vertical="center"/>
    </xf>
    <xf numFmtId="0" fontId="28" fillId="0" borderId="0" xfId="0" applyFont="1" applyAlignment="1"/>
    <xf numFmtId="0" fontId="29" fillId="0" borderId="8" xfId="0" applyNumberFormat="1" applyFont="1" applyFill="1" applyBorder="1" applyAlignment="1" applyProtection="1">
      <alignment horizontal="center" vertical="center"/>
    </xf>
    <xf numFmtId="0" fontId="29" fillId="0" borderId="13" xfId="0" applyNumberFormat="1" applyFont="1" applyFill="1" applyBorder="1" applyAlignment="1" applyProtection="1">
      <alignment horizontal="center" vertical="center"/>
    </xf>
    <xf numFmtId="0" fontId="29" fillId="0" borderId="11" xfId="0" applyNumberFormat="1" applyFont="1" applyFill="1" applyBorder="1" applyAlignment="1" applyProtection="1">
      <alignment horizontal="center" vertical="center"/>
    </xf>
    <xf numFmtId="0" fontId="29" fillId="0" borderId="16" xfId="0" applyNumberFormat="1" applyFont="1" applyFill="1" applyBorder="1" applyAlignment="1" applyProtection="1">
      <alignment horizontal="center" vertical="center"/>
    </xf>
    <xf numFmtId="0" fontId="29" fillId="0" borderId="14" xfId="0" applyNumberFormat="1" applyFont="1" applyFill="1" applyBorder="1" applyAlignment="1" applyProtection="1">
      <alignment horizontal="center" vertical="center"/>
    </xf>
    <xf numFmtId="0" fontId="29" fillId="0" borderId="15" xfId="0" applyNumberFormat="1" applyFont="1" applyFill="1" applyBorder="1" applyAlignment="1" applyProtection="1">
      <alignment horizontal="center" vertical="center"/>
    </xf>
    <xf numFmtId="0" fontId="29" fillId="0" borderId="26" xfId="0" applyNumberFormat="1" applyFont="1" applyFill="1" applyBorder="1" applyAlignment="1" applyProtection="1">
      <alignment horizontal="center" vertical="center" wrapText="1"/>
    </xf>
    <xf numFmtId="0" fontId="29" fillId="0" borderId="22" xfId="0" applyNumberFormat="1" applyFont="1" applyFill="1" applyBorder="1" applyAlignment="1" applyProtection="1">
      <alignment horizontal="center" vertical="center" wrapText="1"/>
    </xf>
    <xf numFmtId="0" fontId="29" fillId="0" borderId="29" xfId="0" applyNumberFormat="1" applyFont="1" applyFill="1" applyBorder="1" applyAlignment="1" applyProtection="1">
      <alignment horizontal="center" vertical="center"/>
    </xf>
    <xf numFmtId="0" fontId="29" fillId="0" borderId="30" xfId="0" applyNumberFormat="1" applyFont="1" applyFill="1" applyBorder="1" applyAlignment="1" applyProtection="1">
      <alignment horizontal="center" vertical="center"/>
    </xf>
    <xf numFmtId="0" fontId="29" fillId="0" borderId="18" xfId="0" applyNumberFormat="1" applyFont="1" applyFill="1" applyBorder="1" applyAlignment="1" applyProtection="1">
      <alignment horizontal="center" vertical="center"/>
    </xf>
    <xf numFmtId="0" fontId="29" fillId="0" borderId="20" xfId="0" applyNumberFormat="1" applyFont="1" applyFill="1" applyBorder="1" applyAlignment="1" applyProtection="1">
      <alignment horizontal="center" vertical="center"/>
    </xf>
    <xf numFmtId="0" fontId="29" fillId="0" borderId="19" xfId="0" applyNumberFormat="1" applyFont="1" applyFill="1" applyBorder="1" applyAlignment="1" applyProtection="1">
      <alignment horizontal="center" vertical="center"/>
    </xf>
    <xf numFmtId="0" fontId="29" fillId="0" borderId="21" xfId="0" applyNumberFormat="1" applyFont="1" applyFill="1" applyBorder="1" applyAlignment="1" applyProtection="1">
      <alignment horizontal="center" vertical="center"/>
    </xf>
    <xf numFmtId="0" fontId="29" fillId="0" borderId="23" xfId="0" applyNumberFormat="1" applyFont="1" applyFill="1" applyBorder="1" applyAlignment="1" applyProtection="1">
      <alignment horizontal="center" vertical="center"/>
    </xf>
    <xf numFmtId="0" fontId="29" fillId="0" borderId="22" xfId="0" applyNumberFormat="1" applyFont="1" applyFill="1" applyBorder="1" applyAlignment="1" applyProtection="1">
      <alignment horizontal="center" vertical="center"/>
    </xf>
    <xf numFmtId="0" fontId="29" fillId="0" borderId="21" xfId="0" applyNumberFormat="1" applyFont="1" applyFill="1" applyBorder="1" applyAlignment="1" applyProtection="1">
      <alignment horizontal="center" vertical="center" wrapText="1"/>
    </xf>
    <xf numFmtId="0" fontId="29" fillId="0" borderId="23" xfId="0" applyNumberFormat="1" applyFont="1" applyFill="1" applyBorder="1" applyAlignment="1" applyProtection="1">
      <alignment horizontal="center" vertical="center" wrapText="1"/>
    </xf>
    <xf numFmtId="0" fontId="29" fillId="0" borderId="26" xfId="0" applyNumberFormat="1" applyFont="1" applyFill="1" applyBorder="1" applyAlignment="1" applyProtection="1">
      <alignment horizontal="center" vertical="center"/>
    </xf>
    <xf numFmtId="9" fontId="29" fillId="0" borderId="21" xfId="0" applyNumberFormat="1" applyFont="1" applyFill="1" applyBorder="1" applyAlignment="1" applyProtection="1">
      <alignment horizontal="center" vertical="center" wrapText="1"/>
    </xf>
  </cellXfs>
  <cellStyles count="69">
    <cellStyle name="%" xfId="2"/>
    <cellStyle name="% 2" xfId="3"/>
    <cellStyle name="%_12- Imparfim" xfId="4"/>
    <cellStyle name="%_18- Migracom " xfId="5"/>
    <cellStyle name="40% - Accent4 2" xfId="6"/>
    <cellStyle name="amount" xfId="7"/>
    <cellStyle name="Besuchter Hyperlink" xfId="8"/>
    <cellStyle name="Besuchter Hyperlink 2" xfId="9"/>
    <cellStyle name="Body text" xfId="10"/>
    <cellStyle name="Comma 2" xfId="11"/>
    <cellStyle name="Comma 3" xfId="12"/>
    <cellStyle name="Currency 2" xfId="13"/>
    <cellStyle name="Cyan_button_style" xfId="14"/>
    <cellStyle name="Dezimal [0]_acbloc2" xfId="15"/>
    <cellStyle name="Dezimal_acbloc2" xfId="16"/>
    <cellStyle name="Euro" xfId="17"/>
    <cellStyle name="Euro 2" xfId="18"/>
    <cellStyle name="Followed Hyperlink 2" xfId="19"/>
    <cellStyle name="header" xfId="20"/>
    <cellStyle name="Header Total" xfId="21"/>
    <cellStyle name="Header1" xfId="22"/>
    <cellStyle name="Header2" xfId="23"/>
    <cellStyle name="Header3" xfId="24"/>
    <cellStyle name="Header4" xfId="25"/>
    <cellStyle name="Heading" xfId="26"/>
    <cellStyle name="Hyperlink 2" xfId="27"/>
    <cellStyle name="Hyperlink 2 2" xfId="28"/>
    <cellStyle name="Hyperlink 2 3" xfId="29"/>
    <cellStyle name="Hyperlink 3" xfId="30"/>
    <cellStyle name="Hyperlink 4" xfId="31"/>
    <cellStyle name="Lien hypertexte" xfId="32"/>
    <cellStyle name="Lien hypertexte visité" xfId="33"/>
    <cellStyle name="Lien hypertexte_RESULTS" xfId="34"/>
    <cellStyle name="Milliers [0]_1- Table PV Pièces Compartiment Moteurs W74" xfId="35"/>
    <cellStyle name="Milliers_1- Table PV Pièces Compartiment Moteurs W74" xfId="36"/>
    <cellStyle name="Monétaire [0]_1- Table PV Pièces Compartiment Moteurs W74" xfId="37"/>
    <cellStyle name="Monétaire_1- Table PV Pièces Compartiment Moteurs W74" xfId="38"/>
    <cellStyle name="NonPrint_copyright" xfId="39"/>
    <cellStyle name="Normal" xfId="0" builtinId="0"/>
    <cellStyle name="Normal - Style1" xfId="40"/>
    <cellStyle name="Normal - Style1 2" xfId="41"/>
    <cellStyle name="Normal 2" xfId="1"/>
    <cellStyle name="Normal 2 2" xfId="42"/>
    <cellStyle name="Normal 2 3" xfId="43"/>
    <cellStyle name="Normal 2 3 2" xfId="44"/>
    <cellStyle name="Normal 3" xfId="45"/>
    <cellStyle name="Normal 3 2" xfId="46"/>
    <cellStyle name="Normal 3 3" xfId="47"/>
    <cellStyle name="Normal 3 4" xfId="48"/>
    <cellStyle name="Normal 4" xfId="49"/>
    <cellStyle name="Normal 5" xfId="50"/>
    <cellStyle name="Normal 6" xfId="51"/>
    <cellStyle name="Normal 6 2" xfId="52"/>
    <cellStyle name="Normal 7" xfId="53"/>
    <cellStyle name="Normal 8" xfId="54"/>
    <cellStyle name="Normal 9" xfId="55"/>
    <cellStyle name="Percent (0)" xfId="56"/>
    <cellStyle name="Percent 2" xfId="57"/>
    <cellStyle name="Percent 3" xfId="58"/>
    <cellStyle name="Percentagem 2" xfId="59"/>
    <cellStyle name="Percentagem 3" xfId="60"/>
    <cellStyle name="Pourcentage_Total par Centre" xfId="61"/>
    <cellStyle name="Product Title" xfId="62"/>
    <cellStyle name="Standard_1995-96" xfId="63"/>
    <cellStyle name="Style 1" xfId="64"/>
    <cellStyle name="Text" xfId="65"/>
    <cellStyle name="Tickmark" xfId="66"/>
    <cellStyle name="Währung [0]_acbloc2" xfId="67"/>
    <cellStyle name="Währung_acbloc2" xfId="68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8"/>
  <sheetViews>
    <sheetView tabSelected="1" workbookViewId="0">
      <selection activeCell="J6" sqref="J6"/>
    </sheetView>
  </sheetViews>
  <sheetFormatPr defaultRowHeight="12" customHeight="1"/>
  <cols>
    <col min="1" max="1" width="1.7109375" style="33" customWidth="1"/>
    <col min="2" max="2" width="11" style="33" bestFit="1" customWidth="1"/>
    <col min="3" max="3" width="52.5703125" style="33" bestFit="1" customWidth="1"/>
    <col min="4" max="4" width="14.28515625" style="33" bestFit="1" customWidth="1"/>
    <col min="5" max="5" width="15.28515625" style="33" customWidth="1"/>
    <col min="6" max="6" width="14.28515625" style="33" bestFit="1" customWidth="1"/>
    <col min="7" max="7" width="13.140625" style="33" bestFit="1" customWidth="1"/>
    <col min="8" max="8" width="11.28515625" style="33" bestFit="1" customWidth="1"/>
    <col min="9" max="9" width="10.140625" style="33" bestFit="1" customWidth="1"/>
    <col min="10" max="10" width="12.5703125" style="33" customWidth="1"/>
    <col min="11" max="11" width="10.7109375" style="33" bestFit="1" customWidth="1"/>
    <col min="12" max="12" width="12.85546875" style="33" customWidth="1"/>
    <col min="13" max="13" width="11.140625" style="33" bestFit="1" customWidth="1"/>
    <col min="14" max="14" width="12.7109375" style="33" bestFit="1" customWidth="1"/>
    <col min="15" max="15" width="8.85546875" style="33" bestFit="1" customWidth="1"/>
    <col min="16" max="16" width="1.7109375" style="33" customWidth="1"/>
    <col min="17" max="16384" width="9.140625" style="33"/>
  </cols>
  <sheetData>
    <row r="1" spans="1:17" ht="12" customHeight="1" thickBot="1">
      <c r="A1" s="2"/>
      <c r="B1" s="3"/>
      <c r="C1" s="3"/>
      <c r="D1" s="3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12" customHeight="1" thickBot="1">
      <c r="A2" s="4"/>
      <c r="B2" s="5"/>
      <c r="C2" s="6"/>
      <c r="D2" s="7"/>
      <c r="E2" s="8"/>
      <c r="F2" s="8"/>
      <c r="G2" s="8"/>
      <c r="H2" s="8"/>
      <c r="I2" s="8"/>
      <c r="J2" s="8"/>
      <c r="K2" s="8"/>
      <c r="L2" s="8"/>
      <c r="M2" s="8"/>
      <c r="N2" s="9" t="s">
        <v>0</v>
      </c>
      <c r="O2" s="10">
        <v>2013</v>
      </c>
      <c r="P2" s="11"/>
      <c r="Q2" s="1"/>
    </row>
    <row r="3" spans="1:17" ht="12" customHeight="1">
      <c r="A3" s="12"/>
      <c r="B3" s="34" t="s">
        <v>1</v>
      </c>
      <c r="C3" s="35"/>
      <c r="D3" s="44" t="s">
        <v>2</v>
      </c>
      <c r="E3" s="45"/>
      <c r="F3" s="46"/>
      <c r="G3" s="53" t="s">
        <v>19</v>
      </c>
      <c r="H3" s="47" t="s">
        <v>3</v>
      </c>
      <c r="I3" s="47" t="s">
        <v>4</v>
      </c>
      <c r="J3" s="50" t="s">
        <v>5</v>
      </c>
      <c r="K3" s="47" t="s">
        <v>6</v>
      </c>
      <c r="L3" s="15" t="s">
        <v>7</v>
      </c>
      <c r="M3" s="15"/>
      <c r="N3" s="16"/>
      <c r="O3" s="17"/>
      <c r="P3" s="14"/>
      <c r="Q3" s="1"/>
    </row>
    <row r="4" spans="1:17" ht="12" customHeight="1">
      <c r="A4" s="12"/>
      <c r="B4" s="36"/>
      <c r="C4" s="37"/>
      <c r="D4" s="52" t="s">
        <v>8</v>
      </c>
      <c r="E4" s="40" t="s">
        <v>18</v>
      </c>
      <c r="F4" s="52" t="s">
        <v>9</v>
      </c>
      <c r="G4" s="51"/>
      <c r="H4" s="48"/>
      <c r="I4" s="48"/>
      <c r="J4" s="51"/>
      <c r="K4" s="48"/>
      <c r="L4" s="40" t="s">
        <v>10</v>
      </c>
      <c r="M4" s="18" t="s">
        <v>11</v>
      </c>
      <c r="N4" s="19" t="s">
        <v>12</v>
      </c>
      <c r="O4" s="42" t="s">
        <v>13</v>
      </c>
      <c r="P4" s="14"/>
      <c r="Q4" s="1"/>
    </row>
    <row r="5" spans="1:17" ht="12" customHeight="1" thickBot="1">
      <c r="A5" s="12"/>
      <c r="B5" s="38"/>
      <c r="C5" s="39"/>
      <c r="D5" s="49"/>
      <c r="E5" s="41"/>
      <c r="F5" s="49"/>
      <c r="G5" s="41"/>
      <c r="H5" s="49"/>
      <c r="I5" s="49"/>
      <c r="J5" s="41"/>
      <c r="K5" s="49"/>
      <c r="L5" s="41"/>
      <c r="M5" s="20" t="s">
        <v>14</v>
      </c>
      <c r="N5" s="20" t="s">
        <v>15</v>
      </c>
      <c r="O5" s="43"/>
      <c r="P5" s="14"/>
      <c r="Q5" s="1"/>
    </row>
    <row r="6" spans="1:17" ht="12" customHeight="1" thickBot="1">
      <c r="A6" s="12"/>
      <c r="B6" s="21">
        <v>500434115</v>
      </c>
      <c r="C6" s="22" t="s">
        <v>17</v>
      </c>
      <c r="D6" s="23">
        <v>10647704.029999999</v>
      </c>
      <c r="E6" s="23">
        <v>0</v>
      </c>
      <c r="F6" s="24">
        <f>+D6+E6</f>
        <v>10647704.029999999</v>
      </c>
      <c r="G6" s="23">
        <f>F6*60%</f>
        <v>6388622.4179999996</v>
      </c>
      <c r="H6" s="24">
        <f>+G6*0.01</f>
        <v>63886.224179999997</v>
      </c>
      <c r="I6" s="24">
        <f>IF(H6&lt;1000,1000,IF((1000+0.2*(H6-1000))&gt;70000,70000,(1000+0.2*(H6-1000))))</f>
        <v>13577.244836</v>
      </c>
      <c r="J6" s="23">
        <v>0</v>
      </c>
      <c r="K6" s="24">
        <f>IF(AND(I6&gt;J6,F6&gt;=0),I6-J6,0)</f>
        <v>13577.244836</v>
      </c>
      <c r="L6" s="25" t="s">
        <v>16</v>
      </c>
      <c r="M6" s="23">
        <f>IF(+L6="s",+K6/2,K6)</f>
        <v>6788.6224179999999</v>
      </c>
      <c r="N6" s="23">
        <f>+IF(+L6="s",+K6/2,0)</f>
        <v>6788.6224179999999</v>
      </c>
      <c r="O6" s="26">
        <f>+K6-M6-N6</f>
        <v>0</v>
      </c>
      <c r="P6" s="14"/>
      <c r="Q6" s="1"/>
    </row>
    <row r="7" spans="1:17" ht="12" customHeight="1" thickBot="1">
      <c r="A7" s="27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1"/>
      <c r="Q7" s="1"/>
    </row>
    <row r="8" spans="1:17" ht="12" customHeight="1">
      <c r="A8" s="1"/>
      <c r="B8" s="13"/>
      <c r="C8" s="1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1"/>
      <c r="Q8" s="1"/>
    </row>
  </sheetData>
  <mergeCells count="12">
    <mergeCell ref="B3:C5"/>
    <mergeCell ref="L4:L5"/>
    <mergeCell ref="O4:O5"/>
    <mergeCell ref="D3:F3"/>
    <mergeCell ref="H3:H5"/>
    <mergeCell ref="I3:I5"/>
    <mergeCell ref="J3:J5"/>
    <mergeCell ref="K3:K5"/>
    <mergeCell ref="D4:D5"/>
    <mergeCell ref="E4:E5"/>
    <mergeCell ref="F4:F5"/>
    <mergeCell ref="G3:G5"/>
  </mergeCells>
  <pageMargins left="0.25" right="0.25" top="0.75" bottom="0.75" header="0.3" footer="0.3"/>
  <pageSetup paperSize="9" scale="66" fitToHeight="0" orientation="landscape" verticalDpi="0" r:id="rId1"/>
  <ignoredErrors>
    <ignoredError sqref="G6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POSTO05</dc:creator>
  <cp:lastModifiedBy>POSTO05</cp:lastModifiedBy>
  <cp:lastPrinted>2013-03-25T15:18:29Z</cp:lastPrinted>
  <dcterms:created xsi:type="dcterms:W3CDTF">2013-03-25T15:12:53Z</dcterms:created>
  <dcterms:modified xsi:type="dcterms:W3CDTF">2013-03-25T16:52:12Z</dcterms:modified>
</cp:coreProperties>
</file>