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9555" windowHeight="7485"/>
  </bookViews>
  <sheets>
    <sheet name="Folha1" sheetId="1" r:id="rId1"/>
    <sheet name="Folha2" sheetId="2" r:id="rId2"/>
    <sheet name="Folha3" sheetId="3" r:id="rId3"/>
  </sheets>
  <calcPr calcId="145621"/>
</workbook>
</file>

<file path=xl/calcChain.xml><?xml version="1.0" encoding="utf-8"?>
<calcChain xmlns="http://schemas.openxmlformats.org/spreadsheetml/2006/main">
  <c r="D14" i="1" l="1"/>
  <c r="H11" i="1"/>
  <c r="H10" i="1"/>
  <c r="G11" i="1"/>
  <c r="G10" i="1"/>
  <c r="F11" i="1"/>
  <c r="F10" i="1"/>
  <c r="F12" i="1"/>
  <c r="E11" i="1"/>
  <c r="E10" i="1"/>
  <c r="D12" i="1"/>
  <c r="D11" i="1"/>
  <c r="D10" i="1"/>
  <c r="B11" i="1"/>
  <c r="B10" i="1"/>
  <c r="C7" i="1"/>
  <c r="C4" i="1"/>
  <c r="C3" i="1"/>
</calcChain>
</file>

<file path=xl/sharedStrings.xml><?xml version="1.0" encoding="utf-8"?>
<sst xmlns="http://schemas.openxmlformats.org/spreadsheetml/2006/main" count="19" uniqueCount="17">
  <si>
    <t>custos subproduto</t>
  </si>
  <si>
    <t>residuo</t>
  </si>
  <si>
    <t>Custos conjuntos A+B</t>
  </si>
  <si>
    <t>A</t>
  </si>
  <si>
    <t>B</t>
  </si>
  <si>
    <t>S</t>
  </si>
  <si>
    <t>R</t>
  </si>
  <si>
    <t>Vendas</t>
  </si>
  <si>
    <t>Produção</t>
  </si>
  <si>
    <t>VVP</t>
  </si>
  <si>
    <t>Custos especificos</t>
  </si>
  <si>
    <t>VVPS</t>
  </si>
  <si>
    <t>%</t>
  </si>
  <si>
    <t>Custos conjuntos</t>
  </si>
  <si>
    <t>Custo</t>
  </si>
  <si>
    <t>Cunitário</t>
  </si>
  <si>
    <t>CIPV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</si>
</sst>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4"/>
  <sheetViews>
    <sheetView tabSelected="1" workbookViewId="0">
      <selection activeCell="D15" sqref="D15"/>
    </sheetView>
  </sheetViews>
  <sheetFormatPr defaultRowHeight="15" x14ac:dyDescent="0.25"/>
  <cols>
    <col min="2" max="2" width="20.140625" bestFit="1" customWidth="1"/>
    <col min="3" max="3" width="17.42578125" bestFit="1" customWidth="1"/>
    <col min="6" max="6" width="16.140625" bestFit="1" customWidth="1"/>
  </cols>
  <sheetData>
    <row r="2" spans="1:8" x14ac:dyDescent="0.25">
      <c r="G2" t="s">
        <v>7</v>
      </c>
      <c r="H2" t="s">
        <v>8</v>
      </c>
    </row>
    <row r="3" spans="1:8" x14ac:dyDescent="0.25">
      <c r="B3" t="s">
        <v>0</v>
      </c>
      <c r="C3">
        <f>1250*12</f>
        <v>15000</v>
      </c>
      <c r="F3" t="s">
        <v>3</v>
      </c>
      <c r="G3">
        <v>80</v>
      </c>
      <c r="H3">
        <v>80</v>
      </c>
    </row>
    <row r="4" spans="1:8" x14ac:dyDescent="0.25">
      <c r="B4" t="s">
        <v>1</v>
      </c>
      <c r="C4">
        <f>1500*20</f>
        <v>30000</v>
      </c>
      <c r="F4" t="s">
        <v>4</v>
      </c>
      <c r="G4">
        <v>96</v>
      </c>
      <c r="H4">
        <v>100</v>
      </c>
    </row>
    <row r="5" spans="1:8" x14ac:dyDescent="0.25">
      <c r="F5" t="s">
        <v>5</v>
      </c>
      <c r="G5">
        <v>12</v>
      </c>
      <c r="H5">
        <v>12</v>
      </c>
    </row>
    <row r="6" spans="1:8" x14ac:dyDescent="0.25">
      <c r="F6" t="s">
        <v>6</v>
      </c>
      <c r="H6">
        <v>20</v>
      </c>
    </row>
    <row r="7" spans="1:8" x14ac:dyDescent="0.25">
      <c r="B7" t="s">
        <v>2</v>
      </c>
      <c r="C7">
        <f>495000-C3+C4</f>
        <v>510000</v>
      </c>
    </row>
    <row r="9" spans="1:8" x14ac:dyDescent="0.25"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15</v>
      </c>
    </row>
    <row r="10" spans="1:8" x14ac:dyDescent="0.25">
      <c r="A10" t="s">
        <v>3</v>
      </c>
      <c r="B10">
        <f>H3*1000*3.75</f>
        <v>300000</v>
      </c>
      <c r="C10">
        <v>60000</v>
      </c>
      <c r="D10">
        <f>B10-C10</f>
        <v>240000</v>
      </c>
      <c r="E10">
        <f>D10/D12</f>
        <v>0.375</v>
      </c>
      <c r="F10">
        <f>E10*F12</f>
        <v>191250</v>
      </c>
      <c r="G10">
        <f>F10+C10</f>
        <v>251250</v>
      </c>
      <c r="H10">
        <f>G10/(H3*1000)</f>
        <v>3.140625</v>
      </c>
    </row>
    <row r="11" spans="1:8" x14ac:dyDescent="0.25">
      <c r="A11" t="s">
        <v>4</v>
      </c>
      <c r="B11">
        <f>+H4*1000*4.8</f>
        <v>480000</v>
      </c>
      <c r="C11">
        <v>80000</v>
      </c>
      <c r="D11">
        <f>B11-C11</f>
        <v>400000</v>
      </c>
      <c r="E11">
        <f>D11/D12</f>
        <v>0.625</v>
      </c>
      <c r="F11">
        <f>E11*F12</f>
        <v>318750</v>
      </c>
      <c r="G11">
        <f>F11+C11</f>
        <v>398750</v>
      </c>
      <c r="H11">
        <f>G11/(H4*1000)</f>
        <v>3.9874999999999998</v>
      </c>
    </row>
    <row r="12" spans="1:8" x14ac:dyDescent="0.25">
      <c r="D12">
        <f>SUM(D10:D11)</f>
        <v>640000</v>
      </c>
      <c r="F12">
        <f>C7</f>
        <v>510000</v>
      </c>
    </row>
    <row r="14" spans="1:8" x14ac:dyDescent="0.25">
      <c r="C14" t="s">
        <v>16</v>
      </c>
      <c r="D14">
        <f>H10*G3*1000+H11*1000*G4</f>
        <v>634050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Patrícia</dc:creator>
  <cp:lastModifiedBy>Patrícia</cp:lastModifiedBy>
  <dcterms:created xsi:type="dcterms:W3CDTF">2013-06-30T14:52:19Z</dcterms:created>
  <dcterms:modified xsi:type="dcterms:W3CDTF">2013-06-30T14:58:32Z</dcterms:modified>
</cp:coreProperties>
</file>