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ilidade\Desktop\"/>
    </mc:Choice>
  </mc:AlternateContent>
  <bookViews>
    <workbookView xWindow="0" yWindow="0" windowWidth="19200" windowHeight="1159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7" i="1" s="1"/>
  <c r="D9" i="1" s="1"/>
  <c r="C4" i="1"/>
  <c r="C7" i="1" s="1"/>
  <c r="C9" i="1" s="1"/>
  <c r="D11" i="1"/>
  <c r="B4" i="1"/>
  <c r="B7" i="1" s="1"/>
  <c r="B9" i="1" s="1"/>
</calcChain>
</file>

<file path=xl/sharedStrings.xml><?xml version="1.0" encoding="utf-8"?>
<sst xmlns="http://schemas.openxmlformats.org/spreadsheetml/2006/main" count="20" uniqueCount="20">
  <si>
    <t>Prestação de Serviços</t>
  </si>
  <si>
    <t>Gastos Dedutiveis</t>
  </si>
  <si>
    <t>Lucro Tributável/Matéria Colectável</t>
  </si>
  <si>
    <t>Taxa de IRC</t>
  </si>
  <si>
    <t>Colecta</t>
  </si>
  <si>
    <t>Tributação Autonoma</t>
  </si>
  <si>
    <t>IRC a Pagar</t>
  </si>
  <si>
    <t>Regime Geral 2013</t>
  </si>
  <si>
    <t>Regime Geral 2014</t>
  </si>
  <si>
    <t>Regime Simplificado 2014</t>
  </si>
  <si>
    <t>Taxa de IRC até 15.000,€ Mat.Colectável</t>
  </si>
  <si>
    <t xml:space="preserve">Matéria colectável minima = </t>
  </si>
  <si>
    <t>Actividades hoteleiras e similares, restauração e bebidas</t>
  </si>
  <si>
    <t>Rendimentos de actividades Profissionaos artigo 151º do CIRS</t>
  </si>
  <si>
    <t>Restantes Rendimentos de Prestação de e Subsidios destinados à exploração</t>
  </si>
  <si>
    <t>Subsidios não destinados à exploração</t>
  </si>
  <si>
    <t>Resultado positivo de rendimentos prediais</t>
  </si>
  <si>
    <t>Saldo positivo das mais e menos-valias e dos restantes incrementos patrimoniais</t>
  </si>
  <si>
    <t>Preencher os dados a amarelo</t>
  </si>
  <si>
    <t>Preencher com a taxa de acordo com as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</si>
</sst>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0" fontId="0" fillId="0" borderId="0" xfId="0" applyNumberFormat="1"/>
    <xf numFmtId="4" fontId="0" fillId="0" borderId="0" xfId="0" applyNumberFormat="1"/>
    <xf numFmtId="9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4" fontId="1" fillId="0" borderId="0" xfId="0" applyNumberFormat="1" applyFont="1"/>
    <xf numFmtId="4" fontId="0" fillId="0" borderId="0" xfId="0" quotePrefix="1" applyNumberFormat="1"/>
    <xf numFmtId="4" fontId="0" fillId="4" borderId="0" xfId="0" applyNumberFormat="1" applyFill="1"/>
    <xf numFmtId="0" fontId="0" fillId="4" borderId="0" xfId="0" applyFill="1"/>
    <xf numFmtId="9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C7" sqref="C7"/>
    </sheetView>
  </sheetViews>
  <sheetFormatPr defaultRowHeight="15" x14ac:dyDescent="0.25"/>
  <cols>
    <col min="1" max="1" width="50.140625" customWidth="1"/>
    <col min="2" max="3" width="12.28515625" customWidth="1"/>
    <col min="4" max="4" width="12.140625" customWidth="1"/>
  </cols>
  <sheetData>
    <row r="1" spans="1:4" ht="45" x14ac:dyDescent="0.25">
      <c r="B1" s="6" t="s">
        <v>7</v>
      </c>
      <c r="C1" s="6" t="s">
        <v>8</v>
      </c>
      <c r="D1" s="7" t="s">
        <v>9</v>
      </c>
    </row>
    <row r="2" spans="1:4" x14ac:dyDescent="0.25">
      <c r="A2" t="s">
        <v>0</v>
      </c>
      <c r="B2" s="11">
        <v>180000</v>
      </c>
      <c r="C2" s="11">
        <v>180000</v>
      </c>
      <c r="D2" s="11">
        <v>180000</v>
      </c>
    </row>
    <row r="3" spans="1:4" x14ac:dyDescent="0.25">
      <c r="A3" t="s">
        <v>1</v>
      </c>
      <c r="B3" s="11">
        <v>80000</v>
      </c>
      <c r="C3" s="11">
        <v>80000</v>
      </c>
      <c r="D3" s="13">
        <v>0.75</v>
      </c>
    </row>
    <row r="4" spans="1:4" x14ac:dyDescent="0.25">
      <c r="A4" t="s">
        <v>2</v>
      </c>
      <c r="B4" s="11">
        <f>B2-B3</f>
        <v>100000</v>
      </c>
      <c r="C4" s="11">
        <f>C2-C3</f>
        <v>100000</v>
      </c>
      <c r="D4" s="2">
        <f>D2*D3</f>
        <v>135000</v>
      </c>
    </row>
    <row r="5" spans="1:4" x14ac:dyDescent="0.25">
      <c r="A5" t="s">
        <v>10</v>
      </c>
      <c r="B5" s="5"/>
      <c r="C5" s="3">
        <v>0.17</v>
      </c>
      <c r="D5" s="3">
        <v>0.17</v>
      </c>
    </row>
    <row r="6" spans="1:4" x14ac:dyDescent="0.25">
      <c r="A6" t="s">
        <v>3</v>
      </c>
      <c r="B6" s="1">
        <v>0.25</v>
      </c>
      <c r="C6" s="3">
        <v>0.23</v>
      </c>
      <c r="D6" s="3">
        <v>0.23</v>
      </c>
    </row>
    <row r="7" spans="1:4" x14ac:dyDescent="0.25">
      <c r="A7" t="s">
        <v>4</v>
      </c>
      <c r="B7" s="2">
        <f>B4*B6</f>
        <v>25000</v>
      </c>
      <c r="C7" s="2">
        <f>SUM((15000*C5),(C4-15000)*C6)</f>
        <v>22100</v>
      </c>
      <c r="D7" s="10">
        <f>IF(D4&lt;=4074,4074*D5,15000*D5+(D4-15000)*D6)</f>
        <v>30150</v>
      </c>
    </row>
    <row r="8" spans="1:4" x14ac:dyDescent="0.25">
      <c r="A8" t="s">
        <v>5</v>
      </c>
      <c r="B8" s="2">
        <v>500</v>
      </c>
      <c r="C8" s="2">
        <v>500</v>
      </c>
      <c r="D8" s="4"/>
    </row>
    <row r="9" spans="1:4" x14ac:dyDescent="0.25">
      <c r="A9" t="s">
        <v>6</v>
      </c>
      <c r="B9" s="2">
        <f>B7+B8</f>
        <v>25500</v>
      </c>
      <c r="C9" s="2">
        <f>C7+C8</f>
        <v>22600</v>
      </c>
      <c r="D9" s="2">
        <f>D7</f>
        <v>30150</v>
      </c>
    </row>
    <row r="11" spans="1:4" x14ac:dyDescent="0.25">
      <c r="A11" s="8" t="s">
        <v>11</v>
      </c>
      <c r="B11" s="8"/>
      <c r="C11" s="8"/>
      <c r="D11" s="9">
        <f>485*14*60%</f>
        <v>4074</v>
      </c>
    </row>
    <row r="13" spans="1:4" x14ac:dyDescent="0.25">
      <c r="A13" t="s">
        <v>12</v>
      </c>
      <c r="D13" s="3">
        <v>0.04</v>
      </c>
    </row>
    <row r="14" spans="1:4" x14ac:dyDescent="0.25">
      <c r="A14" t="s">
        <v>13</v>
      </c>
      <c r="D14" s="3">
        <v>0.75</v>
      </c>
    </row>
    <row r="15" spans="1:4" x14ac:dyDescent="0.25">
      <c r="A15" t="s">
        <v>14</v>
      </c>
      <c r="D15" s="3">
        <v>0.1</v>
      </c>
    </row>
    <row r="16" spans="1:4" x14ac:dyDescent="0.25">
      <c r="A16" t="s">
        <v>15</v>
      </c>
      <c r="D16" s="3">
        <v>0.3</v>
      </c>
    </row>
    <row r="17" spans="1:4" x14ac:dyDescent="0.25">
      <c r="A17" t="s">
        <v>16</v>
      </c>
      <c r="D17" s="3">
        <v>0.95</v>
      </c>
    </row>
    <row r="18" spans="1:4" x14ac:dyDescent="0.25">
      <c r="A18" t="s">
        <v>17</v>
      </c>
    </row>
    <row r="20" spans="1:4" x14ac:dyDescent="0.25">
      <c r="A20" s="12" t="s">
        <v>18</v>
      </c>
    </row>
    <row r="21" spans="1:4" x14ac:dyDescent="0.25">
      <c r="A21" s="14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Albino</dc:creator>
  <cp:lastModifiedBy>contabilidade contabilidade</cp:lastModifiedBy>
  <dcterms:created xsi:type="dcterms:W3CDTF">2014-02-25T19:54:28Z</dcterms:created>
  <dcterms:modified xsi:type="dcterms:W3CDTF">2014-02-26T09:34:19Z</dcterms:modified>
</cp:coreProperties>
</file>