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YV003\Desktop\"/>
    </mc:Choice>
  </mc:AlternateContent>
  <bookViews>
    <workbookView xWindow="0" yWindow="0" windowWidth="20490" windowHeight="7740"/>
  </bookViews>
  <sheets>
    <sheet name="IVAS Serviço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 s="1"/>
  <c r="J3" i="1"/>
  <c r="K3" i="1" s="1"/>
  <c r="O3" i="1"/>
  <c r="P3" i="1" s="1"/>
  <c r="T3" i="1"/>
  <c r="U3" i="1" s="1"/>
  <c r="E4" i="1"/>
  <c r="F4" i="1" s="1"/>
  <c r="J4" i="1"/>
  <c r="K4" i="1"/>
  <c r="O4" i="1"/>
  <c r="P4" i="1" s="1"/>
  <c r="T4" i="1"/>
  <c r="U4" i="1" s="1"/>
  <c r="E5" i="1"/>
  <c r="F5" i="1" s="1"/>
  <c r="J5" i="1"/>
  <c r="K5" i="1"/>
  <c r="O5" i="1"/>
  <c r="P5" i="1" s="1"/>
  <c r="T5" i="1"/>
  <c r="U5" i="1" s="1"/>
  <c r="E8" i="1"/>
  <c r="F8" i="1" s="1"/>
  <c r="J8" i="1"/>
  <c r="K8" i="1"/>
  <c r="O8" i="1"/>
  <c r="P8" i="1" s="1"/>
  <c r="T8" i="1"/>
  <c r="U8" i="1" s="1"/>
  <c r="E9" i="1"/>
  <c r="F9" i="1" s="1"/>
  <c r="J9" i="1"/>
  <c r="K9" i="1"/>
  <c r="O9" i="1"/>
  <c r="P9" i="1" s="1"/>
  <c r="T9" i="1"/>
  <c r="U9" i="1" s="1"/>
  <c r="E10" i="1"/>
  <c r="F10" i="1" s="1"/>
  <c r="J10" i="1"/>
  <c r="K10" i="1"/>
  <c r="O10" i="1"/>
  <c r="P10" i="1" s="1"/>
  <c r="T10" i="1"/>
  <c r="U10" i="1" s="1"/>
  <c r="E13" i="1"/>
  <c r="F13" i="1" s="1"/>
  <c r="J13" i="1"/>
  <c r="K13" i="1"/>
  <c r="O13" i="1"/>
  <c r="P13" i="1" s="1"/>
  <c r="T13" i="1"/>
  <c r="U13" i="1" s="1"/>
  <c r="E14" i="1"/>
  <c r="F14" i="1" s="1"/>
  <c r="J14" i="1"/>
  <c r="K14" i="1"/>
  <c r="O14" i="1"/>
  <c r="P14" i="1" s="1"/>
  <c r="T14" i="1"/>
  <c r="U14" i="1" s="1"/>
  <c r="E15" i="1"/>
  <c r="F15" i="1" s="1"/>
  <c r="J15" i="1"/>
  <c r="K15" i="1"/>
  <c r="O15" i="1"/>
  <c r="P15" i="1" s="1"/>
  <c r="T15" i="1"/>
  <c r="U15" i="1" s="1"/>
  <c r="E18" i="1"/>
  <c r="F18" i="1" s="1"/>
  <c r="J18" i="1"/>
  <c r="K18" i="1"/>
  <c r="O18" i="1"/>
  <c r="P18" i="1" s="1"/>
  <c r="T18" i="1"/>
  <c r="U18" i="1" s="1"/>
  <c r="E19" i="1"/>
  <c r="F19" i="1" s="1"/>
  <c r="J19" i="1"/>
  <c r="K19" i="1"/>
  <c r="O19" i="1"/>
  <c r="P19" i="1" s="1"/>
  <c r="T19" i="1"/>
  <c r="U19" i="1" s="1"/>
  <c r="E20" i="1"/>
  <c r="F20" i="1" s="1"/>
  <c r="J20" i="1"/>
  <c r="K20" i="1"/>
  <c r="O20" i="1"/>
  <c r="P20" i="1" s="1"/>
  <c r="T20" i="1"/>
  <c r="U20" i="1" s="1"/>
  <c r="E23" i="1"/>
  <c r="F23" i="1" s="1"/>
  <c r="J23" i="1"/>
  <c r="K23" i="1"/>
  <c r="O23" i="1"/>
  <c r="P23" i="1" s="1"/>
  <c r="T23" i="1"/>
  <c r="U23" i="1" s="1"/>
  <c r="E24" i="1"/>
  <c r="F24" i="1" s="1"/>
  <c r="J24" i="1"/>
  <c r="K24" i="1"/>
  <c r="O24" i="1"/>
  <c r="P24" i="1" s="1"/>
  <c r="T24" i="1"/>
  <c r="U24" i="1" s="1"/>
  <c r="E25" i="1"/>
  <c r="F25" i="1" s="1"/>
  <c r="J25" i="1"/>
  <c r="K25" i="1"/>
  <c r="O25" i="1"/>
  <c r="P25" i="1" s="1"/>
  <c r="T25" i="1"/>
  <c r="U25" i="1" s="1"/>
  <c r="E28" i="1"/>
  <c r="F28" i="1" s="1"/>
  <c r="J28" i="1"/>
  <c r="K28" i="1" s="1"/>
  <c r="O28" i="1"/>
  <c r="P28" i="1" s="1"/>
  <c r="T28" i="1"/>
  <c r="U28" i="1" s="1"/>
  <c r="E29" i="1"/>
  <c r="F29" i="1"/>
  <c r="J29" i="1"/>
  <c r="K29" i="1"/>
  <c r="O29" i="1"/>
  <c r="P29" i="1" s="1"/>
  <c r="T29" i="1"/>
  <c r="U29" i="1" s="1"/>
  <c r="E30" i="1"/>
  <c r="F30" i="1" s="1"/>
  <c r="J30" i="1"/>
  <c r="K30" i="1" s="1"/>
  <c r="O30" i="1"/>
  <c r="P30" i="1" s="1"/>
  <c r="T30" i="1"/>
  <c r="U30" i="1" s="1"/>
  <c r="E33" i="1"/>
  <c r="F33" i="1"/>
  <c r="J33" i="1"/>
  <c r="K33" i="1" s="1"/>
  <c r="O33" i="1"/>
  <c r="P33" i="1" s="1"/>
  <c r="T33" i="1"/>
  <c r="U33" i="1" s="1"/>
  <c r="E34" i="1"/>
  <c r="F34" i="1"/>
  <c r="J34" i="1"/>
  <c r="K34" i="1" s="1"/>
  <c r="O34" i="1"/>
  <c r="P34" i="1" s="1"/>
  <c r="T34" i="1"/>
  <c r="U34" i="1" s="1"/>
  <c r="E35" i="1"/>
  <c r="F35" i="1"/>
  <c r="J35" i="1"/>
  <c r="K35" i="1" s="1"/>
  <c r="O35" i="1"/>
  <c r="P35" i="1" s="1"/>
  <c r="T35" i="1"/>
  <c r="U35" i="1" s="1"/>
  <c r="E38" i="1"/>
  <c r="F38" i="1"/>
  <c r="H38" i="1"/>
  <c r="J38" i="1"/>
  <c r="K38" i="1" s="1"/>
  <c r="O38" i="1"/>
  <c r="P38" i="1" s="1"/>
  <c r="T38" i="1"/>
  <c r="U38" i="1" s="1"/>
  <c r="E39" i="1"/>
  <c r="F39" i="1"/>
  <c r="H39" i="1"/>
  <c r="J39" i="1"/>
  <c r="K39" i="1" s="1"/>
  <c r="O39" i="1"/>
  <c r="P39" i="1" s="1"/>
  <c r="T39" i="1"/>
  <c r="U39" i="1" s="1"/>
  <c r="E40" i="1"/>
  <c r="F40" i="1"/>
  <c r="H40" i="1"/>
  <c r="J40" i="1"/>
  <c r="K40" i="1" s="1"/>
  <c r="O40" i="1"/>
  <c r="P40" i="1" s="1"/>
  <c r="T40" i="1"/>
  <c r="U40" i="1" s="1"/>
  <c r="E43" i="1"/>
  <c r="F43" i="1"/>
  <c r="J43" i="1"/>
  <c r="K43" i="1" s="1"/>
  <c r="O43" i="1"/>
  <c r="P43" i="1" s="1"/>
  <c r="T43" i="1"/>
  <c r="U43" i="1" s="1"/>
  <c r="E44" i="1"/>
  <c r="F44" i="1"/>
  <c r="J44" i="1"/>
  <c r="K44" i="1" s="1"/>
  <c r="O44" i="1"/>
  <c r="P44" i="1" s="1"/>
  <c r="T44" i="1"/>
  <c r="U44" i="1" s="1"/>
  <c r="E45" i="1"/>
  <c r="F45" i="1"/>
  <c r="J45" i="1"/>
  <c r="K45" i="1" s="1"/>
  <c r="O45" i="1"/>
  <c r="P45" i="1" s="1"/>
  <c r="T45" i="1"/>
  <c r="U45" i="1" s="1"/>
  <c r="E48" i="1"/>
  <c r="F48" i="1"/>
  <c r="J48" i="1"/>
  <c r="K48" i="1" s="1"/>
  <c r="O48" i="1"/>
  <c r="P48" i="1" s="1"/>
  <c r="T48" i="1"/>
  <c r="U48" i="1" s="1"/>
  <c r="E49" i="1"/>
  <c r="F49" i="1"/>
  <c r="J49" i="1"/>
  <c r="K49" i="1" s="1"/>
  <c r="O49" i="1"/>
  <c r="P49" i="1" s="1"/>
  <c r="T49" i="1"/>
  <c r="U49" i="1" s="1"/>
  <c r="E50" i="1"/>
  <c r="F50" i="1"/>
  <c r="J50" i="1"/>
  <c r="K50" i="1" s="1"/>
  <c r="O50" i="1"/>
  <c r="P50" i="1" s="1"/>
  <c r="T50" i="1"/>
  <c r="U50" i="1" s="1"/>
  <c r="E53" i="1"/>
  <c r="F53" i="1"/>
  <c r="J53" i="1"/>
  <c r="K53" i="1" s="1"/>
  <c r="O53" i="1"/>
  <c r="P53" i="1" s="1"/>
  <c r="T53" i="1"/>
  <c r="U53" i="1" s="1"/>
  <c r="E54" i="1"/>
  <c r="F54" i="1"/>
  <c r="J54" i="1"/>
  <c r="K54" i="1" s="1"/>
  <c r="O54" i="1"/>
  <c r="P54" i="1" s="1"/>
  <c r="T54" i="1"/>
  <c r="U54" i="1" s="1"/>
  <c r="E55" i="1"/>
  <c r="F55" i="1"/>
  <c r="J55" i="1"/>
  <c r="K55" i="1" s="1"/>
  <c r="O55" i="1"/>
  <c r="P55" i="1" s="1"/>
  <c r="T55" i="1"/>
  <c r="U55" i="1" s="1"/>
  <c r="E58" i="1"/>
  <c r="F58" i="1"/>
  <c r="H58" i="1"/>
  <c r="J58" i="1"/>
  <c r="K58" i="1" s="1"/>
  <c r="M58" i="1"/>
  <c r="O58" i="1"/>
  <c r="P58" i="1" s="1"/>
  <c r="R58" i="1"/>
  <c r="T58" i="1"/>
  <c r="U58" i="1" s="1"/>
  <c r="E59" i="1"/>
  <c r="F59" i="1"/>
  <c r="H59" i="1"/>
  <c r="J59" i="1"/>
  <c r="K59" i="1" s="1"/>
  <c r="M59" i="1"/>
  <c r="O59" i="1"/>
  <c r="P59" i="1" s="1"/>
  <c r="R59" i="1"/>
  <c r="T59" i="1"/>
  <c r="U59" i="1" s="1"/>
  <c r="E60" i="1"/>
  <c r="F60" i="1"/>
  <c r="H60" i="1"/>
  <c r="J60" i="1"/>
  <c r="K60" i="1" s="1"/>
  <c r="M60" i="1"/>
  <c r="O60" i="1"/>
  <c r="P60" i="1" s="1"/>
  <c r="R60" i="1"/>
  <c r="T60" i="1"/>
  <c r="U60" i="1" s="1"/>
  <c r="E63" i="1"/>
  <c r="F63" i="1"/>
  <c r="H63" i="1"/>
  <c r="J63" i="1"/>
  <c r="K63" i="1" s="1"/>
  <c r="M63" i="1"/>
  <c r="O63" i="1"/>
  <c r="P63" i="1" s="1"/>
  <c r="R63" i="1"/>
  <c r="U63" i="1"/>
  <c r="E64" i="1"/>
  <c r="F64" i="1"/>
  <c r="H64" i="1"/>
  <c r="J64" i="1"/>
  <c r="K64" i="1" s="1"/>
  <c r="M64" i="1"/>
  <c r="O64" i="1"/>
  <c r="P64" i="1" s="1"/>
  <c r="R64" i="1"/>
  <c r="T64" i="1"/>
  <c r="U64" i="1" s="1"/>
  <c r="E65" i="1"/>
  <c r="F65" i="1"/>
  <c r="H65" i="1"/>
  <c r="J65" i="1"/>
  <c r="K65" i="1" s="1"/>
  <c r="M65" i="1"/>
  <c r="O65" i="1"/>
  <c r="P65" i="1" s="1"/>
  <c r="R65" i="1"/>
  <c r="T65" i="1"/>
  <c r="U65" i="1" s="1"/>
  <c r="E68" i="1"/>
  <c r="F68" i="1"/>
  <c r="H68" i="1"/>
  <c r="J68" i="1"/>
  <c r="K68" i="1" s="1"/>
  <c r="M68" i="1"/>
  <c r="O68" i="1"/>
  <c r="P68" i="1" s="1"/>
  <c r="R68" i="1"/>
  <c r="T68" i="1"/>
  <c r="U68" i="1" s="1"/>
  <c r="E69" i="1"/>
  <c r="F69" i="1"/>
  <c r="H69" i="1"/>
  <c r="J69" i="1"/>
  <c r="K69" i="1" s="1"/>
  <c r="M69" i="1"/>
  <c r="O69" i="1"/>
  <c r="P69" i="1" s="1"/>
  <c r="R69" i="1"/>
  <c r="T69" i="1"/>
  <c r="U69" i="1" s="1"/>
  <c r="E70" i="1"/>
  <c r="F70" i="1"/>
  <c r="H70" i="1"/>
  <c r="J70" i="1"/>
  <c r="K70" i="1" s="1"/>
  <c r="M70" i="1"/>
  <c r="O70" i="1"/>
  <c r="P70" i="1" s="1"/>
  <c r="R70" i="1"/>
  <c r="T70" i="1"/>
  <c r="U70" i="1" s="1"/>
  <c r="E73" i="1"/>
  <c r="F73" i="1"/>
  <c r="J73" i="1"/>
  <c r="K73" i="1" s="1"/>
  <c r="O73" i="1"/>
  <c r="P73" i="1" s="1"/>
  <c r="F74" i="1"/>
  <c r="K74" i="1"/>
  <c r="P74" i="1"/>
  <c r="E77" i="1"/>
  <c r="E78" i="1"/>
  <c r="E79" i="1"/>
</calcChain>
</file>

<file path=xl/sharedStrings.xml><?xml version="1.0" encoding="utf-8"?>
<sst xmlns="http://schemas.openxmlformats.org/spreadsheetml/2006/main" count="462" uniqueCount="45">
  <si>
    <t xml:space="preserve">  - MUSEUS/MONUM.</t>
  </si>
  <si>
    <t>DIVERSOS</t>
  </si>
  <si>
    <t xml:space="preserve">  - TRANSFERS</t>
  </si>
  <si>
    <t xml:space="preserve">  - C/CONDUT.</t>
  </si>
  <si>
    <t xml:space="preserve">  - S/CONDUT.</t>
  </si>
  <si>
    <t>RENT A CAR</t>
  </si>
  <si>
    <t>TAXA XP</t>
  </si>
  <si>
    <t>TAXA YP</t>
  </si>
  <si>
    <t>OVERS</t>
  </si>
  <si>
    <t>SNC</t>
  </si>
  <si>
    <t>COD. IVA</t>
  </si>
  <si>
    <t>NACIONAIS</t>
  </si>
  <si>
    <t>S</t>
  </si>
  <si>
    <t>IVA VENDAS</t>
  </si>
  <si>
    <t>OUTROS</t>
  </si>
  <si>
    <t>AV EX C/ILHAS E COMBOIO</t>
  </si>
  <si>
    <t>AVIAÇÃO NACIONAL</t>
  </si>
  <si>
    <t>DESP.RESERVA</t>
  </si>
  <si>
    <t>NA</t>
  </si>
  <si>
    <t>IVA COMISSOES</t>
  </si>
  <si>
    <t>Y</t>
  </si>
  <si>
    <t>IVA COMPRA</t>
  </si>
  <si>
    <t>EXTRA COMUNITARIOS</t>
  </si>
  <si>
    <t>COMUNITARIOS</t>
  </si>
  <si>
    <t>ILHAS PT</t>
  </si>
  <si>
    <t>SEGUROS</t>
  </si>
  <si>
    <t>VISTOS</t>
  </si>
  <si>
    <t>GUIAS</t>
  </si>
  <si>
    <t>RENT-A-CAR</t>
  </si>
  <si>
    <t>BARCOS/CRUZEIROS</t>
  </si>
  <si>
    <t>COMBOIOS</t>
  </si>
  <si>
    <t>AVIAÇAO (TAXAS)</t>
  </si>
  <si>
    <t>AVIAÇAO</t>
  </si>
  <si>
    <t>PRODUÇAO PROPRIA</t>
  </si>
  <si>
    <t>OPERADORES</t>
  </si>
  <si>
    <t>AUTOCARRO</t>
  </si>
  <si>
    <t>RESTAURANTES</t>
  </si>
  <si>
    <t>HOTEIS</t>
  </si>
  <si>
    <t>Regime da Margem de Lucro - Agências de Viagens</t>
  </si>
  <si>
    <t>Iva incluido à taxa de 23%</t>
  </si>
  <si>
    <t>Isento - artº.14 nº.1 Alinea S(SERV.TERRESTR.)</t>
  </si>
  <si>
    <t>Isento - Art.16, nº 6, Alínea C ( VISTOS )</t>
  </si>
  <si>
    <t>Iva isento Art. 9 Nº 28 ( SEGUROS )</t>
  </si>
  <si>
    <t>Isento - artº.14 nº.1 Alinea R (Transportes)</t>
  </si>
  <si>
    <t>ACTUALIZADO EM 23/05/2014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</si>
</sst>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/>
    <xf numFmtId="0" fontId="4" fillId="2" borderId="1" xfId="1" applyFont="1" applyFill="1" applyBorder="1"/>
    <xf numFmtId="0" fontId="2" fillId="3" borderId="0" xfId="0" applyFont="1" applyFill="1" applyBorder="1"/>
    <xf numFmtId="0" fontId="1" fillId="4" borderId="0" xfId="0" applyFont="1" applyFill="1" applyBorder="1"/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4" fillId="0" borderId="3" xfId="1" applyFont="1" applyBorder="1"/>
    <xf numFmtId="0" fontId="4" fillId="0" borderId="4" xfId="1" applyFont="1" applyBorder="1" applyAlignment="1">
      <alignment horizontal="right"/>
    </xf>
    <xf numFmtId="0" fontId="4" fillId="0" borderId="0" xfId="1" applyFont="1" applyFill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4" fillId="0" borderId="0" xfId="1" applyFont="1" applyBorder="1"/>
    <xf numFmtId="0" fontId="4" fillId="0" borderId="6" xfId="1" applyFont="1" applyBorder="1" applyAlignment="1">
      <alignment horizontal="right"/>
    </xf>
    <xf numFmtId="0" fontId="4" fillId="4" borderId="7" xfId="1" applyFont="1" applyFill="1" applyBorder="1" applyAlignment="1">
      <alignment horizontal="center"/>
    </xf>
    <xf numFmtId="0" fontId="5" fillId="4" borderId="8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5" fillId="0" borderId="8" xfId="1" applyFont="1" applyBorder="1"/>
    <xf numFmtId="0" fontId="4" fillId="0" borderId="1" xfId="1" applyFont="1" applyBorder="1"/>
    <xf numFmtId="0" fontId="5" fillId="0" borderId="0" xfId="1" applyFont="1" applyBorder="1"/>
    <xf numFmtId="0" fontId="5" fillId="0" borderId="0" xfId="1" applyFont="1" applyFill="1" applyBorder="1"/>
    <xf numFmtId="0" fontId="5" fillId="0" borderId="2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2" xfId="1" applyFont="1" applyBorder="1"/>
    <xf numFmtId="0" fontId="4" fillId="0" borderId="4" xfId="1" applyFont="1" applyBorder="1"/>
    <xf numFmtId="0" fontId="5" fillId="0" borderId="5" xfId="1" applyFont="1" applyFill="1" applyBorder="1" applyAlignment="1">
      <alignment horizontal="center"/>
    </xf>
    <xf numFmtId="0" fontId="5" fillId="0" borderId="5" xfId="1" applyFont="1" applyBorder="1"/>
    <xf numFmtId="0" fontId="4" fillId="0" borderId="6" xfId="1" applyFont="1" applyBorder="1"/>
    <xf numFmtId="0" fontId="4" fillId="0" borderId="7" xfId="1" applyFont="1" applyFill="1" applyBorder="1" applyAlignment="1">
      <alignment horizontal="center"/>
    </xf>
    <xf numFmtId="0" fontId="4" fillId="5" borderId="7" xfId="1" applyFont="1" applyFill="1" applyBorder="1" applyAlignment="1">
      <alignment horizontal="center"/>
    </xf>
    <xf numFmtId="0" fontId="5" fillId="5" borderId="8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6" borderId="7" xfId="1" applyFont="1" applyFill="1" applyBorder="1" applyAlignment="1">
      <alignment horizontal="center"/>
    </xf>
    <xf numFmtId="0" fontId="5" fillId="6" borderId="8" xfId="1" applyFont="1" applyFill="1" applyBorder="1" applyAlignment="1">
      <alignment horizontal="center"/>
    </xf>
    <xf numFmtId="0" fontId="4" fillId="6" borderId="8" xfId="1" applyFont="1" applyFill="1" applyBorder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5" fillId="0" borderId="7" xfId="1" applyFont="1" applyFill="1" applyBorder="1"/>
    <xf numFmtId="0" fontId="5" fillId="0" borderId="3" xfId="1" applyFont="1" applyFill="1" applyBorder="1" applyAlignment="1">
      <alignment horizontal="right"/>
    </xf>
    <xf numFmtId="0" fontId="5" fillId="0" borderId="0" xfId="1" applyFont="1" applyFill="1" applyBorder="1" applyAlignment="1">
      <alignment horizontal="right"/>
    </xf>
    <xf numFmtId="0" fontId="2" fillId="0" borderId="6" xfId="0" applyFont="1" applyBorder="1"/>
    <xf numFmtId="0" fontId="4" fillId="7" borderId="7" xfId="1" applyFont="1" applyFill="1" applyBorder="1" applyAlignment="1">
      <alignment horizontal="center"/>
    </xf>
    <xf numFmtId="0" fontId="5" fillId="7" borderId="8" xfId="1" applyFont="1" applyFill="1" applyBorder="1" applyAlignment="1">
      <alignment horizontal="center"/>
    </xf>
    <xf numFmtId="0" fontId="4" fillId="7" borderId="8" xfId="1" applyFont="1" applyFill="1" applyBorder="1" applyAlignment="1">
      <alignment horizontal="center"/>
    </xf>
    <xf numFmtId="0" fontId="4" fillId="7" borderId="1" xfId="1" applyFont="1" applyFill="1" applyBorder="1" applyAlignment="1">
      <alignment horizontal="center"/>
    </xf>
    <xf numFmtId="0" fontId="5" fillId="0" borderId="3" xfId="1" applyFont="1" applyBorder="1"/>
    <xf numFmtId="0" fontId="5" fillId="0" borderId="8" xfId="1" applyFont="1" applyFill="1" applyBorder="1"/>
    <xf numFmtId="0" fontId="4" fillId="0" borderId="3" xfId="1" applyFont="1" applyFill="1" applyBorder="1" applyAlignment="1">
      <alignment horizontal="center"/>
    </xf>
    <xf numFmtId="0" fontId="4" fillId="3" borderId="1" xfId="1" applyFont="1" applyFill="1" applyBorder="1"/>
    <xf numFmtId="0" fontId="5" fillId="0" borderId="7" xfId="1" applyFont="1" applyBorder="1"/>
    <xf numFmtId="0" fontId="5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5" fillId="0" borderId="1" xfId="1" applyFont="1" applyBorder="1"/>
    <xf numFmtId="0" fontId="4" fillId="0" borderId="2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/>
    </xf>
    <xf numFmtId="0" fontId="5" fillId="0" borderId="0" xfId="1" applyFont="1" applyBorder="1" applyAlignment="1">
      <alignment horizontal="left"/>
    </xf>
    <xf numFmtId="0" fontId="2" fillId="0" borderId="0" xfId="0" applyFont="1" applyBorder="1"/>
    <xf numFmtId="0" fontId="5" fillId="0" borderId="9" xfId="0" applyFont="1" applyFill="1" applyBorder="1"/>
    <xf numFmtId="0" fontId="5" fillId="0" borderId="9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RYVSRV\Tryv003\IVA%20TRYV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igos Iva"/>
      <sheetName val="IVAS Serviços"/>
      <sheetName val="Contas Custos-Proveitos"/>
    </sheetNames>
    <sheetDataSet>
      <sheetData sheetId="0">
        <row r="1">
          <cell r="A1" t="str">
            <v>CODIGO IVA</v>
          </cell>
          <cell r="B1" t="str">
            <v>TERMINAÇAO CODIGO</v>
          </cell>
        </row>
        <row r="2">
          <cell r="A2">
            <v>1</v>
          </cell>
          <cell r="B2">
            <v>1</v>
          </cell>
          <cell r="C2" t="str">
            <v>ISENTO</v>
          </cell>
          <cell r="D2" t="str">
            <v>Isento - artº.14 nº.1 Alinea R (Transportes)</v>
          </cell>
        </row>
        <row r="3">
          <cell r="A3">
            <v>6</v>
          </cell>
          <cell r="B3">
            <v>0</v>
          </cell>
          <cell r="C3" t="str">
            <v>DEC-LEI 221/81</v>
          </cell>
          <cell r="D3" t="str">
            <v>Regime da Margem de Lucro - Agências de Viagens</v>
          </cell>
        </row>
        <row r="4">
          <cell r="A4">
            <v>9</v>
          </cell>
          <cell r="B4">
            <v>3</v>
          </cell>
          <cell r="C4" t="str">
            <v>ISENTO</v>
          </cell>
          <cell r="D4" t="str">
            <v>Isento - artº.14 nº.1 Alinea S(SERV.TERRESTR.)</v>
          </cell>
        </row>
        <row r="5">
          <cell r="A5" t="str">
            <v>A</v>
          </cell>
          <cell r="B5">
            <v>2</v>
          </cell>
          <cell r="C5" t="str">
            <v>IVA TAXA REDUZIDA</v>
          </cell>
          <cell r="D5" t="str">
            <v>Iva à taxa de 6%</v>
          </cell>
        </row>
        <row r="6">
          <cell r="A6" t="str">
            <v>I</v>
          </cell>
          <cell r="B6">
            <v>5</v>
          </cell>
          <cell r="C6" t="str">
            <v>DEC-LEI 221/81</v>
          </cell>
          <cell r="D6" t="str">
            <v>Regime da Margem de Lucro - Agências de Viagens</v>
          </cell>
        </row>
        <row r="7">
          <cell r="A7" t="str">
            <v>D</v>
          </cell>
          <cell r="B7">
            <v>9</v>
          </cell>
          <cell r="C7" t="str">
            <v>IVA TAXA REDUZIDA ILHAS</v>
          </cell>
          <cell r="D7" t="str">
            <v>Iva incluido à taxa de 4%</v>
          </cell>
        </row>
        <row r="8">
          <cell r="A8" t="str">
            <v>L</v>
          </cell>
          <cell r="B8">
            <v>7</v>
          </cell>
          <cell r="C8" t="str">
            <v>IVA TAXA INTERMEDIA</v>
          </cell>
          <cell r="D8" t="str">
            <v>Iva incluido à taxa de 13%</v>
          </cell>
        </row>
        <row r="9">
          <cell r="A9" t="str">
            <v>M</v>
          </cell>
          <cell r="B9">
            <v>2</v>
          </cell>
          <cell r="C9" t="str">
            <v>IVA TAXA REDUZIDA</v>
          </cell>
          <cell r="D9" t="str">
            <v>Iva incluido à taxa de 6%</v>
          </cell>
        </row>
        <row r="10">
          <cell r="A10" t="str">
            <v>O</v>
          </cell>
          <cell r="B10">
            <v>7</v>
          </cell>
          <cell r="C10" t="str">
            <v>DEC-LEI 221/81</v>
          </cell>
          <cell r="D10" t="str">
            <v>Regime da Margem de Lucro - Agências de Viagens</v>
          </cell>
        </row>
        <row r="11">
          <cell r="A11" t="str">
            <v>P</v>
          </cell>
          <cell r="B11">
            <v>6</v>
          </cell>
          <cell r="C11" t="str">
            <v>DEC-LEI 221/81</v>
          </cell>
          <cell r="D11" t="str">
            <v>Regime da Margem de Lucro - Agências de Viagens</v>
          </cell>
        </row>
        <row r="12">
          <cell r="A12" t="str">
            <v>U</v>
          </cell>
          <cell r="B12">
            <v>0</v>
          </cell>
          <cell r="C12" t="str">
            <v>DEC-LEI 221/81</v>
          </cell>
          <cell r="D12" t="str">
            <v>Regime da Margem de Lucro - Agências de Viagens</v>
          </cell>
        </row>
        <row r="13">
          <cell r="A13" t="str">
            <v>S</v>
          </cell>
          <cell r="B13">
            <v>4</v>
          </cell>
          <cell r="C13" t="str">
            <v>IVA TAXA NORMAL</v>
          </cell>
          <cell r="D13" t="str">
            <v>Iva incluido à taxa de 23%</v>
          </cell>
        </row>
        <row r="14">
          <cell r="A14" t="str">
            <v>T</v>
          </cell>
          <cell r="B14">
            <v>4</v>
          </cell>
          <cell r="C14" t="str">
            <v>IVA TAXA NORMAL</v>
          </cell>
          <cell r="D14" t="str">
            <v>Iva à taxa de 23%</v>
          </cell>
        </row>
        <row r="15">
          <cell r="A15" t="str">
            <v>E</v>
          </cell>
          <cell r="B15">
            <v>8</v>
          </cell>
          <cell r="C15" t="str">
            <v>IVA TAXA INTERMEDIA ILHAS</v>
          </cell>
          <cell r="D15" t="str">
            <v>Iva incluido à taxa de 9%</v>
          </cell>
        </row>
        <row r="16">
          <cell r="A16" t="str">
            <v>F</v>
          </cell>
          <cell r="B16">
            <v>8</v>
          </cell>
          <cell r="C16" t="str">
            <v>IVA TAXA NORMAL ILHAS</v>
          </cell>
          <cell r="D16" t="str">
            <v>Iva incluido à taxa de 15%</v>
          </cell>
        </row>
        <row r="17">
          <cell r="A17" t="str">
            <v>V</v>
          </cell>
          <cell r="B17">
            <v>2</v>
          </cell>
          <cell r="C17" t="str">
            <v>IVA TAXA REDUZIDA</v>
          </cell>
          <cell r="D17" t="str">
            <v>Iva incluido à taxa de 6% ( SÓ AVIAÇÃO NACIONAL - BSP )</v>
          </cell>
        </row>
        <row r="18">
          <cell r="A18" t="str">
            <v>W</v>
          </cell>
          <cell r="B18">
            <v>3</v>
          </cell>
          <cell r="C18" t="str">
            <v>ISENTO</v>
          </cell>
          <cell r="D18" t="str">
            <v>Isento - Art.16, nº 6, Alínea C ( VISTOS )</v>
          </cell>
        </row>
        <row r="19">
          <cell r="A19" t="str">
            <v>X</v>
          </cell>
          <cell r="B19">
            <v>0</v>
          </cell>
          <cell r="C19" t="str">
            <v>DEC-LEI 221/81</v>
          </cell>
          <cell r="D19" t="str">
            <v>Regime da Margem de Lucro - Agências de Viagens</v>
          </cell>
        </row>
        <row r="20">
          <cell r="A20" t="str">
            <v>Y</v>
          </cell>
          <cell r="B20">
            <v>3</v>
          </cell>
          <cell r="C20" t="str">
            <v>ISENTO</v>
          </cell>
          <cell r="D20" t="str">
            <v>Iva isento Art. 9 Nº 28 ( SEGUROS )</v>
          </cell>
        </row>
        <row r="21">
          <cell r="A21" t="str">
            <v>Z</v>
          </cell>
          <cell r="B21">
            <v>0</v>
          </cell>
          <cell r="C21" t="str">
            <v>DEC-LEI 221/81</v>
          </cell>
          <cell r="D21" t="str">
            <v>Regime da Margem de Lucro - Agências de Viagens</v>
          </cell>
        </row>
        <row r="22">
          <cell r="A22" t="str">
            <v>NA</v>
          </cell>
          <cell r="B22" t="str">
            <v>NA</v>
          </cell>
          <cell r="C22" t="str">
            <v>NÃO APLICAVEL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9"/>
  <sheetViews>
    <sheetView tabSelected="1" topLeftCell="A67" zoomScale="70" zoomScaleNormal="70" workbookViewId="0">
      <selection activeCell="A81" sqref="A81"/>
    </sheetView>
  </sheetViews>
  <sheetFormatPr defaultRowHeight="16.5" x14ac:dyDescent="0.3"/>
  <cols>
    <col min="1" max="1" width="29.42578125" style="1" customWidth="1"/>
    <col min="2" max="2" width="17.42578125" style="1" bestFit="1" customWidth="1"/>
    <col min="3" max="3" width="51.42578125" style="1" bestFit="1" customWidth="1"/>
    <col min="4" max="4" width="12.140625" style="2" hidden="1" customWidth="1"/>
    <col min="5" max="5" width="2.5703125" style="3" hidden="1" customWidth="1"/>
    <col min="6" max="6" width="10.28515625" style="2" hidden="1" customWidth="1"/>
    <col min="7" max="7" width="3.5703125" style="4" customWidth="1"/>
    <col min="8" max="8" width="51.42578125" style="1" bestFit="1" customWidth="1"/>
    <col min="9" max="9" width="12.140625" style="2" hidden="1" customWidth="1"/>
    <col min="10" max="10" width="4.28515625" style="3" hidden="1" customWidth="1"/>
    <col min="11" max="11" width="12.140625" style="1" hidden="1" customWidth="1"/>
    <col min="12" max="12" width="3.7109375" style="4" customWidth="1"/>
    <col min="13" max="13" width="51.42578125" style="1" bestFit="1" customWidth="1"/>
    <col min="14" max="14" width="12.140625" style="2" hidden="1" customWidth="1"/>
    <col min="15" max="15" width="4.28515625" style="3" hidden="1" customWidth="1"/>
    <col min="16" max="16" width="12.140625" style="2" hidden="1" customWidth="1"/>
    <col min="17" max="17" width="3.7109375" style="4" customWidth="1"/>
    <col min="18" max="18" width="46.28515625" style="1" bestFit="1" customWidth="1"/>
    <col min="19" max="19" width="12.140625" style="2" hidden="1" customWidth="1"/>
    <col min="20" max="20" width="4.28515625" style="3" hidden="1" customWidth="1"/>
    <col min="21" max="21" width="12.140625" style="2" hidden="1" customWidth="1"/>
    <col min="22" max="16384" width="9.140625" style="1"/>
  </cols>
  <sheetData>
    <row r="1" spans="1:21" ht="17.25" thickBot="1" x14ac:dyDescent="0.35"/>
    <row r="2" spans="1:21" x14ac:dyDescent="0.3">
      <c r="A2" s="27" t="s">
        <v>37</v>
      </c>
      <c r="B2" s="47"/>
      <c r="C2" s="25" t="s">
        <v>11</v>
      </c>
      <c r="D2" s="24" t="s">
        <v>10</v>
      </c>
      <c r="E2" s="23"/>
      <c r="F2" s="22" t="s">
        <v>9</v>
      </c>
      <c r="G2" s="42"/>
      <c r="H2" s="46" t="s">
        <v>24</v>
      </c>
      <c r="I2" s="45" t="s">
        <v>10</v>
      </c>
      <c r="J2" s="44"/>
      <c r="K2" s="43" t="s">
        <v>9</v>
      </c>
      <c r="L2" s="42"/>
      <c r="M2" s="41" t="s">
        <v>23</v>
      </c>
      <c r="N2" s="40" t="s">
        <v>10</v>
      </c>
      <c r="O2" s="39"/>
      <c r="P2" s="38" t="s">
        <v>9</v>
      </c>
      <c r="Q2" s="42"/>
      <c r="R2" s="54" t="s">
        <v>22</v>
      </c>
      <c r="S2" s="53" t="s">
        <v>10</v>
      </c>
      <c r="T2" s="52"/>
      <c r="U2" s="51" t="s">
        <v>9</v>
      </c>
    </row>
    <row r="3" spans="1:21" x14ac:dyDescent="0.3">
      <c r="A3" s="36"/>
      <c r="B3" s="35" t="s">
        <v>13</v>
      </c>
      <c r="C3" s="68" t="s">
        <v>38</v>
      </c>
      <c r="D3" s="17">
        <v>6</v>
      </c>
      <c r="E3" s="9">
        <f>VLOOKUP(D3,'[1]Codigos Iva'!$A$1:$B$22,2,0)</f>
        <v>0</v>
      </c>
      <c r="F3" s="18" t="str">
        <f>CONCATENATE(A3,E3)</f>
        <v>0</v>
      </c>
      <c r="G3" s="10"/>
      <c r="H3" s="68" t="s">
        <v>38</v>
      </c>
      <c r="I3" s="8">
        <v>6</v>
      </c>
      <c r="J3" s="9">
        <f>VLOOKUP(I3,'[1]Codigos Iva'!$A$1:$B$22,2,0)</f>
        <v>0</v>
      </c>
      <c r="K3" s="18" t="str">
        <f>CONCATENATE(A3,J3)</f>
        <v>0</v>
      </c>
      <c r="L3" s="10"/>
      <c r="M3" s="68" t="s">
        <v>38</v>
      </c>
      <c r="N3" s="8">
        <v>6</v>
      </c>
      <c r="O3" s="9">
        <f>VLOOKUP(N3,'[1]Codigos Iva'!$A$1:$B$22,2,0)</f>
        <v>0</v>
      </c>
      <c r="P3" s="18" t="str">
        <f>CONCATENATE(A3,O3)</f>
        <v>0</v>
      </c>
      <c r="Q3" s="10"/>
      <c r="R3" s="19" t="s">
        <v>40</v>
      </c>
      <c r="S3" s="8">
        <v>9</v>
      </c>
      <c r="T3" s="9">
        <f>VLOOKUP(S3,'[1]Codigos Iva'!$A$1:$B$22,2,0)</f>
        <v>3</v>
      </c>
      <c r="U3" s="18" t="str">
        <f>CONCATENATE(A3,T3)</f>
        <v>3</v>
      </c>
    </row>
    <row r="4" spans="1:21" x14ac:dyDescent="0.3">
      <c r="A4" s="36"/>
      <c r="B4" s="35" t="s">
        <v>21</v>
      </c>
      <c r="C4" s="68" t="s">
        <v>38</v>
      </c>
      <c r="D4" s="17">
        <v>6</v>
      </c>
      <c r="E4" s="9">
        <f>VLOOKUP(D4,'[1]Codigos Iva'!$A$1:$B$22,2,0)</f>
        <v>0</v>
      </c>
      <c r="F4" s="18" t="str">
        <f>CONCATENATE(A4,E4)</f>
        <v>0</v>
      </c>
      <c r="G4" s="10"/>
      <c r="H4" s="68" t="s">
        <v>38</v>
      </c>
      <c r="I4" s="8">
        <v>6</v>
      </c>
      <c r="J4" s="9">
        <f>VLOOKUP(I4,'[1]Codigos Iva'!$A$1:$B$22,2,0)</f>
        <v>0</v>
      </c>
      <c r="K4" s="18" t="str">
        <f>CONCATENATE(A4,J4)</f>
        <v>0</v>
      </c>
      <c r="L4" s="10"/>
      <c r="M4" s="68" t="s">
        <v>38</v>
      </c>
      <c r="N4" s="8">
        <v>6</v>
      </c>
      <c r="O4" s="9">
        <f>VLOOKUP(N4,'[1]Codigos Iva'!$A$1:$B$22,2,0)</f>
        <v>0</v>
      </c>
      <c r="P4" s="18" t="str">
        <f>CONCATENATE(A4,O4)</f>
        <v>0</v>
      </c>
      <c r="Q4" s="10"/>
      <c r="R4" s="19" t="s">
        <v>40</v>
      </c>
      <c r="S4" s="8">
        <v>9</v>
      </c>
      <c r="T4" s="9">
        <f>VLOOKUP(S4,'[1]Codigos Iva'!$A$1:$B$22,2,0)</f>
        <v>3</v>
      </c>
      <c r="U4" s="18" t="str">
        <f>CONCATENATE(A4,T4)</f>
        <v>3</v>
      </c>
    </row>
    <row r="5" spans="1:21" ht="17.25" thickBot="1" x14ac:dyDescent="0.35">
      <c r="A5" s="33"/>
      <c r="B5" s="32" t="s">
        <v>19</v>
      </c>
      <c r="C5" s="14" t="s">
        <v>39</v>
      </c>
      <c r="D5" s="13" t="s">
        <v>12</v>
      </c>
      <c r="E5" s="12">
        <f>VLOOKUP(D5,'[1]Codigos Iva'!$A$1:$B$22,2,0)</f>
        <v>4</v>
      </c>
      <c r="F5" s="11" t="str">
        <f>CONCATENATE(A5,E5)</f>
        <v>4</v>
      </c>
      <c r="G5" s="31"/>
      <c r="H5" s="14" t="s">
        <v>39</v>
      </c>
      <c r="I5" s="13" t="s">
        <v>12</v>
      </c>
      <c r="J5" s="12">
        <f>VLOOKUP(I5,'[1]Codigos Iva'!$A$1:$B$22,2,0)</f>
        <v>4</v>
      </c>
      <c r="K5" s="11" t="str">
        <f>CONCATENATE(A5,J5)</f>
        <v>4</v>
      </c>
      <c r="L5" s="31"/>
      <c r="M5" s="14" t="s">
        <v>39</v>
      </c>
      <c r="N5" s="13" t="s">
        <v>12</v>
      </c>
      <c r="O5" s="12">
        <f>VLOOKUP(N5,'[1]Codigos Iva'!$A$1:$B$22,2,0)</f>
        <v>4</v>
      </c>
      <c r="P5" s="11" t="str">
        <f>CONCATENATE(A5,O5)</f>
        <v>4</v>
      </c>
      <c r="Q5" s="31"/>
      <c r="R5" s="14" t="s">
        <v>40</v>
      </c>
      <c r="S5" s="13">
        <v>9</v>
      </c>
      <c r="T5" s="12">
        <f>VLOOKUP(S5,'[1]Codigos Iva'!$A$1:$B$22,2,0)</f>
        <v>3</v>
      </c>
      <c r="U5" s="11" t="str">
        <f>CONCATENATE(A5,T5)</f>
        <v>3</v>
      </c>
    </row>
    <row r="6" spans="1:21" ht="17.25" thickBot="1" x14ac:dyDescent="0.35">
      <c r="A6" s="28"/>
      <c r="B6" s="28"/>
      <c r="C6" s="66"/>
      <c r="D6" s="8"/>
      <c r="E6" s="9"/>
      <c r="F6" s="8"/>
      <c r="G6" s="65"/>
      <c r="H6" s="66"/>
      <c r="I6" s="8"/>
      <c r="J6" s="9"/>
      <c r="K6" s="66"/>
      <c r="L6" s="65"/>
      <c r="M6" s="66"/>
      <c r="N6" s="8"/>
      <c r="O6" s="9"/>
      <c r="P6" s="8"/>
      <c r="Q6" s="65"/>
      <c r="R6" s="28"/>
      <c r="S6" s="8"/>
      <c r="T6" s="9"/>
      <c r="U6" s="8"/>
    </row>
    <row r="7" spans="1:21" x14ac:dyDescent="0.3">
      <c r="A7" s="27" t="s">
        <v>36</v>
      </c>
      <c r="B7" s="47"/>
      <c r="C7" s="25" t="s">
        <v>11</v>
      </c>
      <c r="D7" s="24" t="s">
        <v>10</v>
      </c>
      <c r="E7" s="23"/>
      <c r="F7" s="22" t="s">
        <v>9</v>
      </c>
      <c r="G7" s="42"/>
      <c r="H7" s="46" t="s">
        <v>24</v>
      </c>
      <c r="I7" s="45" t="s">
        <v>10</v>
      </c>
      <c r="J7" s="44"/>
      <c r="K7" s="43" t="s">
        <v>9</v>
      </c>
      <c r="L7" s="42"/>
      <c r="M7" s="41" t="s">
        <v>23</v>
      </c>
      <c r="N7" s="40" t="s">
        <v>10</v>
      </c>
      <c r="O7" s="39"/>
      <c r="P7" s="38" t="s">
        <v>9</v>
      </c>
      <c r="Q7" s="42"/>
      <c r="R7" s="54" t="s">
        <v>22</v>
      </c>
      <c r="S7" s="53" t="s">
        <v>10</v>
      </c>
      <c r="T7" s="52"/>
      <c r="U7" s="51" t="s">
        <v>9</v>
      </c>
    </row>
    <row r="8" spans="1:21" x14ac:dyDescent="0.3">
      <c r="A8" s="67"/>
      <c r="B8" s="35" t="s">
        <v>13</v>
      </c>
      <c r="C8" s="68" t="s">
        <v>38</v>
      </c>
      <c r="D8" s="8">
        <v>6</v>
      </c>
      <c r="E8" s="9">
        <f>VLOOKUP(D8,'[1]Codigos Iva'!$A$1:$B$22,2,0)</f>
        <v>0</v>
      </c>
      <c r="F8" s="18" t="str">
        <f>CONCATENATE(A8,E8)</f>
        <v>0</v>
      </c>
      <c r="G8" s="10"/>
      <c r="H8" s="68" t="s">
        <v>38</v>
      </c>
      <c r="I8" s="8">
        <v>6</v>
      </c>
      <c r="J8" s="9">
        <f>VLOOKUP(I8,'[1]Codigos Iva'!$A$1:$B$22,2,0)</f>
        <v>0</v>
      </c>
      <c r="K8" s="18" t="str">
        <f>CONCATENATE(A8,J8)</f>
        <v>0</v>
      </c>
      <c r="L8" s="17"/>
      <c r="M8" s="68" t="s">
        <v>38</v>
      </c>
      <c r="N8" s="8">
        <v>6</v>
      </c>
      <c r="O8" s="9">
        <f>VLOOKUP(N8,'[1]Codigos Iva'!$A$1:$B$22,2,0)</f>
        <v>0</v>
      </c>
      <c r="P8" s="18" t="str">
        <f>CONCATENATE(A8,O8)</f>
        <v>0</v>
      </c>
      <c r="Q8" s="17"/>
      <c r="R8" s="19" t="s">
        <v>40</v>
      </c>
      <c r="S8" s="8">
        <v>9</v>
      </c>
      <c r="T8" s="9">
        <f>VLOOKUP(S8,'[1]Codigos Iva'!$A$1:$B$22,2,0)</f>
        <v>3</v>
      </c>
      <c r="U8" s="18" t="str">
        <f>CONCATENATE(A8,T8)</f>
        <v>3</v>
      </c>
    </row>
    <row r="9" spans="1:21" x14ac:dyDescent="0.3">
      <c r="A9" s="36"/>
      <c r="B9" s="35" t="s">
        <v>21</v>
      </c>
      <c r="C9" s="68" t="s">
        <v>38</v>
      </c>
      <c r="D9" s="8">
        <v>6</v>
      </c>
      <c r="E9" s="9">
        <f>VLOOKUP(D9,'[1]Codigos Iva'!$A$1:$B$22,2,0)</f>
        <v>0</v>
      </c>
      <c r="F9" s="18" t="str">
        <f>CONCATENATE(A9,E9)</f>
        <v>0</v>
      </c>
      <c r="G9" s="10"/>
      <c r="H9" s="68" t="s">
        <v>38</v>
      </c>
      <c r="I9" s="8">
        <v>6</v>
      </c>
      <c r="J9" s="9">
        <f>VLOOKUP(I9,'[1]Codigos Iva'!$A$1:$B$22,2,0)</f>
        <v>0</v>
      </c>
      <c r="K9" s="18" t="str">
        <f>CONCATENATE(A9,J9)</f>
        <v>0</v>
      </c>
      <c r="L9" s="17"/>
      <c r="M9" s="68" t="s">
        <v>38</v>
      </c>
      <c r="N9" s="8">
        <v>6</v>
      </c>
      <c r="O9" s="9">
        <f>VLOOKUP(N9,'[1]Codigos Iva'!$A$1:$B$22,2,0)</f>
        <v>0</v>
      </c>
      <c r="P9" s="18" t="str">
        <f>CONCATENATE(A9,O9)</f>
        <v>0</v>
      </c>
      <c r="Q9" s="17"/>
      <c r="R9" s="19" t="s">
        <v>40</v>
      </c>
      <c r="S9" s="8">
        <v>9</v>
      </c>
      <c r="T9" s="9">
        <f>VLOOKUP(S9,'[1]Codigos Iva'!$A$1:$B$22,2,0)</f>
        <v>3</v>
      </c>
      <c r="U9" s="18" t="str">
        <f>CONCATENATE(A9,T9)</f>
        <v>3</v>
      </c>
    </row>
    <row r="10" spans="1:21" ht="17.25" thickBot="1" x14ac:dyDescent="0.35">
      <c r="A10" s="33"/>
      <c r="B10" s="32" t="s">
        <v>19</v>
      </c>
      <c r="C10" s="14" t="s">
        <v>39</v>
      </c>
      <c r="D10" s="13" t="s">
        <v>12</v>
      </c>
      <c r="E10" s="12">
        <f>VLOOKUP(D10,'[1]Codigos Iva'!$A$1:$B$22,2,0)</f>
        <v>4</v>
      </c>
      <c r="F10" s="11" t="str">
        <f>CONCATENATE(A10,E10)</f>
        <v>4</v>
      </c>
      <c r="G10" s="31"/>
      <c r="H10" s="14" t="s">
        <v>39</v>
      </c>
      <c r="I10" s="13" t="s">
        <v>12</v>
      </c>
      <c r="J10" s="12">
        <f>VLOOKUP(I10,'[1]Codigos Iva'!$A$1:$B$22,2,0)</f>
        <v>4</v>
      </c>
      <c r="K10" s="11" t="str">
        <f>CONCATENATE(A10,J10)</f>
        <v>4</v>
      </c>
      <c r="L10" s="57"/>
      <c r="M10" s="14" t="s">
        <v>39</v>
      </c>
      <c r="N10" s="13" t="s">
        <v>12</v>
      </c>
      <c r="O10" s="12">
        <f>VLOOKUP(N10,'[1]Codigos Iva'!$A$1:$B$22,2,0)</f>
        <v>4</v>
      </c>
      <c r="P10" s="11" t="str">
        <f>CONCATENATE(A10,O10)</f>
        <v>4</v>
      </c>
      <c r="Q10" s="57"/>
      <c r="R10" s="14" t="s">
        <v>40</v>
      </c>
      <c r="S10" s="13">
        <v>9</v>
      </c>
      <c r="T10" s="12">
        <f>VLOOKUP(S10,'[1]Codigos Iva'!$A$1:$B$22,2,0)</f>
        <v>3</v>
      </c>
      <c r="U10" s="11" t="str">
        <f>CONCATENATE(A10,T10)</f>
        <v>3</v>
      </c>
    </row>
    <row r="11" spans="1:21" ht="17.25" thickBot="1" x14ac:dyDescent="0.35">
      <c r="A11" s="28"/>
      <c r="B11" s="28"/>
      <c r="C11" s="66"/>
      <c r="D11" s="8"/>
      <c r="E11" s="9"/>
      <c r="F11" s="8"/>
      <c r="G11" s="65"/>
      <c r="H11" s="66"/>
      <c r="I11" s="8"/>
      <c r="J11" s="9"/>
      <c r="K11" s="66"/>
      <c r="L11" s="65"/>
      <c r="M11" s="66"/>
      <c r="N11" s="8"/>
      <c r="O11" s="9"/>
      <c r="P11" s="8"/>
      <c r="Q11" s="65"/>
      <c r="R11" s="28"/>
      <c r="S11" s="8"/>
      <c r="T11" s="9"/>
      <c r="U11" s="8"/>
    </row>
    <row r="12" spans="1:21" x14ac:dyDescent="0.3">
      <c r="A12" s="27" t="s">
        <v>35</v>
      </c>
      <c r="B12" s="47"/>
      <c r="C12" s="25" t="s">
        <v>11</v>
      </c>
      <c r="D12" s="24" t="s">
        <v>10</v>
      </c>
      <c r="E12" s="23"/>
      <c r="F12" s="22" t="s">
        <v>9</v>
      </c>
      <c r="G12" s="42"/>
      <c r="H12" s="46" t="s">
        <v>24</v>
      </c>
      <c r="I12" s="45" t="s">
        <v>10</v>
      </c>
      <c r="J12" s="44"/>
      <c r="K12" s="43" t="s">
        <v>9</v>
      </c>
      <c r="L12" s="42"/>
      <c r="M12" s="41" t="s">
        <v>23</v>
      </c>
      <c r="N12" s="40" t="s">
        <v>10</v>
      </c>
      <c r="O12" s="39"/>
      <c r="P12" s="38" t="s">
        <v>9</v>
      </c>
      <c r="Q12" s="42"/>
      <c r="R12" s="54" t="s">
        <v>22</v>
      </c>
      <c r="S12" s="53" t="s">
        <v>10</v>
      </c>
      <c r="T12" s="52"/>
      <c r="U12" s="51" t="s">
        <v>9</v>
      </c>
    </row>
    <row r="13" spans="1:21" x14ac:dyDescent="0.3">
      <c r="A13" s="36"/>
      <c r="B13" s="35" t="s">
        <v>13</v>
      </c>
      <c r="C13" s="68" t="s">
        <v>38</v>
      </c>
      <c r="D13" s="8">
        <v>6</v>
      </c>
      <c r="E13" s="9">
        <f>VLOOKUP(D13,'[1]Codigos Iva'!$A$1:$B$22,2,0)</f>
        <v>0</v>
      </c>
      <c r="F13" s="18" t="str">
        <f>CONCATENATE(A13,E13)</f>
        <v>0</v>
      </c>
      <c r="G13" s="10"/>
      <c r="H13" s="68" t="s">
        <v>38</v>
      </c>
      <c r="I13" s="8">
        <v>6</v>
      </c>
      <c r="J13" s="9">
        <f>VLOOKUP(I13,'[1]Codigos Iva'!$A$1:$B$22,2,0)</f>
        <v>0</v>
      </c>
      <c r="K13" s="18" t="str">
        <f>CONCATENATE(A13,J13)</f>
        <v>0</v>
      </c>
      <c r="L13" s="17"/>
      <c r="M13" s="68" t="s">
        <v>38</v>
      </c>
      <c r="N13" s="8">
        <v>6</v>
      </c>
      <c r="O13" s="9">
        <f>VLOOKUP(N13,'[1]Codigos Iva'!$A$1:$B$22,2,0)</f>
        <v>0</v>
      </c>
      <c r="P13" s="18" t="str">
        <f>CONCATENATE(A13,O13)</f>
        <v>0</v>
      </c>
      <c r="Q13" s="17"/>
      <c r="R13" s="19" t="s">
        <v>43</v>
      </c>
      <c r="S13" s="8">
        <v>1</v>
      </c>
      <c r="T13" s="9">
        <f>VLOOKUP(S13,'[1]Codigos Iva'!$A$1:$B$22,2,0)</f>
        <v>1</v>
      </c>
      <c r="U13" s="18" t="str">
        <f>CONCATENATE(A13,T13)</f>
        <v>1</v>
      </c>
    </row>
    <row r="14" spans="1:21" x14ac:dyDescent="0.3">
      <c r="A14" s="36"/>
      <c r="B14" s="35" t="s">
        <v>21</v>
      </c>
      <c r="C14" s="68" t="s">
        <v>38</v>
      </c>
      <c r="D14" s="8">
        <v>6</v>
      </c>
      <c r="E14" s="9">
        <f>VLOOKUP(D14,'[1]Codigos Iva'!$A$1:$B$22,2,0)</f>
        <v>0</v>
      </c>
      <c r="F14" s="18" t="str">
        <f>CONCATENATE(A14,E14)</f>
        <v>0</v>
      </c>
      <c r="G14" s="10"/>
      <c r="H14" s="68" t="s">
        <v>38</v>
      </c>
      <c r="I14" s="8">
        <v>6</v>
      </c>
      <c r="J14" s="9">
        <f>VLOOKUP(I14,'[1]Codigos Iva'!$A$1:$B$22,2,0)</f>
        <v>0</v>
      </c>
      <c r="K14" s="18" t="str">
        <f>CONCATENATE(A14,J14)</f>
        <v>0</v>
      </c>
      <c r="L14" s="17"/>
      <c r="M14" s="68" t="s">
        <v>38</v>
      </c>
      <c r="N14" s="8">
        <v>6</v>
      </c>
      <c r="O14" s="9">
        <f>VLOOKUP(N14,'[1]Codigos Iva'!$A$1:$B$22,2,0)</f>
        <v>0</v>
      </c>
      <c r="P14" s="18" t="str">
        <f>CONCATENATE(A14,O14)</f>
        <v>0</v>
      </c>
      <c r="Q14" s="17"/>
      <c r="R14" s="19" t="s">
        <v>43</v>
      </c>
      <c r="S14" s="8">
        <v>1</v>
      </c>
      <c r="T14" s="9">
        <f>VLOOKUP(S14,'[1]Codigos Iva'!$A$1:$B$22,2,0)</f>
        <v>1</v>
      </c>
      <c r="U14" s="18" t="str">
        <f>CONCATENATE(A14,T14)</f>
        <v>1</v>
      </c>
    </row>
    <row r="15" spans="1:21" ht="17.25" thickBot="1" x14ac:dyDescent="0.35">
      <c r="A15" s="33"/>
      <c r="B15" s="32" t="s">
        <v>19</v>
      </c>
      <c r="C15" s="14" t="s">
        <v>39</v>
      </c>
      <c r="D15" s="13" t="s">
        <v>12</v>
      </c>
      <c r="E15" s="12">
        <f>VLOOKUP(D15,'[1]Codigos Iva'!$A$1:$B$22,2,0)</f>
        <v>4</v>
      </c>
      <c r="F15" s="11" t="str">
        <f>CONCATENATE(A15,E15)</f>
        <v>4</v>
      </c>
      <c r="G15" s="31"/>
      <c r="H15" s="14" t="s">
        <v>39</v>
      </c>
      <c r="I15" s="13" t="s">
        <v>12</v>
      </c>
      <c r="J15" s="12">
        <f>VLOOKUP(I15,'[1]Codigos Iva'!$A$1:$B$22,2,0)</f>
        <v>4</v>
      </c>
      <c r="K15" s="11" t="str">
        <f>CONCATENATE(A15,J15)</f>
        <v>4</v>
      </c>
      <c r="L15" s="57"/>
      <c r="M15" s="14" t="s">
        <v>39</v>
      </c>
      <c r="N15" s="13" t="s">
        <v>12</v>
      </c>
      <c r="O15" s="12">
        <f>VLOOKUP(N15,'[1]Codigos Iva'!$A$1:$B$22,2,0)</f>
        <v>4</v>
      </c>
      <c r="P15" s="11" t="str">
        <f>CONCATENATE(A15,O15)</f>
        <v>4</v>
      </c>
      <c r="Q15" s="57"/>
      <c r="R15" s="14" t="s">
        <v>43</v>
      </c>
      <c r="S15" s="13">
        <v>1</v>
      </c>
      <c r="T15" s="12">
        <f>VLOOKUP(S15,'[1]Codigos Iva'!$A$1:$B$22,2,0)</f>
        <v>1</v>
      </c>
      <c r="U15" s="11" t="str">
        <f>CONCATENATE(A15,T15)</f>
        <v>1</v>
      </c>
    </row>
    <row r="16" spans="1:21" ht="17.25" thickBot="1" x14ac:dyDescent="0.35">
      <c r="A16" s="28"/>
      <c r="B16" s="28"/>
      <c r="C16" s="28"/>
      <c r="D16" s="8"/>
      <c r="E16" s="9"/>
      <c r="F16" s="8"/>
      <c r="G16" s="29"/>
      <c r="H16" s="28"/>
      <c r="I16" s="8"/>
      <c r="J16" s="9"/>
      <c r="K16" s="28"/>
      <c r="L16" s="29"/>
      <c r="M16" s="28"/>
      <c r="N16" s="8"/>
      <c r="O16" s="9"/>
      <c r="P16" s="8"/>
      <c r="Q16" s="29"/>
      <c r="R16" s="28"/>
      <c r="S16" s="8"/>
      <c r="T16" s="9"/>
      <c r="U16" s="8"/>
    </row>
    <row r="17" spans="1:21" x14ac:dyDescent="0.3">
      <c r="A17" s="27" t="s">
        <v>34</v>
      </c>
      <c r="B17" s="47"/>
      <c r="C17" s="25" t="s">
        <v>11</v>
      </c>
      <c r="D17" s="24" t="s">
        <v>10</v>
      </c>
      <c r="E17" s="23"/>
      <c r="F17" s="22" t="s">
        <v>9</v>
      </c>
      <c r="G17" s="42"/>
      <c r="H17" s="46" t="s">
        <v>24</v>
      </c>
      <c r="I17" s="45" t="s">
        <v>10</v>
      </c>
      <c r="J17" s="44"/>
      <c r="K17" s="43" t="s">
        <v>9</v>
      </c>
      <c r="L17" s="42"/>
      <c r="M17" s="41" t="s">
        <v>23</v>
      </c>
      <c r="N17" s="40" t="s">
        <v>10</v>
      </c>
      <c r="O17" s="39"/>
      <c r="P17" s="38" t="s">
        <v>9</v>
      </c>
      <c r="Q17" s="42"/>
      <c r="R17" s="54" t="s">
        <v>22</v>
      </c>
      <c r="S17" s="53" t="s">
        <v>10</v>
      </c>
      <c r="T17" s="52"/>
      <c r="U17" s="51" t="s">
        <v>9</v>
      </c>
    </row>
    <row r="18" spans="1:21" x14ac:dyDescent="0.3">
      <c r="A18" s="36"/>
      <c r="B18" s="35" t="s">
        <v>13</v>
      </c>
      <c r="C18" s="68" t="s">
        <v>38</v>
      </c>
      <c r="D18" s="17">
        <v>6</v>
      </c>
      <c r="E18" s="10">
        <f>VLOOKUP(D18,'[1]Codigos Iva'!$A$1:$B$22,2,0)</f>
        <v>0</v>
      </c>
      <c r="F18" s="64" t="str">
        <f>CONCATENATE(A18,E18)</f>
        <v>0</v>
      </c>
      <c r="G18" s="10"/>
      <c r="H18" s="68" t="s">
        <v>38</v>
      </c>
      <c r="I18" s="17">
        <v>6</v>
      </c>
      <c r="J18" s="9">
        <f>VLOOKUP(I18,'[1]Codigos Iva'!$A$1:$B$22,2,0)</f>
        <v>0</v>
      </c>
      <c r="K18" s="18" t="str">
        <f>CONCATENATE(A18,J18)</f>
        <v>0</v>
      </c>
      <c r="L18" s="17"/>
      <c r="M18" s="68" t="s">
        <v>38</v>
      </c>
      <c r="N18" s="8">
        <v>6</v>
      </c>
      <c r="O18" s="9">
        <f>VLOOKUP(N18,'[1]Codigos Iva'!$A$1:$B$22,2,0)</f>
        <v>0</v>
      </c>
      <c r="P18" s="18" t="str">
        <f>CONCATENATE(A18,O18)</f>
        <v>0</v>
      </c>
      <c r="Q18" s="17"/>
      <c r="R18" s="19" t="s">
        <v>40</v>
      </c>
      <c r="S18" s="17">
        <v>9</v>
      </c>
      <c r="T18" s="10">
        <f>VLOOKUP(S18,'[1]Codigos Iva'!$A$1:$B$22,2,0)</f>
        <v>3</v>
      </c>
      <c r="U18" s="64" t="str">
        <f>CONCATENATE(A18,T18)</f>
        <v>3</v>
      </c>
    </row>
    <row r="19" spans="1:21" x14ac:dyDescent="0.3">
      <c r="A19" s="36"/>
      <c r="B19" s="35" t="s">
        <v>21</v>
      </c>
      <c r="C19" s="68" t="s">
        <v>38</v>
      </c>
      <c r="D19" s="17">
        <v>6</v>
      </c>
      <c r="E19" s="10">
        <f>VLOOKUP(D19,'[1]Codigos Iva'!$A$1:$B$22,2,0)</f>
        <v>0</v>
      </c>
      <c r="F19" s="64" t="str">
        <f>CONCATENATE(A19,E19)</f>
        <v>0</v>
      </c>
      <c r="G19" s="10"/>
      <c r="H19" s="68" t="s">
        <v>38</v>
      </c>
      <c r="I19" s="17">
        <v>6</v>
      </c>
      <c r="J19" s="9">
        <f>VLOOKUP(I19,'[1]Codigos Iva'!$A$1:$B$22,2,0)</f>
        <v>0</v>
      </c>
      <c r="K19" s="18" t="str">
        <f>CONCATENATE(A19,J19)</f>
        <v>0</v>
      </c>
      <c r="L19" s="17"/>
      <c r="M19" s="68" t="s">
        <v>38</v>
      </c>
      <c r="N19" s="8">
        <v>6</v>
      </c>
      <c r="O19" s="9">
        <f>VLOOKUP(N19,'[1]Codigos Iva'!$A$1:$B$22,2,0)</f>
        <v>0</v>
      </c>
      <c r="P19" s="18" t="str">
        <f>CONCATENATE(A19,O19)</f>
        <v>0</v>
      </c>
      <c r="Q19" s="17"/>
      <c r="R19" s="19" t="s">
        <v>40</v>
      </c>
      <c r="S19" s="17">
        <v>9</v>
      </c>
      <c r="T19" s="10">
        <f>VLOOKUP(S19,'[1]Codigos Iva'!$A$1:$B$22,2,0)</f>
        <v>3</v>
      </c>
      <c r="U19" s="64" t="str">
        <f>CONCATENATE(A19,T19)</f>
        <v>3</v>
      </c>
    </row>
    <row r="20" spans="1:21" ht="17.25" thickBot="1" x14ac:dyDescent="0.35">
      <c r="A20" s="33"/>
      <c r="B20" s="32" t="s">
        <v>19</v>
      </c>
      <c r="C20" s="14" t="s">
        <v>39</v>
      </c>
      <c r="D20" s="57" t="s">
        <v>12</v>
      </c>
      <c r="E20" s="31">
        <f>VLOOKUP(D20,'[1]Codigos Iva'!$A$1:$B$22,2,0)</f>
        <v>4</v>
      </c>
      <c r="F20" s="63" t="str">
        <f>CONCATENATE(A20,E20)</f>
        <v>4</v>
      </c>
      <c r="G20" s="31"/>
      <c r="H20" s="14" t="s">
        <v>39</v>
      </c>
      <c r="I20" s="57" t="s">
        <v>12</v>
      </c>
      <c r="J20" s="12">
        <f>VLOOKUP(I20,'[1]Codigos Iva'!$A$1:$B$22,2,0)</f>
        <v>4</v>
      </c>
      <c r="K20" s="11" t="str">
        <f>CONCATENATE(A20,J20)</f>
        <v>4</v>
      </c>
      <c r="L20" s="57"/>
      <c r="M20" s="14" t="s">
        <v>39</v>
      </c>
      <c r="N20" s="13" t="s">
        <v>12</v>
      </c>
      <c r="O20" s="12">
        <f>VLOOKUP(N20,'[1]Codigos Iva'!$A$1:$B$22,2,0)</f>
        <v>4</v>
      </c>
      <c r="P20" s="11" t="str">
        <f>CONCATENATE(A20,O20)</f>
        <v>4</v>
      </c>
      <c r="Q20" s="57"/>
      <c r="R20" s="14" t="s">
        <v>40</v>
      </c>
      <c r="S20" s="57">
        <v>9</v>
      </c>
      <c r="T20" s="31">
        <f>VLOOKUP(S20,'[1]Codigos Iva'!$A$1:$B$22,2,0)</f>
        <v>3</v>
      </c>
      <c r="U20" s="63" t="str">
        <f>CONCATENATE(A20,T20)</f>
        <v>3</v>
      </c>
    </row>
    <row r="21" spans="1:21" ht="17.25" thickBot="1" x14ac:dyDescent="0.35">
      <c r="A21" s="28"/>
      <c r="B21" s="28"/>
      <c r="C21" s="28"/>
      <c r="D21" s="8"/>
      <c r="E21" s="9"/>
      <c r="F21" s="8"/>
      <c r="G21" s="29"/>
      <c r="H21" s="28"/>
      <c r="I21" s="8"/>
      <c r="J21" s="9"/>
      <c r="K21" s="28"/>
      <c r="L21" s="29"/>
      <c r="M21" s="28"/>
      <c r="N21" s="8"/>
      <c r="O21" s="9"/>
      <c r="P21" s="8"/>
      <c r="Q21" s="29"/>
      <c r="R21" s="28"/>
      <c r="S21" s="8"/>
      <c r="T21" s="9"/>
      <c r="U21" s="8"/>
    </row>
    <row r="22" spans="1:21" x14ac:dyDescent="0.3">
      <c r="A22" s="27" t="s">
        <v>33</v>
      </c>
      <c r="B22" s="47"/>
      <c r="C22" s="25" t="s">
        <v>11</v>
      </c>
      <c r="D22" s="24" t="s">
        <v>10</v>
      </c>
      <c r="E22" s="23"/>
      <c r="F22" s="22" t="s">
        <v>9</v>
      </c>
      <c r="G22" s="42"/>
      <c r="H22" s="46" t="s">
        <v>24</v>
      </c>
      <c r="I22" s="45" t="s">
        <v>10</v>
      </c>
      <c r="J22" s="44"/>
      <c r="K22" s="43" t="s">
        <v>9</v>
      </c>
      <c r="L22" s="42"/>
      <c r="M22" s="41" t="s">
        <v>23</v>
      </c>
      <c r="N22" s="40" t="s">
        <v>10</v>
      </c>
      <c r="O22" s="39"/>
      <c r="P22" s="38" t="s">
        <v>9</v>
      </c>
      <c r="Q22" s="42"/>
      <c r="R22" s="54" t="s">
        <v>22</v>
      </c>
      <c r="S22" s="53" t="s">
        <v>10</v>
      </c>
      <c r="T22" s="52"/>
      <c r="U22" s="51" t="s">
        <v>9</v>
      </c>
    </row>
    <row r="23" spans="1:21" x14ac:dyDescent="0.3">
      <c r="A23" s="36"/>
      <c r="B23" s="35" t="s">
        <v>13</v>
      </c>
      <c r="C23" s="68" t="s">
        <v>38</v>
      </c>
      <c r="D23" s="8">
        <v>6</v>
      </c>
      <c r="E23" s="9">
        <f>VLOOKUP(D23,'[1]Codigos Iva'!$A$1:$B$22,2,0)</f>
        <v>0</v>
      </c>
      <c r="F23" s="18" t="str">
        <f>CONCATENATE(A23,E23)</f>
        <v>0</v>
      </c>
      <c r="G23" s="10"/>
      <c r="H23" s="68" t="s">
        <v>38</v>
      </c>
      <c r="I23" s="8">
        <v>6</v>
      </c>
      <c r="J23" s="9">
        <f>VLOOKUP(I23,'[1]Codigos Iva'!$A$1:$B$22,2,0)</f>
        <v>0</v>
      </c>
      <c r="K23" s="18" t="str">
        <f>CONCATENATE(A23,J23)</f>
        <v>0</v>
      </c>
      <c r="L23" s="17"/>
      <c r="M23" s="68" t="s">
        <v>38</v>
      </c>
      <c r="N23" s="8">
        <v>6</v>
      </c>
      <c r="O23" s="9">
        <f>VLOOKUP(N23,'[1]Codigos Iva'!$A$1:$B$22,2,0)</f>
        <v>0</v>
      </c>
      <c r="P23" s="18" t="str">
        <f>CONCATENATE(A23,O23)</f>
        <v>0</v>
      </c>
      <c r="Q23" s="17"/>
      <c r="R23" s="19" t="s">
        <v>40</v>
      </c>
      <c r="S23" s="8">
        <v>9</v>
      </c>
      <c r="T23" s="9">
        <f>VLOOKUP(S23,'[1]Codigos Iva'!$A$1:$B$22,2,0)</f>
        <v>3</v>
      </c>
      <c r="U23" s="18" t="str">
        <f>CONCATENATE(A23,T23)</f>
        <v>3</v>
      </c>
    </row>
    <row r="24" spans="1:21" x14ac:dyDescent="0.3">
      <c r="A24" s="36"/>
      <c r="B24" s="35" t="s">
        <v>21</v>
      </c>
      <c r="C24" s="68" t="s">
        <v>38</v>
      </c>
      <c r="D24" s="8">
        <v>6</v>
      </c>
      <c r="E24" s="9">
        <f>VLOOKUP(D24,'[1]Codigos Iva'!$A$1:$B$22,2,0)</f>
        <v>0</v>
      </c>
      <c r="F24" s="18" t="str">
        <f>CONCATENATE(A24,E24)</f>
        <v>0</v>
      </c>
      <c r="G24" s="10"/>
      <c r="H24" s="68" t="s">
        <v>38</v>
      </c>
      <c r="I24" s="8">
        <v>6</v>
      </c>
      <c r="J24" s="9">
        <f>VLOOKUP(I24,'[1]Codigos Iva'!$A$1:$B$22,2,0)</f>
        <v>0</v>
      </c>
      <c r="K24" s="18" t="str">
        <f>CONCATENATE(A24,J24)</f>
        <v>0</v>
      </c>
      <c r="L24" s="17"/>
      <c r="M24" s="68" t="s">
        <v>38</v>
      </c>
      <c r="N24" s="8">
        <v>6</v>
      </c>
      <c r="O24" s="9">
        <f>VLOOKUP(N24,'[1]Codigos Iva'!$A$1:$B$22,2,0)</f>
        <v>0</v>
      </c>
      <c r="P24" s="18" t="str">
        <f>CONCATENATE(A24,O24)</f>
        <v>0</v>
      </c>
      <c r="Q24" s="17"/>
      <c r="R24" s="19" t="s">
        <v>40</v>
      </c>
      <c r="S24" s="8">
        <v>9</v>
      </c>
      <c r="T24" s="9">
        <f>VLOOKUP(S24,'[1]Codigos Iva'!$A$1:$B$22,2,0)</f>
        <v>3</v>
      </c>
      <c r="U24" s="18" t="str">
        <f>CONCATENATE(A24,T24)</f>
        <v>3</v>
      </c>
    </row>
    <row r="25" spans="1:21" ht="17.25" thickBot="1" x14ac:dyDescent="0.35">
      <c r="A25" s="33"/>
      <c r="B25" s="32" t="s">
        <v>19</v>
      </c>
      <c r="C25" s="14" t="s">
        <v>39</v>
      </c>
      <c r="D25" s="13" t="s">
        <v>12</v>
      </c>
      <c r="E25" s="12">
        <f>VLOOKUP(D25,'[1]Codigos Iva'!$A$1:$B$22,2,0)</f>
        <v>4</v>
      </c>
      <c r="F25" s="11" t="str">
        <f>CONCATENATE(A25,E25)</f>
        <v>4</v>
      </c>
      <c r="G25" s="31"/>
      <c r="H25" s="14" t="s">
        <v>39</v>
      </c>
      <c r="I25" s="13" t="s">
        <v>12</v>
      </c>
      <c r="J25" s="12">
        <f>VLOOKUP(I25,'[1]Codigos Iva'!$A$1:$B$22,2,0)</f>
        <v>4</v>
      </c>
      <c r="K25" s="11" t="str">
        <f>CONCATENATE(A25,J25)</f>
        <v>4</v>
      </c>
      <c r="L25" s="57"/>
      <c r="M25" s="14" t="s">
        <v>39</v>
      </c>
      <c r="N25" s="13" t="s">
        <v>12</v>
      </c>
      <c r="O25" s="12">
        <f>VLOOKUP(N25,'[1]Codigos Iva'!$A$1:$B$22,2,0)</f>
        <v>4</v>
      </c>
      <c r="P25" s="11" t="str">
        <f>CONCATENATE(A25,O25)</f>
        <v>4</v>
      </c>
      <c r="Q25" s="57"/>
      <c r="R25" s="14" t="s">
        <v>40</v>
      </c>
      <c r="S25" s="13">
        <v>9</v>
      </c>
      <c r="T25" s="12">
        <f>VLOOKUP(S25,'[1]Codigos Iva'!$A$1:$B$22,2,0)</f>
        <v>3</v>
      </c>
      <c r="U25" s="11" t="str">
        <f>CONCATENATE(A25,T25)</f>
        <v>3</v>
      </c>
    </row>
    <row r="26" spans="1:21" ht="17.25" thickBot="1" x14ac:dyDescent="0.35">
      <c r="A26" s="20"/>
      <c r="B26" s="28"/>
      <c r="C26" s="9"/>
      <c r="D26" s="8"/>
      <c r="E26" s="9"/>
      <c r="F26" s="8"/>
      <c r="G26" s="10"/>
      <c r="H26" s="8"/>
      <c r="I26" s="8"/>
      <c r="J26" s="9"/>
      <c r="K26" s="8"/>
      <c r="L26" s="17"/>
      <c r="M26" s="9"/>
      <c r="N26" s="8"/>
      <c r="O26" s="9"/>
      <c r="P26" s="8"/>
      <c r="Q26" s="17"/>
      <c r="R26" s="9"/>
      <c r="S26" s="8"/>
      <c r="T26" s="9"/>
      <c r="U26" s="8"/>
    </row>
    <row r="27" spans="1:21" x14ac:dyDescent="0.3">
      <c r="A27" s="27" t="s">
        <v>32</v>
      </c>
      <c r="B27" s="56"/>
      <c r="C27" s="25" t="s">
        <v>11</v>
      </c>
      <c r="D27" s="24" t="s">
        <v>10</v>
      </c>
      <c r="E27" s="23"/>
      <c r="F27" s="22" t="s">
        <v>9</v>
      </c>
      <c r="G27" s="42"/>
      <c r="H27" s="46" t="s">
        <v>24</v>
      </c>
      <c r="I27" s="45" t="s">
        <v>10</v>
      </c>
      <c r="J27" s="44"/>
      <c r="K27" s="43" t="s">
        <v>9</v>
      </c>
      <c r="L27" s="42"/>
      <c r="M27" s="41" t="s">
        <v>23</v>
      </c>
      <c r="N27" s="40" t="s">
        <v>10</v>
      </c>
      <c r="O27" s="39"/>
      <c r="P27" s="38" t="s">
        <v>9</v>
      </c>
      <c r="Q27" s="42"/>
      <c r="R27" s="54" t="s">
        <v>22</v>
      </c>
      <c r="S27" s="53" t="s">
        <v>10</v>
      </c>
      <c r="T27" s="52"/>
      <c r="U27" s="51" t="s">
        <v>9</v>
      </c>
    </row>
    <row r="28" spans="1:21" x14ac:dyDescent="0.3">
      <c r="A28" s="36"/>
      <c r="B28" s="28" t="s">
        <v>13</v>
      </c>
      <c r="C28" s="68" t="s">
        <v>38</v>
      </c>
      <c r="D28" s="8">
        <v>6</v>
      </c>
      <c r="E28" s="9">
        <f>VLOOKUP(D28,'[1]Codigos Iva'!$A$1:$B$22,2,0)</f>
        <v>0</v>
      </c>
      <c r="F28" s="18" t="str">
        <f>CONCATENATE(A28,E28)</f>
        <v>0</v>
      </c>
      <c r="G28" s="10"/>
      <c r="H28" s="69" t="s">
        <v>43</v>
      </c>
      <c r="I28" s="8">
        <v>6</v>
      </c>
      <c r="J28" s="9">
        <f>VLOOKUP(I28,'[1]Codigos Iva'!$A$1:$B$22,2,0)</f>
        <v>0</v>
      </c>
      <c r="K28" s="18" t="str">
        <f>CONCATENATE(A28,J28)</f>
        <v>0</v>
      </c>
      <c r="L28" s="10"/>
      <c r="M28" s="69" t="s">
        <v>43</v>
      </c>
      <c r="N28" s="8">
        <v>6</v>
      </c>
      <c r="O28" s="9">
        <f>VLOOKUP(N28,'[1]Codigos Iva'!$A$1:$B$22,2,0)</f>
        <v>0</v>
      </c>
      <c r="P28" s="18" t="str">
        <f>CONCATENATE(A28,O28)</f>
        <v>0</v>
      </c>
      <c r="Q28" s="10"/>
      <c r="R28" s="19" t="s">
        <v>43</v>
      </c>
      <c r="S28" s="8">
        <v>1</v>
      </c>
      <c r="T28" s="9">
        <f>VLOOKUP(S28,'[1]Codigos Iva'!$A$1:$B$22,2,0)</f>
        <v>1</v>
      </c>
      <c r="U28" s="18" t="str">
        <f>CONCATENATE(A28,T28)</f>
        <v>1</v>
      </c>
    </row>
    <row r="29" spans="1:21" x14ac:dyDescent="0.3">
      <c r="A29" s="36"/>
      <c r="B29" s="28" t="s">
        <v>21</v>
      </c>
      <c r="C29" s="68" t="s">
        <v>38</v>
      </c>
      <c r="D29" s="8">
        <v>6</v>
      </c>
      <c r="E29" s="9">
        <f>VLOOKUP(D29,'[1]Codigos Iva'!$A$1:$B$22,2,0)</f>
        <v>0</v>
      </c>
      <c r="F29" s="18" t="str">
        <f>CONCATENATE(A29,E29)</f>
        <v>0</v>
      </c>
      <c r="G29" s="10"/>
      <c r="H29" s="69" t="s">
        <v>43</v>
      </c>
      <c r="I29" s="8">
        <v>6</v>
      </c>
      <c r="J29" s="9">
        <f>VLOOKUP(I29,'[1]Codigos Iva'!$A$1:$B$22,2,0)</f>
        <v>0</v>
      </c>
      <c r="K29" s="18" t="str">
        <f>CONCATENATE(A29,J29)</f>
        <v>0</v>
      </c>
      <c r="L29" s="10"/>
      <c r="M29" s="69" t="s">
        <v>43</v>
      </c>
      <c r="N29" s="8">
        <v>6</v>
      </c>
      <c r="O29" s="9">
        <f>VLOOKUP(N29,'[1]Codigos Iva'!$A$1:$B$22,2,0)</f>
        <v>0</v>
      </c>
      <c r="P29" s="18" t="str">
        <f>CONCATENATE(A29,O29)</f>
        <v>0</v>
      </c>
      <c r="Q29" s="10"/>
      <c r="R29" s="19" t="s">
        <v>43</v>
      </c>
      <c r="S29" s="8">
        <v>1</v>
      </c>
      <c r="T29" s="9">
        <f>VLOOKUP(S29,'[1]Codigos Iva'!$A$1:$B$22,2,0)</f>
        <v>1</v>
      </c>
      <c r="U29" s="18" t="str">
        <f>CONCATENATE(A29,T29)</f>
        <v>1</v>
      </c>
    </row>
    <row r="30" spans="1:21" ht="17.25" thickBot="1" x14ac:dyDescent="0.35">
      <c r="A30" s="33"/>
      <c r="B30" s="55" t="s">
        <v>19</v>
      </c>
      <c r="C30" s="14" t="s">
        <v>39</v>
      </c>
      <c r="D30" s="13" t="s">
        <v>12</v>
      </c>
      <c r="E30" s="12">
        <f>VLOOKUP(D30,'[1]Codigos Iva'!$A$1:$B$22,2,0)</f>
        <v>4</v>
      </c>
      <c r="F30" s="11" t="str">
        <f>CONCATENATE(A30,E30)</f>
        <v>4</v>
      </c>
      <c r="G30" s="31"/>
      <c r="H30" s="14" t="s">
        <v>43</v>
      </c>
      <c r="I30" s="13" t="s">
        <v>12</v>
      </c>
      <c r="J30" s="12">
        <f>VLOOKUP(I30,'[1]Codigos Iva'!$A$1:$B$22,2,0)</f>
        <v>4</v>
      </c>
      <c r="K30" s="11" t="str">
        <f>CONCATENATE(A30,J30)</f>
        <v>4</v>
      </c>
      <c r="L30" s="31"/>
      <c r="M30" s="14" t="s">
        <v>43</v>
      </c>
      <c r="N30" s="13" t="s">
        <v>12</v>
      </c>
      <c r="O30" s="12">
        <f>VLOOKUP(N30,'[1]Codigos Iva'!$A$1:$B$22,2,0)</f>
        <v>4</v>
      </c>
      <c r="P30" s="11" t="str">
        <f>CONCATENATE(A30,O30)</f>
        <v>4</v>
      </c>
      <c r="Q30" s="31"/>
      <c r="R30" s="14" t="s">
        <v>43</v>
      </c>
      <c r="S30" s="13">
        <v>1</v>
      </c>
      <c r="T30" s="12">
        <f>VLOOKUP(S30,'[1]Codigos Iva'!$A$1:$B$22,2,0)</f>
        <v>1</v>
      </c>
      <c r="U30" s="11" t="str">
        <f>CONCATENATE(A30,T30)</f>
        <v>1</v>
      </c>
    </row>
    <row r="31" spans="1:21" ht="17.25" thickBot="1" x14ac:dyDescent="0.35">
      <c r="A31" s="28"/>
      <c r="B31" s="28"/>
      <c r="C31" s="28"/>
      <c r="D31" s="8"/>
      <c r="E31" s="9"/>
      <c r="F31" s="8"/>
      <c r="G31" s="29"/>
      <c r="H31" s="28"/>
      <c r="I31" s="8"/>
      <c r="J31" s="9"/>
      <c r="K31" s="28"/>
      <c r="L31" s="29"/>
      <c r="M31" s="28"/>
      <c r="N31" s="8"/>
      <c r="O31" s="9"/>
      <c r="P31" s="8"/>
      <c r="Q31" s="29"/>
      <c r="R31" s="28"/>
      <c r="S31" s="8"/>
      <c r="T31" s="9"/>
      <c r="U31" s="8"/>
    </row>
    <row r="32" spans="1:21" x14ac:dyDescent="0.3">
      <c r="A32" s="27" t="s">
        <v>31</v>
      </c>
      <c r="B32" s="56"/>
      <c r="C32" s="25" t="s">
        <v>11</v>
      </c>
      <c r="D32" s="24" t="s">
        <v>10</v>
      </c>
      <c r="E32" s="23"/>
      <c r="F32" s="22" t="s">
        <v>9</v>
      </c>
      <c r="G32" s="42"/>
      <c r="H32" s="46" t="s">
        <v>24</v>
      </c>
      <c r="I32" s="45" t="s">
        <v>10</v>
      </c>
      <c r="J32" s="44"/>
      <c r="K32" s="43" t="s">
        <v>9</v>
      </c>
      <c r="L32" s="42"/>
      <c r="M32" s="41" t="s">
        <v>23</v>
      </c>
      <c r="N32" s="40" t="s">
        <v>10</v>
      </c>
      <c r="O32" s="39"/>
      <c r="P32" s="38" t="s">
        <v>9</v>
      </c>
      <c r="Q32" s="42"/>
      <c r="R32" s="54" t="s">
        <v>22</v>
      </c>
      <c r="S32" s="53" t="s">
        <v>10</v>
      </c>
      <c r="T32" s="52"/>
      <c r="U32" s="51" t="s">
        <v>9</v>
      </c>
    </row>
    <row r="33" spans="1:21" x14ac:dyDescent="0.3">
      <c r="A33" s="36"/>
      <c r="B33" s="28" t="s">
        <v>13</v>
      </c>
      <c r="C33" s="19" t="s">
        <v>43</v>
      </c>
      <c r="D33" s="8">
        <v>1</v>
      </c>
      <c r="E33" s="9">
        <f>VLOOKUP(D33,'[1]Codigos Iva'!$A$1:$B$22,2,0)</f>
        <v>1</v>
      </c>
      <c r="F33" s="18" t="str">
        <f>CONCATENATE(A33,E33)</f>
        <v>1</v>
      </c>
      <c r="G33" s="10"/>
      <c r="H33" s="19" t="s">
        <v>43</v>
      </c>
      <c r="I33" s="8">
        <v>1</v>
      </c>
      <c r="J33" s="9">
        <f>VLOOKUP(I33,'[1]Codigos Iva'!$A$1:$B$22,2,0)</f>
        <v>1</v>
      </c>
      <c r="K33" s="18" t="str">
        <f>CONCATENATE(A33,J33)</f>
        <v>1</v>
      </c>
      <c r="L33" s="10"/>
      <c r="M33" s="19" t="s">
        <v>43</v>
      </c>
      <c r="N33" s="8">
        <v>1</v>
      </c>
      <c r="O33" s="9">
        <f>VLOOKUP(N33,'[1]Codigos Iva'!$A$1:$B$22,2,0)</f>
        <v>1</v>
      </c>
      <c r="P33" s="18" t="str">
        <f>CONCATENATE(A33,O33)</f>
        <v>1</v>
      </c>
      <c r="Q33" s="10"/>
      <c r="R33" s="19" t="s">
        <v>43</v>
      </c>
      <c r="S33" s="8">
        <v>1</v>
      </c>
      <c r="T33" s="9">
        <f>VLOOKUP(S33,'[1]Codigos Iva'!$A$1:$B$22,2,0)</f>
        <v>1</v>
      </c>
      <c r="U33" s="18" t="str">
        <f>CONCATENATE(A33,T33)</f>
        <v>1</v>
      </c>
    </row>
    <row r="34" spans="1:21" x14ac:dyDescent="0.3">
      <c r="A34" s="36"/>
      <c r="B34" s="28" t="s">
        <v>21</v>
      </c>
      <c r="C34" s="19" t="s">
        <v>43</v>
      </c>
      <c r="D34" s="8">
        <v>1</v>
      </c>
      <c r="E34" s="9">
        <f>VLOOKUP(D34,'[1]Codigos Iva'!$A$1:$B$22,2,0)</f>
        <v>1</v>
      </c>
      <c r="F34" s="18" t="str">
        <f>CONCATENATE(A34,E34)</f>
        <v>1</v>
      </c>
      <c r="G34" s="10"/>
      <c r="H34" s="19" t="s">
        <v>43</v>
      </c>
      <c r="I34" s="8">
        <v>1</v>
      </c>
      <c r="J34" s="9">
        <f>VLOOKUP(I34,'[1]Codigos Iva'!$A$1:$B$22,2,0)</f>
        <v>1</v>
      </c>
      <c r="K34" s="18" t="str">
        <f>CONCATENATE(A34,J34)</f>
        <v>1</v>
      </c>
      <c r="L34" s="10"/>
      <c r="M34" s="19" t="s">
        <v>43</v>
      </c>
      <c r="N34" s="8">
        <v>1</v>
      </c>
      <c r="O34" s="9">
        <f>VLOOKUP(N34,'[1]Codigos Iva'!$A$1:$B$22,2,0)</f>
        <v>1</v>
      </c>
      <c r="P34" s="18" t="str">
        <f>CONCATENATE(A34,O34)</f>
        <v>1</v>
      </c>
      <c r="Q34" s="10"/>
      <c r="R34" s="19" t="s">
        <v>43</v>
      </c>
      <c r="S34" s="8">
        <v>1</v>
      </c>
      <c r="T34" s="9">
        <f>VLOOKUP(S34,'[1]Codigos Iva'!$A$1:$B$22,2,0)</f>
        <v>1</v>
      </c>
      <c r="U34" s="18" t="str">
        <f>CONCATENATE(A34,T34)</f>
        <v>1</v>
      </c>
    </row>
    <row r="35" spans="1:21" ht="17.25" thickBot="1" x14ac:dyDescent="0.35">
      <c r="A35" s="33"/>
      <c r="B35" s="55" t="s">
        <v>19</v>
      </c>
      <c r="C35" s="14" t="s">
        <v>43</v>
      </c>
      <c r="D35" s="13" t="s">
        <v>12</v>
      </c>
      <c r="E35" s="12">
        <f>VLOOKUP(D35,'[1]Codigos Iva'!$A$1:$B$22,2,0)</f>
        <v>4</v>
      </c>
      <c r="F35" s="11" t="str">
        <f>CONCATENATE(A35,E35)</f>
        <v>4</v>
      </c>
      <c r="G35" s="31"/>
      <c r="H35" s="14" t="s">
        <v>43</v>
      </c>
      <c r="I35" s="13" t="s">
        <v>12</v>
      </c>
      <c r="J35" s="12">
        <f>VLOOKUP(I35,'[1]Codigos Iva'!$A$1:$B$22,2,0)</f>
        <v>4</v>
      </c>
      <c r="K35" s="11" t="str">
        <f>CONCATENATE(A35,J35)</f>
        <v>4</v>
      </c>
      <c r="L35" s="31"/>
      <c r="M35" s="14" t="s">
        <v>43</v>
      </c>
      <c r="N35" s="13" t="s">
        <v>12</v>
      </c>
      <c r="O35" s="12">
        <f>VLOOKUP(N35,'[1]Codigos Iva'!$A$1:$B$22,2,0)</f>
        <v>4</v>
      </c>
      <c r="P35" s="11" t="str">
        <f>CONCATENATE(A35,O35)</f>
        <v>4</v>
      </c>
      <c r="Q35" s="31"/>
      <c r="R35" s="14" t="s">
        <v>43</v>
      </c>
      <c r="S35" s="13">
        <v>1</v>
      </c>
      <c r="T35" s="12">
        <f>VLOOKUP(S35,'[1]Codigos Iva'!$A$1:$B$22,2,0)</f>
        <v>1</v>
      </c>
      <c r="U35" s="11" t="str">
        <f>CONCATENATE(A35,T35)</f>
        <v>1</v>
      </c>
    </row>
    <row r="36" spans="1:21" ht="17.25" thickBot="1" x14ac:dyDescent="0.35">
      <c r="A36" s="20"/>
      <c r="B36" s="28"/>
      <c r="C36" s="9"/>
      <c r="D36" s="8"/>
      <c r="E36" s="9"/>
      <c r="F36" s="8"/>
      <c r="G36" s="10"/>
      <c r="H36" s="9"/>
      <c r="I36" s="8"/>
      <c r="J36" s="9"/>
      <c r="K36" s="9"/>
      <c r="L36" s="10"/>
      <c r="M36" s="9"/>
      <c r="N36" s="8"/>
      <c r="O36" s="9"/>
      <c r="P36" s="8"/>
      <c r="Q36" s="10"/>
      <c r="R36" s="9"/>
      <c r="S36" s="8"/>
      <c r="T36" s="9"/>
      <c r="U36" s="8"/>
    </row>
    <row r="37" spans="1:21" x14ac:dyDescent="0.3">
      <c r="A37" s="27" t="s">
        <v>30</v>
      </c>
      <c r="B37" s="56"/>
      <c r="C37" s="25" t="s">
        <v>11</v>
      </c>
      <c r="D37" s="24" t="s">
        <v>10</v>
      </c>
      <c r="E37" s="23"/>
      <c r="F37" s="22" t="s">
        <v>9</v>
      </c>
      <c r="G37" s="42"/>
      <c r="H37" s="46" t="s">
        <v>24</v>
      </c>
      <c r="I37" s="45" t="s">
        <v>10</v>
      </c>
      <c r="J37" s="44"/>
      <c r="K37" s="43" t="s">
        <v>9</v>
      </c>
      <c r="L37" s="42"/>
      <c r="M37" s="41" t="s">
        <v>23</v>
      </c>
      <c r="N37" s="40" t="s">
        <v>10</v>
      </c>
      <c r="O37" s="39"/>
      <c r="P37" s="38" t="s">
        <v>9</v>
      </c>
      <c r="Q37" s="42"/>
      <c r="R37" s="54" t="s">
        <v>22</v>
      </c>
      <c r="S37" s="53" t="s">
        <v>10</v>
      </c>
      <c r="T37" s="52"/>
      <c r="U37" s="51" t="s">
        <v>9</v>
      </c>
    </row>
    <row r="38" spans="1:21" x14ac:dyDescent="0.3">
      <c r="A38" s="36"/>
      <c r="B38" s="28" t="s">
        <v>13</v>
      </c>
      <c r="C38" s="68" t="s">
        <v>38</v>
      </c>
      <c r="D38" s="8">
        <v>6</v>
      </c>
      <c r="E38" s="9">
        <f>VLOOKUP(D38,'[1]Codigos Iva'!$A$1:$B$22,2,0)</f>
        <v>0</v>
      </c>
      <c r="F38" s="18" t="str">
        <f>CONCATENATE(A38,E38)</f>
        <v>0</v>
      </c>
      <c r="G38" s="10"/>
      <c r="H38" s="19">
        <f>VLOOKUP(I38,'[1]Codigos Iva'!$A$2:$D$22,4,0)</f>
        <v>0</v>
      </c>
      <c r="I38" s="8" t="s">
        <v>18</v>
      </c>
      <c r="J38" s="9" t="str">
        <f>VLOOKUP(I38,'[1]Codigos Iva'!$A$1:$B$22,2,0)</f>
        <v>NA</v>
      </c>
      <c r="K38" s="18" t="str">
        <f>CONCATENATE(A38,J38)</f>
        <v>NA</v>
      </c>
      <c r="L38" s="49"/>
      <c r="M38" s="68" t="s">
        <v>38</v>
      </c>
      <c r="N38" s="8">
        <v>6</v>
      </c>
      <c r="O38" s="9">
        <f>VLOOKUP(N38,'[1]Codigos Iva'!$A$1:$B$22,2,0)</f>
        <v>0</v>
      </c>
      <c r="P38" s="18" t="str">
        <f>CONCATENATE(A38,O38)</f>
        <v>0</v>
      </c>
      <c r="Q38" s="49"/>
      <c r="R38" s="19" t="s">
        <v>43</v>
      </c>
      <c r="S38" s="8">
        <v>1</v>
      </c>
      <c r="T38" s="9">
        <f>VLOOKUP(S38,'[1]Codigos Iva'!$A$1:$B$22,2,0)</f>
        <v>1</v>
      </c>
      <c r="U38" s="18" t="str">
        <f>CONCATENATE(A38,T38)</f>
        <v>1</v>
      </c>
    </row>
    <row r="39" spans="1:21" x14ac:dyDescent="0.3">
      <c r="A39" s="36"/>
      <c r="B39" s="28" t="s">
        <v>21</v>
      </c>
      <c r="C39" s="68" t="s">
        <v>38</v>
      </c>
      <c r="D39" s="8">
        <v>6</v>
      </c>
      <c r="E39" s="9">
        <f>VLOOKUP(D39,'[1]Codigos Iva'!$A$1:$B$22,2,0)</f>
        <v>0</v>
      </c>
      <c r="F39" s="18" t="str">
        <f>CONCATENATE(A39,E39)</f>
        <v>0</v>
      </c>
      <c r="G39" s="10"/>
      <c r="H39" s="19">
        <f>VLOOKUP(I39,'[1]Codigos Iva'!$A$2:$D$22,4,0)</f>
        <v>0</v>
      </c>
      <c r="I39" s="8" t="s">
        <v>18</v>
      </c>
      <c r="J39" s="9" t="str">
        <f>VLOOKUP(I39,'[1]Codigos Iva'!$A$1:$B$22,2,0)</f>
        <v>NA</v>
      </c>
      <c r="K39" s="18" t="str">
        <f>CONCATENATE(A39,J39)</f>
        <v>NA</v>
      </c>
      <c r="L39" s="49"/>
      <c r="M39" s="68" t="s">
        <v>38</v>
      </c>
      <c r="N39" s="8">
        <v>6</v>
      </c>
      <c r="O39" s="9">
        <f>VLOOKUP(N39,'[1]Codigos Iva'!$A$1:$B$22,2,0)</f>
        <v>0</v>
      </c>
      <c r="P39" s="18" t="str">
        <f>CONCATENATE(A39,O39)</f>
        <v>0</v>
      </c>
      <c r="Q39" s="49"/>
      <c r="R39" s="19" t="s">
        <v>43</v>
      </c>
      <c r="S39" s="8">
        <v>1</v>
      </c>
      <c r="T39" s="9">
        <f>VLOOKUP(S39,'[1]Codigos Iva'!$A$1:$B$22,2,0)</f>
        <v>1</v>
      </c>
      <c r="U39" s="18" t="str">
        <f>CONCATENATE(A39,T39)</f>
        <v>1</v>
      </c>
    </row>
    <row r="40" spans="1:21" ht="17.25" thickBot="1" x14ac:dyDescent="0.35">
      <c r="A40" s="33"/>
      <c r="B40" s="55" t="s">
        <v>19</v>
      </c>
      <c r="C40" s="14" t="s">
        <v>39</v>
      </c>
      <c r="D40" s="13" t="s">
        <v>12</v>
      </c>
      <c r="E40" s="12">
        <f>VLOOKUP(D40,'[1]Codigos Iva'!$A$1:$B$22,2,0)</f>
        <v>4</v>
      </c>
      <c r="F40" s="11" t="str">
        <f>CONCATENATE(A40,E40)</f>
        <v>4</v>
      </c>
      <c r="G40" s="31"/>
      <c r="H40" s="14">
        <f>VLOOKUP(I40,'[1]Codigos Iva'!$A$2:$D$22,4,0)</f>
        <v>0</v>
      </c>
      <c r="I40" s="13" t="s">
        <v>18</v>
      </c>
      <c r="J40" s="12" t="str">
        <f>VLOOKUP(I40,'[1]Codigos Iva'!$A$1:$B$22,2,0)</f>
        <v>NA</v>
      </c>
      <c r="K40" s="11" t="str">
        <f>CONCATENATE(A40,J40)</f>
        <v>NA</v>
      </c>
      <c r="L40" s="48"/>
      <c r="M40" s="14" t="s">
        <v>39</v>
      </c>
      <c r="N40" s="13" t="s">
        <v>12</v>
      </c>
      <c r="O40" s="12">
        <f>VLOOKUP(N40,'[1]Codigos Iva'!$A$1:$B$22,2,0)</f>
        <v>4</v>
      </c>
      <c r="P40" s="11" t="str">
        <f>CONCATENATE(A40,O40)</f>
        <v>4</v>
      </c>
      <c r="Q40" s="48"/>
      <c r="R40" s="14" t="s">
        <v>43</v>
      </c>
      <c r="S40" s="13">
        <v>1</v>
      </c>
      <c r="T40" s="12">
        <f>VLOOKUP(S40,'[1]Codigos Iva'!$A$1:$B$22,2,0)</f>
        <v>1</v>
      </c>
      <c r="U40" s="11" t="str">
        <f>CONCATENATE(A40,T40)</f>
        <v>1</v>
      </c>
    </row>
    <row r="41" spans="1:21" ht="17.25" thickBot="1" x14ac:dyDescent="0.35">
      <c r="A41" s="28"/>
      <c r="B41" s="28"/>
      <c r="C41" s="28"/>
      <c r="D41" s="8"/>
      <c r="E41" s="9"/>
      <c r="F41" s="61"/>
      <c r="G41" s="56"/>
      <c r="H41" s="62"/>
      <c r="I41" s="61"/>
      <c r="J41" s="60"/>
      <c r="K41" s="59"/>
      <c r="L41" s="56"/>
      <c r="M41" s="26"/>
      <c r="N41" s="8"/>
      <c r="O41" s="9"/>
      <c r="P41" s="8"/>
      <c r="Q41" s="29"/>
      <c r="R41" s="28"/>
      <c r="S41" s="8"/>
      <c r="T41" s="9"/>
      <c r="U41" s="8"/>
    </row>
    <row r="42" spans="1:21" x14ac:dyDescent="0.3">
      <c r="A42" s="27" t="s">
        <v>29</v>
      </c>
      <c r="B42" s="56"/>
      <c r="C42" s="25" t="s">
        <v>11</v>
      </c>
      <c r="D42" s="24" t="s">
        <v>10</v>
      </c>
      <c r="E42" s="23"/>
      <c r="F42" s="22" t="s">
        <v>9</v>
      </c>
      <c r="G42" s="42"/>
      <c r="H42" s="46" t="s">
        <v>24</v>
      </c>
      <c r="I42" s="45" t="s">
        <v>10</v>
      </c>
      <c r="J42" s="44"/>
      <c r="K42" s="43" t="s">
        <v>9</v>
      </c>
      <c r="L42" s="17"/>
      <c r="M42" s="41" t="s">
        <v>23</v>
      </c>
      <c r="N42" s="40" t="s">
        <v>10</v>
      </c>
      <c r="O42" s="39"/>
      <c r="P42" s="38" t="s">
        <v>9</v>
      </c>
      <c r="Q42" s="42"/>
      <c r="R42" s="54" t="s">
        <v>22</v>
      </c>
      <c r="S42" s="53" t="s">
        <v>10</v>
      </c>
      <c r="T42" s="52"/>
      <c r="U42" s="51" t="s">
        <v>9</v>
      </c>
    </row>
    <row r="43" spans="1:21" x14ac:dyDescent="0.3">
      <c r="A43" s="36"/>
      <c r="B43" s="28" t="s">
        <v>13</v>
      </c>
      <c r="C43" s="68" t="s">
        <v>38</v>
      </c>
      <c r="D43" s="8">
        <v>6</v>
      </c>
      <c r="E43" s="9">
        <f>VLOOKUP(D43,'[1]Codigos Iva'!$A$1:$B$22,2,0)</f>
        <v>0</v>
      </c>
      <c r="F43" s="18" t="str">
        <f>CONCATENATE(A43,E43)</f>
        <v>0</v>
      </c>
      <c r="G43" s="10"/>
      <c r="H43" s="68" t="s">
        <v>38</v>
      </c>
      <c r="I43" s="8">
        <v>6</v>
      </c>
      <c r="J43" s="9">
        <f>VLOOKUP(I43,'[1]Codigos Iva'!$A$1:$B$22,2,0)</f>
        <v>0</v>
      </c>
      <c r="K43" s="18" t="str">
        <f>CONCATENATE(A43,J43)</f>
        <v>0</v>
      </c>
      <c r="L43" s="17"/>
      <c r="M43" s="68" t="s">
        <v>38</v>
      </c>
      <c r="N43" s="8">
        <v>6</v>
      </c>
      <c r="O43" s="9">
        <f>VLOOKUP(N43,'[1]Codigos Iva'!$A$1:$B$22,2,0)</f>
        <v>0</v>
      </c>
      <c r="P43" s="18" t="str">
        <f>CONCATENATE(A43,O43)</f>
        <v>0</v>
      </c>
      <c r="Q43" s="17"/>
      <c r="R43" s="19" t="s">
        <v>43</v>
      </c>
      <c r="S43" s="8">
        <v>9</v>
      </c>
      <c r="T43" s="9">
        <f>VLOOKUP(S43,'[1]Codigos Iva'!$A$1:$B$22,2,0)</f>
        <v>3</v>
      </c>
      <c r="U43" s="18" t="str">
        <f>CONCATENATE(A43,T43)</f>
        <v>3</v>
      </c>
    </row>
    <row r="44" spans="1:21" x14ac:dyDescent="0.3">
      <c r="A44" s="36"/>
      <c r="B44" s="28" t="s">
        <v>21</v>
      </c>
      <c r="C44" s="68" t="s">
        <v>38</v>
      </c>
      <c r="D44" s="8">
        <v>6</v>
      </c>
      <c r="E44" s="9">
        <f>VLOOKUP(D44,'[1]Codigos Iva'!$A$1:$B$22,2,0)</f>
        <v>0</v>
      </c>
      <c r="F44" s="18" t="str">
        <f>CONCATENATE(A44,E44)</f>
        <v>0</v>
      </c>
      <c r="G44" s="10"/>
      <c r="H44" s="68" t="s">
        <v>38</v>
      </c>
      <c r="I44" s="8">
        <v>6</v>
      </c>
      <c r="J44" s="9">
        <f>VLOOKUP(I44,'[1]Codigos Iva'!$A$1:$B$22,2,0)</f>
        <v>0</v>
      </c>
      <c r="K44" s="18" t="str">
        <f>CONCATENATE(A44,J44)</f>
        <v>0</v>
      </c>
      <c r="L44" s="17"/>
      <c r="M44" s="68" t="s">
        <v>38</v>
      </c>
      <c r="N44" s="8">
        <v>6</v>
      </c>
      <c r="O44" s="9">
        <f>VLOOKUP(N44,'[1]Codigos Iva'!$A$1:$B$22,2,0)</f>
        <v>0</v>
      </c>
      <c r="P44" s="18" t="str">
        <f>CONCATENATE(A44,O44)</f>
        <v>0</v>
      </c>
      <c r="Q44" s="17"/>
      <c r="R44" s="19" t="s">
        <v>43</v>
      </c>
      <c r="S44" s="8">
        <v>9</v>
      </c>
      <c r="T44" s="9">
        <f>VLOOKUP(S44,'[1]Codigos Iva'!$A$1:$B$22,2,0)</f>
        <v>3</v>
      </c>
      <c r="U44" s="18" t="str">
        <f>CONCATENATE(A44,T44)</f>
        <v>3</v>
      </c>
    </row>
    <row r="45" spans="1:21" ht="17.25" thickBot="1" x14ac:dyDescent="0.35">
      <c r="A45" s="33"/>
      <c r="B45" s="55" t="s">
        <v>19</v>
      </c>
      <c r="C45" s="14" t="s">
        <v>39</v>
      </c>
      <c r="D45" s="13" t="s">
        <v>12</v>
      </c>
      <c r="E45" s="12">
        <f>VLOOKUP(D45,'[1]Codigos Iva'!$A$1:$B$22,2,0)</f>
        <v>4</v>
      </c>
      <c r="F45" s="11" t="str">
        <f>CONCATENATE(A45,E45)</f>
        <v>4</v>
      </c>
      <c r="G45" s="31"/>
      <c r="H45" s="14" t="s">
        <v>39</v>
      </c>
      <c r="I45" s="13" t="s">
        <v>12</v>
      </c>
      <c r="J45" s="12">
        <f>VLOOKUP(I45,'[1]Codigos Iva'!$A$1:$B$22,2,0)</f>
        <v>4</v>
      </c>
      <c r="K45" s="11" t="str">
        <f>CONCATENATE(A45,J45)</f>
        <v>4</v>
      </c>
      <c r="L45" s="57"/>
      <c r="M45" s="14" t="s">
        <v>39</v>
      </c>
      <c r="N45" s="13" t="s">
        <v>12</v>
      </c>
      <c r="O45" s="12">
        <f>VLOOKUP(N45,'[1]Codigos Iva'!$A$1:$B$22,2,0)</f>
        <v>4</v>
      </c>
      <c r="P45" s="11" t="str">
        <f>CONCATENATE(A45,O45)</f>
        <v>4</v>
      </c>
      <c r="Q45" s="57"/>
      <c r="R45" s="14" t="s">
        <v>43</v>
      </c>
      <c r="S45" s="13">
        <v>9</v>
      </c>
      <c r="T45" s="12">
        <f>VLOOKUP(S45,'[1]Codigos Iva'!$A$1:$B$22,2,0)</f>
        <v>3</v>
      </c>
      <c r="U45" s="11" t="str">
        <f>CONCATENATE(A45,T45)</f>
        <v>3</v>
      </c>
    </row>
    <row r="46" spans="1:21" ht="17.25" thickBot="1" x14ac:dyDescent="0.35">
      <c r="A46" s="28"/>
      <c r="B46" s="28"/>
      <c r="C46" s="28"/>
      <c r="D46" s="8"/>
      <c r="E46" s="9"/>
      <c r="F46" s="8"/>
      <c r="G46" s="29"/>
      <c r="H46" s="28"/>
      <c r="I46" s="8"/>
      <c r="J46" s="9"/>
      <c r="K46" s="28"/>
      <c r="L46" s="29"/>
      <c r="M46" s="28"/>
      <c r="N46" s="8"/>
      <c r="O46" s="9"/>
      <c r="P46" s="8"/>
      <c r="Q46" s="29"/>
      <c r="R46" s="28"/>
      <c r="S46" s="8"/>
      <c r="T46" s="9"/>
      <c r="U46" s="8"/>
    </row>
    <row r="47" spans="1:21" x14ac:dyDescent="0.3">
      <c r="A47" s="58" t="s">
        <v>28</v>
      </c>
      <c r="B47" s="56"/>
      <c r="C47" s="25" t="s">
        <v>11</v>
      </c>
      <c r="D47" s="24" t="s">
        <v>10</v>
      </c>
      <c r="E47" s="23"/>
      <c r="F47" s="22" t="s">
        <v>9</v>
      </c>
      <c r="G47" s="42"/>
      <c r="H47" s="46" t="s">
        <v>24</v>
      </c>
      <c r="I47" s="45" t="s">
        <v>10</v>
      </c>
      <c r="J47" s="44"/>
      <c r="K47" s="43" t="s">
        <v>9</v>
      </c>
      <c r="L47" s="42"/>
      <c r="M47" s="41" t="s">
        <v>23</v>
      </c>
      <c r="N47" s="40" t="s">
        <v>10</v>
      </c>
      <c r="O47" s="39"/>
      <c r="P47" s="38" t="s">
        <v>9</v>
      </c>
      <c r="Q47" s="42"/>
      <c r="R47" s="54" t="s">
        <v>22</v>
      </c>
      <c r="S47" s="53" t="s">
        <v>10</v>
      </c>
      <c r="T47" s="52"/>
      <c r="U47" s="51" t="s">
        <v>9</v>
      </c>
    </row>
    <row r="48" spans="1:21" x14ac:dyDescent="0.3">
      <c r="A48" s="36"/>
      <c r="B48" s="28" t="s">
        <v>13</v>
      </c>
      <c r="C48" s="68" t="s">
        <v>38</v>
      </c>
      <c r="D48" s="8">
        <v>6</v>
      </c>
      <c r="E48" s="9">
        <f>VLOOKUP(D48,'[1]Codigos Iva'!$A$1:$B$22,2,0)</f>
        <v>0</v>
      </c>
      <c r="F48" s="18" t="str">
        <f>CONCATENATE(A48,E48)</f>
        <v>0</v>
      </c>
      <c r="G48" s="10"/>
      <c r="H48" s="68" t="s">
        <v>38</v>
      </c>
      <c r="I48" s="17">
        <v>6</v>
      </c>
      <c r="J48" s="9">
        <f>VLOOKUP(I48,'[1]Codigos Iva'!$A$1:$B$22,2,0)</f>
        <v>0</v>
      </c>
      <c r="K48" s="18" t="str">
        <f>CONCATENATE(A48,J48)</f>
        <v>0</v>
      </c>
      <c r="L48" s="17"/>
      <c r="M48" s="68" t="s">
        <v>38</v>
      </c>
      <c r="N48" s="8">
        <v>6</v>
      </c>
      <c r="O48" s="9">
        <f>VLOOKUP(N48,'[1]Codigos Iva'!$A$1:$B$22,2,0)</f>
        <v>0</v>
      </c>
      <c r="P48" s="18" t="str">
        <f>CONCATENATE(A48,O48)</f>
        <v>0</v>
      </c>
      <c r="Q48" s="17"/>
      <c r="R48" s="19" t="s">
        <v>43</v>
      </c>
      <c r="S48" s="8">
        <v>1</v>
      </c>
      <c r="T48" s="9">
        <f>VLOOKUP(S48,'[1]Codigos Iva'!$A$1:$B$22,2,0)</f>
        <v>1</v>
      </c>
      <c r="U48" s="18" t="str">
        <f>CONCATENATE(A48,T48)</f>
        <v>1</v>
      </c>
    </row>
    <row r="49" spans="1:21" x14ac:dyDescent="0.3">
      <c r="A49" s="36"/>
      <c r="B49" s="28" t="s">
        <v>21</v>
      </c>
      <c r="C49" s="68" t="s">
        <v>38</v>
      </c>
      <c r="D49" s="8">
        <v>6</v>
      </c>
      <c r="E49" s="9">
        <f>VLOOKUP(D49,'[1]Codigos Iva'!$A$1:$B$22,2,0)</f>
        <v>0</v>
      </c>
      <c r="F49" s="18" t="str">
        <f>CONCATENATE(A49,E49)</f>
        <v>0</v>
      </c>
      <c r="G49" s="10"/>
      <c r="H49" s="68" t="s">
        <v>38</v>
      </c>
      <c r="I49" s="17">
        <v>6</v>
      </c>
      <c r="J49" s="9">
        <f>VLOOKUP(I49,'[1]Codigos Iva'!$A$1:$B$22,2,0)</f>
        <v>0</v>
      </c>
      <c r="K49" s="18" t="str">
        <f>CONCATENATE(A49,J49)</f>
        <v>0</v>
      </c>
      <c r="L49" s="17"/>
      <c r="M49" s="68" t="s">
        <v>38</v>
      </c>
      <c r="N49" s="8">
        <v>6</v>
      </c>
      <c r="O49" s="9">
        <f>VLOOKUP(N49,'[1]Codigos Iva'!$A$1:$B$22,2,0)</f>
        <v>0</v>
      </c>
      <c r="P49" s="18" t="str">
        <f>CONCATENATE(A49,O49)</f>
        <v>0</v>
      </c>
      <c r="Q49" s="17"/>
      <c r="R49" s="19" t="s">
        <v>43</v>
      </c>
      <c r="S49" s="8">
        <v>1</v>
      </c>
      <c r="T49" s="9">
        <f>VLOOKUP(S49,'[1]Codigos Iva'!$A$1:$B$22,2,0)</f>
        <v>1</v>
      </c>
      <c r="U49" s="18" t="str">
        <f>CONCATENATE(A49,T49)</f>
        <v>1</v>
      </c>
    </row>
    <row r="50" spans="1:21" ht="17.25" thickBot="1" x14ac:dyDescent="0.35">
      <c r="A50" s="33"/>
      <c r="B50" s="55" t="s">
        <v>19</v>
      </c>
      <c r="C50" s="14" t="s">
        <v>39</v>
      </c>
      <c r="D50" s="13" t="s">
        <v>12</v>
      </c>
      <c r="E50" s="12">
        <f>VLOOKUP(D50,'[1]Codigos Iva'!$A$1:$B$22,2,0)</f>
        <v>4</v>
      </c>
      <c r="F50" s="11" t="str">
        <f>CONCATENATE(A50,E50)</f>
        <v>4</v>
      </c>
      <c r="G50" s="31"/>
      <c r="H50" s="14" t="s">
        <v>39</v>
      </c>
      <c r="I50" s="57" t="s">
        <v>12</v>
      </c>
      <c r="J50" s="12">
        <f>VLOOKUP(I50,'[1]Codigos Iva'!$A$1:$B$22,2,0)</f>
        <v>4</v>
      </c>
      <c r="K50" s="11" t="str">
        <f>CONCATENATE(A50,J50)</f>
        <v>4</v>
      </c>
      <c r="L50" s="57"/>
      <c r="M50" s="14" t="s">
        <v>39</v>
      </c>
      <c r="N50" s="13" t="s">
        <v>12</v>
      </c>
      <c r="O50" s="12">
        <f>VLOOKUP(N50,'[1]Codigos Iva'!$A$1:$B$22,2,0)</f>
        <v>4</v>
      </c>
      <c r="P50" s="11" t="str">
        <f>CONCATENATE(A50,O50)</f>
        <v>4</v>
      </c>
      <c r="Q50" s="57"/>
      <c r="R50" s="14" t="s">
        <v>43</v>
      </c>
      <c r="S50" s="13">
        <v>1</v>
      </c>
      <c r="T50" s="12">
        <f>VLOOKUP(S50,'[1]Codigos Iva'!$A$1:$B$22,2,0)</f>
        <v>1</v>
      </c>
      <c r="U50" s="11" t="str">
        <f>CONCATENATE(A50,T50)</f>
        <v>1</v>
      </c>
    </row>
    <row r="51" spans="1:21" ht="17.25" thickBot="1" x14ac:dyDescent="0.35">
      <c r="A51" s="28"/>
      <c r="B51" s="28"/>
      <c r="C51" s="28"/>
      <c r="D51" s="8"/>
      <c r="E51" s="9"/>
      <c r="F51" s="8"/>
      <c r="G51" s="29"/>
      <c r="H51" s="28"/>
      <c r="I51" s="8"/>
      <c r="J51" s="9"/>
      <c r="K51" s="28"/>
      <c r="L51" s="29"/>
      <c r="M51" s="28"/>
      <c r="N51" s="8"/>
      <c r="O51" s="9"/>
      <c r="P51" s="8"/>
      <c r="Q51" s="29"/>
      <c r="R51" s="28"/>
      <c r="S51" s="8"/>
      <c r="T51" s="9"/>
      <c r="U51" s="8"/>
    </row>
    <row r="52" spans="1:21" x14ac:dyDescent="0.3">
      <c r="A52" s="5" t="s">
        <v>1</v>
      </c>
      <c r="B52" s="56"/>
      <c r="C52" s="25" t="s">
        <v>11</v>
      </c>
      <c r="D52" s="24" t="s">
        <v>10</v>
      </c>
      <c r="E52" s="23"/>
      <c r="F52" s="22" t="s">
        <v>9</v>
      </c>
      <c r="G52" s="42"/>
      <c r="H52" s="46" t="s">
        <v>24</v>
      </c>
      <c r="I52" s="45" t="s">
        <v>10</v>
      </c>
      <c r="J52" s="44"/>
      <c r="K52" s="43" t="s">
        <v>9</v>
      </c>
      <c r="L52" s="42"/>
      <c r="M52" s="41" t="s">
        <v>23</v>
      </c>
      <c r="N52" s="40" t="s">
        <v>10</v>
      </c>
      <c r="O52" s="39"/>
      <c r="P52" s="38" t="s">
        <v>9</v>
      </c>
      <c r="Q52" s="42"/>
      <c r="R52" s="54" t="s">
        <v>22</v>
      </c>
      <c r="S52" s="53" t="s">
        <v>10</v>
      </c>
      <c r="T52" s="52"/>
      <c r="U52" s="51" t="s">
        <v>9</v>
      </c>
    </row>
    <row r="53" spans="1:21" x14ac:dyDescent="0.3">
      <c r="A53" s="36"/>
      <c r="B53" s="28" t="s">
        <v>13</v>
      </c>
      <c r="C53" s="68" t="s">
        <v>38</v>
      </c>
      <c r="D53" s="8">
        <v>6</v>
      </c>
      <c r="E53" s="9">
        <f>VLOOKUP(D53,'[1]Codigos Iva'!$A$1:$B$22,2,0)</f>
        <v>0</v>
      </c>
      <c r="F53" s="18" t="str">
        <f>CONCATENATE(A53,E53)</f>
        <v>0</v>
      </c>
      <c r="G53" s="10"/>
      <c r="H53" s="68" t="s">
        <v>38</v>
      </c>
      <c r="I53" s="8">
        <v>6</v>
      </c>
      <c r="J53" s="9">
        <f>VLOOKUP(I53,'[1]Codigos Iva'!$A$1:$B$22,2,0)</f>
        <v>0</v>
      </c>
      <c r="K53" s="18" t="str">
        <f>CONCATENATE(A53,J53)</f>
        <v>0</v>
      </c>
      <c r="L53" s="17"/>
      <c r="M53" s="68" t="s">
        <v>38</v>
      </c>
      <c r="N53" s="8">
        <v>6</v>
      </c>
      <c r="O53" s="9">
        <f>VLOOKUP(N53,'[1]Codigos Iva'!$A$1:$B$22,2,0)</f>
        <v>0</v>
      </c>
      <c r="P53" s="18" t="str">
        <f>CONCATENATE(A53,O53)</f>
        <v>0</v>
      </c>
      <c r="Q53" s="17"/>
      <c r="R53" s="19" t="s">
        <v>40</v>
      </c>
      <c r="S53" s="8">
        <v>9</v>
      </c>
      <c r="T53" s="9">
        <f>VLOOKUP(S53,'[1]Codigos Iva'!$A$1:$B$22,2,0)</f>
        <v>3</v>
      </c>
      <c r="U53" s="18" t="str">
        <f>CONCATENATE(A53,T53)</f>
        <v>3</v>
      </c>
    </row>
    <row r="54" spans="1:21" x14ac:dyDescent="0.3">
      <c r="A54" s="36"/>
      <c r="B54" s="28" t="s">
        <v>21</v>
      </c>
      <c r="C54" s="68" t="s">
        <v>38</v>
      </c>
      <c r="D54" s="8">
        <v>6</v>
      </c>
      <c r="E54" s="9">
        <f>VLOOKUP(D54,'[1]Codigos Iva'!$A$1:$B$22,2,0)</f>
        <v>0</v>
      </c>
      <c r="F54" s="18" t="str">
        <f>CONCATENATE(A54,E54)</f>
        <v>0</v>
      </c>
      <c r="G54" s="10"/>
      <c r="H54" s="68" t="s">
        <v>38</v>
      </c>
      <c r="I54" s="8">
        <v>6</v>
      </c>
      <c r="J54" s="9">
        <f>VLOOKUP(I54,'[1]Codigos Iva'!$A$1:$B$22,2,0)</f>
        <v>0</v>
      </c>
      <c r="K54" s="18" t="str">
        <f>CONCATENATE(A54,J54)</f>
        <v>0</v>
      </c>
      <c r="L54" s="17"/>
      <c r="M54" s="68" t="s">
        <v>38</v>
      </c>
      <c r="N54" s="8">
        <v>6</v>
      </c>
      <c r="O54" s="9">
        <f>VLOOKUP(N54,'[1]Codigos Iva'!$A$1:$B$22,2,0)</f>
        <v>0</v>
      </c>
      <c r="P54" s="18" t="str">
        <f>CONCATENATE(A54,O54)</f>
        <v>0</v>
      </c>
      <c r="Q54" s="17"/>
      <c r="R54" s="19" t="s">
        <v>40</v>
      </c>
      <c r="S54" s="8">
        <v>9</v>
      </c>
      <c r="T54" s="9">
        <f>VLOOKUP(S54,'[1]Codigos Iva'!$A$1:$B$22,2,0)</f>
        <v>3</v>
      </c>
      <c r="U54" s="18" t="str">
        <f>CONCATENATE(A54,T54)</f>
        <v>3</v>
      </c>
    </row>
    <row r="55" spans="1:21" ht="17.25" thickBot="1" x14ac:dyDescent="0.35">
      <c r="A55" s="33"/>
      <c r="B55" s="55" t="s">
        <v>19</v>
      </c>
      <c r="C55" s="14" t="s">
        <v>39</v>
      </c>
      <c r="D55" s="13" t="s">
        <v>12</v>
      </c>
      <c r="E55" s="12">
        <f>VLOOKUP(D55,'[1]Codigos Iva'!$A$1:$B$22,2,0)</f>
        <v>4</v>
      </c>
      <c r="F55" s="11" t="str">
        <f>CONCATENATE(A55,E55)</f>
        <v>4</v>
      </c>
      <c r="G55" s="31"/>
      <c r="H55" s="14" t="s">
        <v>39</v>
      </c>
      <c r="I55" s="13" t="s">
        <v>12</v>
      </c>
      <c r="J55" s="12">
        <f>VLOOKUP(I55,'[1]Codigos Iva'!$A$1:$B$22,2,0)</f>
        <v>4</v>
      </c>
      <c r="K55" s="11" t="str">
        <f>CONCATENATE(A55,J55)</f>
        <v>4</v>
      </c>
      <c r="L55" s="57"/>
      <c r="M55" s="14" t="s">
        <v>39</v>
      </c>
      <c r="N55" s="13" t="s">
        <v>12</v>
      </c>
      <c r="O55" s="12">
        <f>VLOOKUP(N55,'[1]Codigos Iva'!$A$1:$B$22,2,0)</f>
        <v>4</v>
      </c>
      <c r="P55" s="11" t="str">
        <f>CONCATENATE(A55,O55)</f>
        <v>4</v>
      </c>
      <c r="Q55" s="57"/>
      <c r="R55" s="14" t="s">
        <v>40</v>
      </c>
      <c r="S55" s="13">
        <v>9</v>
      </c>
      <c r="T55" s="12">
        <f>VLOOKUP(S55,'[1]Codigos Iva'!$A$1:$B$22,2,0)</f>
        <v>3</v>
      </c>
      <c r="U55" s="11" t="str">
        <f>CONCATENATE(A55,T55)</f>
        <v>3</v>
      </c>
    </row>
    <row r="56" spans="1:21" ht="17.25" thickBot="1" x14ac:dyDescent="0.35">
      <c r="A56" s="28"/>
      <c r="B56" s="28"/>
      <c r="C56" s="28"/>
      <c r="D56" s="8"/>
      <c r="E56" s="9"/>
      <c r="F56" s="8"/>
      <c r="G56" s="29"/>
      <c r="H56" s="28"/>
      <c r="I56" s="8"/>
      <c r="J56" s="9"/>
      <c r="K56" s="28"/>
      <c r="L56" s="29"/>
      <c r="M56" s="28"/>
      <c r="N56" s="8"/>
      <c r="O56" s="9"/>
      <c r="P56" s="8"/>
      <c r="Q56" s="29"/>
      <c r="R56" s="28"/>
      <c r="S56" s="8"/>
      <c r="T56" s="9"/>
      <c r="U56" s="8"/>
    </row>
    <row r="57" spans="1:21" x14ac:dyDescent="0.3">
      <c r="A57" s="27" t="s">
        <v>27</v>
      </c>
      <c r="B57" s="56"/>
      <c r="C57" s="25" t="s">
        <v>11</v>
      </c>
      <c r="D57" s="24" t="s">
        <v>10</v>
      </c>
      <c r="E57" s="23"/>
      <c r="F57" s="22" t="s">
        <v>9</v>
      </c>
      <c r="G57" s="42"/>
      <c r="H57" s="46" t="s">
        <v>24</v>
      </c>
      <c r="I57" s="45" t="s">
        <v>10</v>
      </c>
      <c r="J57" s="44"/>
      <c r="K57" s="43" t="s">
        <v>9</v>
      </c>
      <c r="L57" s="42"/>
      <c r="M57" s="41" t="s">
        <v>23</v>
      </c>
      <c r="N57" s="40" t="s">
        <v>10</v>
      </c>
      <c r="O57" s="39"/>
      <c r="P57" s="38" t="s">
        <v>9</v>
      </c>
      <c r="Q57" s="42"/>
      <c r="R57" s="54" t="s">
        <v>22</v>
      </c>
      <c r="S57" s="53" t="s">
        <v>10</v>
      </c>
      <c r="T57" s="52"/>
      <c r="U57" s="51" t="s">
        <v>9</v>
      </c>
    </row>
    <row r="58" spans="1:21" x14ac:dyDescent="0.3">
      <c r="A58" s="36"/>
      <c r="B58" s="28" t="s">
        <v>13</v>
      </c>
      <c r="C58" s="68" t="s">
        <v>38</v>
      </c>
      <c r="D58" s="8">
        <v>6</v>
      </c>
      <c r="E58" s="9">
        <f>VLOOKUP(D58,'[1]Codigos Iva'!$A$1:$B$22,2,0)</f>
        <v>0</v>
      </c>
      <c r="F58" s="18" t="str">
        <f>CONCATENATE(A58,E58)</f>
        <v>0</v>
      </c>
      <c r="G58" s="10"/>
      <c r="H58" s="19">
        <f>VLOOKUP(I58,'[1]Codigos Iva'!$A$2:$D$22,4,0)</f>
        <v>0</v>
      </c>
      <c r="I58" s="8" t="s">
        <v>18</v>
      </c>
      <c r="J58" s="9" t="str">
        <f>VLOOKUP(I58,'[1]Codigos Iva'!$A$1:$B$22,2,0)</f>
        <v>NA</v>
      </c>
      <c r="K58" s="18" t="str">
        <f>CONCATENATE(A58,J58)</f>
        <v>NA</v>
      </c>
      <c r="L58" s="49"/>
      <c r="M58" s="19">
        <f>VLOOKUP(N58,'[1]Codigos Iva'!$A$2:$D$22,4,0)</f>
        <v>0</v>
      </c>
      <c r="N58" s="8" t="s">
        <v>18</v>
      </c>
      <c r="O58" s="9" t="str">
        <f>VLOOKUP(N58,'[1]Codigos Iva'!$A$1:$B$22,2,0)</f>
        <v>NA</v>
      </c>
      <c r="P58" s="18" t="str">
        <f>CONCATENATE(A58,O58)</f>
        <v>NA</v>
      </c>
      <c r="Q58" s="49"/>
      <c r="R58" s="19">
        <f>VLOOKUP(S58,'[1]Codigos Iva'!$A$2:$D$22,4,0)</f>
        <v>0</v>
      </c>
      <c r="S58" s="8" t="s">
        <v>18</v>
      </c>
      <c r="T58" s="9" t="str">
        <f>VLOOKUP(S58,'[1]Codigos Iva'!$A$1:$B$22,2,0)</f>
        <v>NA</v>
      </c>
      <c r="U58" s="18" t="str">
        <f>CONCATENATE(A58,T58)</f>
        <v>NA</v>
      </c>
    </row>
    <row r="59" spans="1:21" x14ac:dyDescent="0.3">
      <c r="A59" s="36"/>
      <c r="B59" s="28" t="s">
        <v>21</v>
      </c>
      <c r="C59" s="68" t="s">
        <v>38</v>
      </c>
      <c r="D59" s="8">
        <v>6</v>
      </c>
      <c r="E59" s="9">
        <f>VLOOKUP(D59,'[1]Codigos Iva'!$A$1:$B$22,2,0)</f>
        <v>0</v>
      </c>
      <c r="F59" s="18" t="str">
        <f>CONCATENATE(A59,E59)</f>
        <v>0</v>
      </c>
      <c r="G59" s="10"/>
      <c r="H59" s="19">
        <f>VLOOKUP(I59,'[1]Codigos Iva'!$A$2:$D$22,4,0)</f>
        <v>0</v>
      </c>
      <c r="I59" s="8" t="s">
        <v>18</v>
      </c>
      <c r="J59" s="9" t="str">
        <f>VLOOKUP(I59,'[1]Codigos Iva'!$A$1:$B$22,2,0)</f>
        <v>NA</v>
      </c>
      <c r="K59" s="18" t="str">
        <f>CONCATENATE(A59,J59)</f>
        <v>NA</v>
      </c>
      <c r="L59" s="49"/>
      <c r="M59" s="19">
        <f>VLOOKUP(N59,'[1]Codigos Iva'!$A$2:$D$22,4,0)</f>
        <v>0</v>
      </c>
      <c r="N59" s="8" t="s">
        <v>18</v>
      </c>
      <c r="O59" s="9" t="str">
        <f>VLOOKUP(N59,'[1]Codigos Iva'!$A$1:$B$22,2,0)</f>
        <v>NA</v>
      </c>
      <c r="P59" s="18" t="str">
        <f>CONCATENATE(A59,O59)</f>
        <v>NA</v>
      </c>
      <c r="Q59" s="49"/>
      <c r="R59" s="19">
        <f>VLOOKUP(S59,'[1]Codigos Iva'!$A$2:$D$22,4,0)</f>
        <v>0</v>
      </c>
      <c r="S59" s="8" t="s">
        <v>18</v>
      </c>
      <c r="T59" s="9" t="str">
        <f>VLOOKUP(S59,'[1]Codigos Iva'!$A$1:$B$22,2,0)</f>
        <v>NA</v>
      </c>
      <c r="U59" s="18" t="str">
        <f>CONCATENATE(A59,T59)</f>
        <v>NA</v>
      </c>
    </row>
    <row r="60" spans="1:21" ht="17.25" thickBot="1" x14ac:dyDescent="0.35">
      <c r="A60" s="33"/>
      <c r="B60" s="55" t="s">
        <v>19</v>
      </c>
      <c r="C60" s="14" t="s">
        <v>39</v>
      </c>
      <c r="D60" s="13" t="s">
        <v>12</v>
      </c>
      <c r="E60" s="12">
        <f>VLOOKUP(D60,'[1]Codigos Iva'!$A$1:$B$22,2,0)</f>
        <v>4</v>
      </c>
      <c r="F60" s="11" t="str">
        <f>CONCATENATE(A60,E60)</f>
        <v>4</v>
      </c>
      <c r="G60" s="57"/>
      <c r="H60" s="14">
        <f>VLOOKUP(I60,'[1]Codigos Iva'!$A$2:$D$22,4,0)</f>
        <v>0</v>
      </c>
      <c r="I60" s="13" t="s">
        <v>18</v>
      </c>
      <c r="J60" s="12" t="str">
        <f>VLOOKUP(I60,'[1]Codigos Iva'!$A$1:$B$22,2,0)</f>
        <v>NA</v>
      </c>
      <c r="K60" s="11" t="str">
        <f>CONCATENATE(A60,J60)</f>
        <v>NA</v>
      </c>
      <c r="L60" s="48"/>
      <c r="M60" s="14">
        <f>VLOOKUP(N60,'[1]Codigos Iva'!$A$2:$D$22,4,0)</f>
        <v>0</v>
      </c>
      <c r="N60" s="13" t="s">
        <v>18</v>
      </c>
      <c r="O60" s="12" t="str">
        <f>VLOOKUP(N60,'[1]Codigos Iva'!$A$1:$B$22,2,0)</f>
        <v>NA</v>
      </c>
      <c r="P60" s="11" t="str">
        <f>CONCATENATE(A60,O60)</f>
        <v>NA</v>
      </c>
      <c r="Q60" s="48"/>
      <c r="R60" s="14">
        <f>VLOOKUP(S60,'[1]Codigos Iva'!$A$2:$D$22,4,0)</f>
        <v>0</v>
      </c>
      <c r="S60" s="13" t="s">
        <v>18</v>
      </c>
      <c r="T60" s="12" t="str">
        <f>VLOOKUP(S60,'[1]Codigos Iva'!$A$1:$B$22,2,0)</f>
        <v>NA</v>
      </c>
      <c r="U60" s="11" t="str">
        <f>CONCATENATE(A60,T60)</f>
        <v>NA</v>
      </c>
    </row>
    <row r="61" spans="1:21" ht="17.25" thickBot="1" x14ac:dyDescent="0.35">
      <c r="A61" s="28"/>
      <c r="B61" s="28"/>
      <c r="C61" s="28"/>
      <c r="D61" s="8"/>
      <c r="E61" s="9"/>
      <c r="F61" s="8"/>
      <c r="G61" s="29"/>
      <c r="H61" s="28"/>
      <c r="I61" s="8"/>
      <c r="J61" s="9"/>
      <c r="K61" s="28"/>
      <c r="L61" s="29"/>
      <c r="M61" s="28"/>
      <c r="N61" s="8"/>
      <c r="O61" s="9"/>
      <c r="P61" s="8"/>
      <c r="Q61" s="29"/>
      <c r="R61" s="28"/>
      <c r="S61" s="8"/>
      <c r="T61" s="9"/>
      <c r="U61" s="8"/>
    </row>
    <row r="62" spans="1:21" x14ac:dyDescent="0.3">
      <c r="A62" s="27" t="s">
        <v>26</v>
      </c>
      <c r="B62" s="56"/>
      <c r="C62" s="25" t="s">
        <v>11</v>
      </c>
      <c r="D62" s="24" t="s">
        <v>10</v>
      </c>
      <c r="E62" s="23"/>
      <c r="F62" s="22" t="s">
        <v>9</v>
      </c>
      <c r="G62" s="42"/>
      <c r="H62" s="46" t="s">
        <v>24</v>
      </c>
      <c r="I62" s="45" t="s">
        <v>10</v>
      </c>
      <c r="J62" s="44"/>
      <c r="K62" s="43" t="s">
        <v>9</v>
      </c>
      <c r="L62" s="42"/>
      <c r="M62" s="41" t="s">
        <v>23</v>
      </c>
      <c r="N62" s="40" t="s">
        <v>10</v>
      </c>
      <c r="O62" s="39"/>
      <c r="P62" s="38" t="s">
        <v>9</v>
      </c>
      <c r="Q62" s="42"/>
      <c r="R62" s="54" t="s">
        <v>22</v>
      </c>
      <c r="S62" s="53" t="s">
        <v>10</v>
      </c>
      <c r="T62" s="52"/>
      <c r="U62" s="51" t="s">
        <v>9</v>
      </c>
    </row>
    <row r="63" spans="1:21" x14ac:dyDescent="0.3">
      <c r="A63" s="36"/>
      <c r="B63" s="28" t="s">
        <v>13</v>
      </c>
      <c r="C63" s="69" t="s">
        <v>41</v>
      </c>
      <c r="D63" s="8">
        <v>6</v>
      </c>
      <c r="E63" s="9">
        <f>VLOOKUP(D63,'[1]Codigos Iva'!$A$1:$B$22,2,0)</f>
        <v>0</v>
      </c>
      <c r="F63" s="18" t="str">
        <f>CONCATENATE(A63,E63)</f>
        <v>0</v>
      </c>
      <c r="G63" s="10"/>
      <c r="H63" s="19">
        <f>VLOOKUP(I63,'[1]Codigos Iva'!$A$2:$D$22,4,0)</f>
        <v>0</v>
      </c>
      <c r="I63" s="8" t="s">
        <v>18</v>
      </c>
      <c r="J63" s="9" t="str">
        <f>VLOOKUP(I63,'[1]Codigos Iva'!$A$1:$B$22,2,0)</f>
        <v>NA</v>
      </c>
      <c r="K63" s="18" t="str">
        <f>CONCATENATE(A63,J63)</f>
        <v>NA</v>
      </c>
      <c r="L63" s="49"/>
      <c r="M63" s="19">
        <f>VLOOKUP(N63,'[1]Codigos Iva'!$A$2:$D$22,4,0)</f>
        <v>0</v>
      </c>
      <c r="N63" s="8" t="s">
        <v>18</v>
      </c>
      <c r="O63" s="9" t="str">
        <f>VLOOKUP(N63,'[1]Codigos Iva'!$A$1:$B$22,2,0)</f>
        <v>NA</v>
      </c>
      <c r="P63" s="18" t="str">
        <f>CONCATENATE(A63,O63)</f>
        <v>NA</v>
      </c>
      <c r="Q63" s="49"/>
      <c r="R63" s="19">
        <f>VLOOKUP(S63,'[1]Codigos Iva'!$A$2:$D$22,4,0)</f>
        <v>0</v>
      </c>
      <c r="S63" s="8" t="s">
        <v>18</v>
      </c>
      <c r="T63" s="9"/>
      <c r="U63" s="18" t="str">
        <f>CONCATENATE(A63,T63)</f>
        <v/>
      </c>
    </row>
    <row r="64" spans="1:21" x14ac:dyDescent="0.3">
      <c r="A64" s="36"/>
      <c r="B64" s="28" t="s">
        <v>21</v>
      </c>
      <c r="C64" s="69" t="s">
        <v>41</v>
      </c>
      <c r="D64" s="8">
        <v>6</v>
      </c>
      <c r="E64" s="9">
        <f>VLOOKUP(D64,'[1]Codigos Iva'!$A$1:$B$22,2,0)</f>
        <v>0</v>
      </c>
      <c r="F64" s="18" t="str">
        <f>CONCATENATE(A64,E64)</f>
        <v>0</v>
      </c>
      <c r="G64" s="10"/>
      <c r="H64" s="19">
        <f>VLOOKUP(I64,'[1]Codigos Iva'!$A$2:$D$22,4,0)</f>
        <v>0</v>
      </c>
      <c r="I64" s="8" t="s">
        <v>18</v>
      </c>
      <c r="J64" s="9" t="str">
        <f>VLOOKUP(I64,'[1]Codigos Iva'!$A$1:$B$22,2,0)</f>
        <v>NA</v>
      </c>
      <c r="K64" s="18" t="str">
        <f>CONCATENATE(A64,J64)</f>
        <v>NA</v>
      </c>
      <c r="L64" s="49"/>
      <c r="M64" s="19">
        <f>VLOOKUP(N64,'[1]Codigos Iva'!$A$2:$D$22,4,0)</f>
        <v>0</v>
      </c>
      <c r="N64" s="8" t="s">
        <v>18</v>
      </c>
      <c r="O64" s="9" t="str">
        <f>VLOOKUP(N64,'[1]Codigos Iva'!$A$1:$B$22,2,0)</f>
        <v>NA</v>
      </c>
      <c r="P64" s="18" t="str">
        <f>CONCATENATE(A64,O64)</f>
        <v>NA</v>
      </c>
      <c r="Q64" s="49"/>
      <c r="R64" s="19">
        <f>VLOOKUP(S64,'[1]Codigos Iva'!$A$2:$D$22,4,0)</f>
        <v>0</v>
      </c>
      <c r="S64" s="8" t="s">
        <v>18</v>
      </c>
      <c r="T64" s="9" t="str">
        <f>VLOOKUP(S64,'[1]Codigos Iva'!$A$1:$B$22,2,0)</f>
        <v>NA</v>
      </c>
      <c r="U64" s="18" t="str">
        <f>CONCATENATE(A64,T64)</f>
        <v>NA</v>
      </c>
    </row>
    <row r="65" spans="1:21" ht="17.25" thickBot="1" x14ac:dyDescent="0.35">
      <c r="A65" s="33"/>
      <c r="B65" s="55" t="s">
        <v>19</v>
      </c>
      <c r="C65" s="14" t="s">
        <v>39</v>
      </c>
      <c r="D65" s="13" t="s">
        <v>12</v>
      </c>
      <c r="E65" s="12">
        <f>VLOOKUP(D65,'[1]Codigos Iva'!$A$1:$B$22,2,0)</f>
        <v>4</v>
      </c>
      <c r="F65" s="11" t="str">
        <f>CONCATENATE(A65,E65)</f>
        <v>4</v>
      </c>
      <c r="G65" s="31"/>
      <c r="H65" s="14">
        <f>VLOOKUP(I65,'[1]Codigos Iva'!$A$2:$D$22,4,0)</f>
        <v>0</v>
      </c>
      <c r="I65" s="13" t="s">
        <v>18</v>
      </c>
      <c r="J65" s="12" t="str">
        <f>VLOOKUP(I65,'[1]Codigos Iva'!$A$1:$B$22,2,0)</f>
        <v>NA</v>
      </c>
      <c r="K65" s="11" t="str">
        <f>CONCATENATE(A65,J65)</f>
        <v>NA</v>
      </c>
      <c r="L65" s="48"/>
      <c r="M65" s="14">
        <f>VLOOKUP(N65,'[1]Codigos Iva'!$A$2:$D$22,4,0)</f>
        <v>0</v>
      </c>
      <c r="N65" s="13" t="s">
        <v>18</v>
      </c>
      <c r="O65" s="12" t="str">
        <f>VLOOKUP(N65,'[1]Codigos Iva'!$A$1:$B$22,2,0)</f>
        <v>NA</v>
      </c>
      <c r="P65" s="11" t="str">
        <f>CONCATENATE(A65,O65)</f>
        <v>NA</v>
      </c>
      <c r="Q65" s="48"/>
      <c r="R65" s="14">
        <f>VLOOKUP(S65,'[1]Codigos Iva'!$A$2:$D$22,4,0)</f>
        <v>0</v>
      </c>
      <c r="S65" s="13" t="s">
        <v>18</v>
      </c>
      <c r="T65" s="12" t="str">
        <f>VLOOKUP(S65,'[1]Codigos Iva'!$A$1:$B$22,2,0)</f>
        <v>NA</v>
      </c>
      <c r="U65" s="11" t="str">
        <f>CONCATENATE(A65,T65)</f>
        <v>NA</v>
      </c>
    </row>
    <row r="66" spans="1:21" ht="17.25" thickBot="1" x14ac:dyDescent="0.35">
      <c r="A66" s="28"/>
      <c r="B66" s="28"/>
      <c r="C66" s="28"/>
      <c r="D66" s="8"/>
      <c r="E66" s="9"/>
      <c r="F66" s="8"/>
      <c r="G66" s="29"/>
      <c r="H66" s="28"/>
      <c r="I66" s="8"/>
      <c r="J66" s="9"/>
      <c r="K66" s="28"/>
      <c r="L66" s="29"/>
      <c r="M66" s="28"/>
      <c r="N66" s="8"/>
      <c r="O66" s="9"/>
      <c r="P66" s="8"/>
      <c r="Q66" s="29"/>
      <c r="R66" s="28"/>
      <c r="S66" s="8"/>
      <c r="T66" s="9"/>
      <c r="U66" s="8"/>
    </row>
    <row r="67" spans="1:21" x14ac:dyDescent="0.3">
      <c r="A67" s="27" t="s">
        <v>25</v>
      </c>
      <c r="B67" s="47"/>
      <c r="C67" s="25" t="s">
        <v>11</v>
      </c>
      <c r="D67" s="24" t="s">
        <v>10</v>
      </c>
      <c r="E67" s="23"/>
      <c r="F67" s="22" t="s">
        <v>9</v>
      </c>
      <c r="G67" s="42"/>
      <c r="H67" s="46" t="s">
        <v>24</v>
      </c>
      <c r="I67" s="45" t="s">
        <v>10</v>
      </c>
      <c r="J67" s="44"/>
      <c r="K67" s="43" t="s">
        <v>9</v>
      </c>
      <c r="L67" s="42"/>
      <c r="M67" s="41" t="s">
        <v>23</v>
      </c>
      <c r="N67" s="40" t="s">
        <v>10</v>
      </c>
      <c r="O67" s="39"/>
      <c r="P67" s="38" t="s">
        <v>9</v>
      </c>
      <c r="Q67" s="42"/>
      <c r="R67" s="54" t="s">
        <v>22</v>
      </c>
      <c r="S67" s="53" t="s">
        <v>10</v>
      </c>
      <c r="T67" s="52"/>
      <c r="U67" s="51" t="s">
        <v>9</v>
      </c>
    </row>
    <row r="68" spans="1:21" x14ac:dyDescent="0.3">
      <c r="A68" s="50"/>
      <c r="B68" s="35" t="s">
        <v>13</v>
      </c>
      <c r="C68" s="19" t="s">
        <v>42</v>
      </c>
      <c r="D68" s="8" t="s">
        <v>20</v>
      </c>
      <c r="E68" s="9">
        <f>VLOOKUP(D68,'[1]Codigos Iva'!$A$1:$B$22,2,0)</f>
        <v>3</v>
      </c>
      <c r="F68" s="18" t="str">
        <f>CONCATENATE(A68,E68)</f>
        <v>3</v>
      </c>
      <c r="G68" s="10"/>
      <c r="H68" s="19">
        <f>VLOOKUP(I68,'[1]Codigos Iva'!$A$2:$D$22,4,0)</f>
        <v>0</v>
      </c>
      <c r="I68" s="8" t="s">
        <v>18</v>
      </c>
      <c r="J68" s="9" t="str">
        <f>VLOOKUP(I68,'[1]Codigos Iva'!$A$1:$B$22,2,0)</f>
        <v>NA</v>
      </c>
      <c r="K68" s="18" t="str">
        <f>CONCATENATE(A68,J68)</f>
        <v>NA</v>
      </c>
      <c r="L68" s="49"/>
      <c r="M68" s="19">
        <f>VLOOKUP(N68,'[1]Codigos Iva'!$A$2:$D$22,4,0)</f>
        <v>0</v>
      </c>
      <c r="N68" s="8" t="s">
        <v>18</v>
      </c>
      <c r="O68" s="9" t="str">
        <f>VLOOKUP(N68,'[1]Codigos Iva'!$A$1:$B$22,2,0)</f>
        <v>NA</v>
      </c>
      <c r="P68" s="18" t="str">
        <f>CONCATENATE(A68,O68)</f>
        <v>NA</v>
      </c>
      <c r="Q68" s="49"/>
      <c r="R68" s="19">
        <f>VLOOKUP(S68,'[1]Codigos Iva'!$A$2:$D$22,4,0)</f>
        <v>0</v>
      </c>
      <c r="S68" s="8" t="s">
        <v>18</v>
      </c>
      <c r="T68" s="9" t="str">
        <f>VLOOKUP(S68,'[1]Codigos Iva'!$A$1:$B$22,2,0)</f>
        <v>NA</v>
      </c>
      <c r="U68" s="18" t="str">
        <f>CONCATENATE(A68,T68)</f>
        <v>NA</v>
      </c>
    </row>
    <row r="69" spans="1:21" x14ac:dyDescent="0.3">
      <c r="A69" s="50"/>
      <c r="B69" s="35" t="s">
        <v>21</v>
      </c>
      <c r="C69" s="19" t="s">
        <v>42</v>
      </c>
      <c r="D69" s="8" t="s">
        <v>20</v>
      </c>
      <c r="E69" s="9">
        <f>VLOOKUP(D69,'[1]Codigos Iva'!$A$1:$B$22,2,0)</f>
        <v>3</v>
      </c>
      <c r="F69" s="18" t="str">
        <f>CONCATENATE(A69,E69)</f>
        <v>3</v>
      </c>
      <c r="G69" s="10"/>
      <c r="H69" s="19">
        <f>VLOOKUP(I69,'[1]Codigos Iva'!$A$2:$D$22,4,0)</f>
        <v>0</v>
      </c>
      <c r="I69" s="8" t="s">
        <v>18</v>
      </c>
      <c r="J69" s="9" t="str">
        <f>VLOOKUP(I69,'[1]Codigos Iva'!$A$1:$B$22,2,0)</f>
        <v>NA</v>
      </c>
      <c r="K69" s="18" t="str">
        <f>CONCATENATE(A69,J69)</f>
        <v>NA</v>
      </c>
      <c r="L69" s="49"/>
      <c r="M69" s="19">
        <f>VLOOKUP(N69,'[1]Codigos Iva'!$A$2:$D$22,4,0)</f>
        <v>0</v>
      </c>
      <c r="N69" s="8" t="s">
        <v>18</v>
      </c>
      <c r="O69" s="9" t="str">
        <f>VLOOKUP(N69,'[1]Codigos Iva'!$A$1:$B$22,2,0)</f>
        <v>NA</v>
      </c>
      <c r="P69" s="18" t="str">
        <f>CONCATENATE(A69,O69)</f>
        <v>NA</v>
      </c>
      <c r="Q69" s="49"/>
      <c r="R69" s="19">
        <f>VLOOKUP(S69,'[1]Codigos Iva'!$A$2:$D$22,4,0)</f>
        <v>0</v>
      </c>
      <c r="S69" s="8" t="s">
        <v>18</v>
      </c>
      <c r="T69" s="9" t="str">
        <f>VLOOKUP(S69,'[1]Codigos Iva'!$A$1:$B$22,2,0)</f>
        <v>NA</v>
      </c>
      <c r="U69" s="18" t="str">
        <f>CONCATENATE(A69,T69)</f>
        <v>NA</v>
      </c>
    </row>
    <row r="70" spans="1:21" ht="17.25" thickBot="1" x14ac:dyDescent="0.35">
      <c r="A70" s="33"/>
      <c r="B70" s="32" t="s">
        <v>19</v>
      </c>
      <c r="C70" s="14" t="s">
        <v>39</v>
      </c>
      <c r="D70" s="13" t="s">
        <v>12</v>
      </c>
      <c r="E70" s="12">
        <f>VLOOKUP(D70,'[1]Codigos Iva'!$A$1:$B$22,2,0)</f>
        <v>4</v>
      </c>
      <c r="F70" s="11" t="str">
        <f>CONCATENATE(A70,E70)</f>
        <v>4</v>
      </c>
      <c r="G70" s="31"/>
      <c r="H70" s="14">
        <f>VLOOKUP(I70,'[1]Codigos Iva'!$A$2:$D$22,4,0)</f>
        <v>0</v>
      </c>
      <c r="I70" s="13" t="s">
        <v>18</v>
      </c>
      <c r="J70" s="12" t="str">
        <f>VLOOKUP(I70,'[1]Codigos Iva'!$A$1:$B$22,2,0)</f>
        <v>NA</v>
      </c>
      <c r="K70" s="11" t="str">
        <f>CONCATENATE(A70,J70)</f>
        <v>NA</v>
      </c>
      <c r="L70" s="48"/>
      <c r="M70" s="14">
        <f>VLOOKUP(N70,'[1]Codigos Iva'!$A$2:$D$22,4,0)</f>
        <v>0</v>
      </c>
      <c r="N70" s="13" t="s">
        <v>18</v>
      </c>
      <c r="O70" s="12" t="str">
        <f>VLOOKUP(N70,'[1]Codigos Iva'!$A$1:$B$22,2,0)</f>
        <v>NA</v>
      </c>
      <c r="P70" s="11" t="str">
        <f>CONCATENATE(A70,O70)</f>
        <v>NA</v>
      </c>
      <c r="Q70" s="48"/>
      <c r="R70" s="14">
        <f>VLOOKUP(S70,'[1]Codigos Iva'!$A$2:$D$22,4,0)</f>
        <v>0</v>
      </c>
      <c r="S70" s="13" t="s">
        <v>18</v>
      </c>
      <c r="T70" s="12" t="str">
        <f>VLOOKUP(S70,'[1]Codigos Iva'!$A$1:$B$22,2,0)</f>
        <v>NA</v>
      </c>
      <c r="U70" s="11" t="str">
        <f>CONCATENATE(A70,T70)</f>
        <v>NA</v>
      </c>
    </row>
    <row r="71" spans="1:21" ht="17.25" thickBot="1" x14ac:dyDescent="0.35">
      <c r="A71" s="28"/>
      <c r="B71" s="28"/>
      <c r="C71" s="28"/>
      <c r="D71" s="8"/>
      <c r="E71" s="9"/>
      <c r="F71" s="8"/>
      <c r="G71" s="29"/>
      <c r="H71" s="28"/>
      <c r="I71" s="8"/>
      <c r="J71" s="9"/>
      <c r="K71" s="28"/>
      <c r="L71" s="29"/>
      <c r="M71" s="28"/>
      <c r="N71" s="8"/>
      <c r="O71" s="9"/>
      <c r="P71" s="8"/>
      <c r="Q71" s="29"/>
      <c r="R71" s="28"/>
      <c r="S71" s="8"/>
      <c r="T71" s="9"/>
      <c r="U71" s="8"/>
    </row>
    <row r="72" spans="1:21" x14ac:dyDescent="0.3">
      <c r="A72" s="27" t="s">
        <v>17</v>
      </c>
      <c r="B72" s="47"/>
      <c r="C72" s="25" t="s">
        <v>16</v>
      </c>
      <c r="D72" s="24" t="s">
        <v>10</v>
      </c>
      <c r="E72" s="23"/>
      <c r="F72" s="22" t="s">
        <v>9</v>
      </c>
      <c r="G72" s="42"/>
      <c r="H72" s="46" t="s">
        <v>15</v>
      </c>
      <c r="I72" s="45" t="s">
        <v>10</v>
      </c>
      <c r="J72" s="44"/>
      <c r="K72" s="43" t="s">
        <v>9</v>
      </c>
      <c r="L72" s="42"/>
      <c r="M72" s="41" t="s">
        <v>14</v>
      </c>
      <c r="N72" s="40" t="s">
        <v>10</v>
      </c>
      <c r="O72" s="39"/>
      <c r="P72" s="38" t="s">
        <v>9</v>
      </c>
      <c r="Q72" s="37"/>
      <c r="R72" s="8"/>
      <c r="S72" s="8"/>
      <c r="T72" s="8"/>
      <c r="U72" s="8"/>
    </row>
    <row r="73" spans="1:21" x14ac:dyDescent="0.3">
      <c r="A73" s="36"/>
      <c r="B73" s="35" t="s">
        <v>13</v>
      </c>
      <c r="C73" s="19" t="s">
        <v>39</v>
      </c>
      <c r="D73" s="8" t="s">
        <v>12</v>
      </c>
      <c r="E73" s="9">
        <f>VLOOKUP(D73,'[1]Codigos Iva'!$A$1:$B$22,2,0)</f>
        <v>4</v>
      </c>
      <c r="F73" s="18" t="str">
        <f>CONCATENATE(A73,E73)</f>
        <v>4</v>
      </c>
      <c r="G73" s="10"/>
      <c r="H73" s="19" t="s">
        <v>39</v>
      </c>
      <c r="I73" s="8" t="s">
        <v>12</v>
      </c>
      <c r="J73" s="9">
        <f>VLOOKUP(I73,'[1]Codigos Iva'!$A$1:$B$22,2,0)</f>
        <v>4</v>
      </c>
      <c r="K73" s="18" t="str">
        <f>CONCATENATE(A73,J73)</f>
        <v>4</v>
      </c>
      <c r="L73" s="10"/>
      <c r="M73" s="19" t="s">
        <v>39</v>
      </c>
      <c r="N73" s="8" t="s">
        <v>12</v>
      </c>
      <c r="O73" s="9">
        <f>VLOOKUP(N73,'[1]Codigos Iva'!$A$1:$B$22,2,0)</f>
        <v>4</v>
      </c>
      <c r="P73" s="18" t="str">
        <f>CONCATENATE(A73,O73)</f>
        <v>4</v>
      </c>
      <c r="Q73" s="34"/>
      <c r="R73" s="8"/>
      <c r="S73" s="8"/>
      <c r="T73" s="8"/>
      <c r="U73" s="8"/>
    </row>
    <row r="74" spans="1:21" ht="17.25" thickBot="1" x14ac:dyDescent="0.35">
      <c r="A74" s="33"/>
      <c r="B74" s="32"/>
      <c r="C74" s="14"/>
      <c r="D74" s="13"/>
      <c r="E74" s="12"/>
      <c r="F74" s="11" t="str">
        <f>CONCATENATE(A74,E74)</f>
        <v/>
      </c>
      <c r="G74" s="31"/>
      <c r="H74" s="14"/>
      <c r="I74" s="13"/>
      <c r="J74" s="12"/>
      <c r="K74" s="11" t="str">
        <f>CONCATENATE(A74,J74)</f>
        <v/>
      </c>
      <c r="L74" s="31"/>
      <c r="M74" s="14"/>
      <c r="N74" s="13"/>
      <c r="O74" s="12"/>
      <c r="P74" s="11" t="str">
        <f>CONCATENATE(A74,O74)</f>
        <v/>
      </c>
      <c r="Q74" s="30"/>
      <c r="R74" s="8"/>
      <c r="S74" s="8"/>
      <c r="T74" s="8"/>
      <c r="U74" s="8"/>
    </row>
    <row r="75" spans="1:21" ht="17.25" thickBot="1" x14ac:dyDescent="0.35">
      <c r="A75" s="28"/>
      <c r="B75" s="28"/>
      <c r="C75" s="28"/>
      <c r="D75" s="8"/>
      <c r="E75" s="9"/>
      <c r="F75" s="8"/>
      <c r="G75" s="29"/>
      <c r="H75" s="28"/>
      <c r="I75" s="8"/>
      <c r="J75" s="9"/>
      <c r="K75" s="28"/>
      <c r="L75" s="29"/>
      <c r="M75" s="28"/>
      <c r="N75" s="8"/>
      <c r="O75" s="9"/>
      <c r="P75" s="8"/>
      <c r="Q75" s="29"/>
      <c r="R75" s="28"/>
      <c r="S75" s="8"/>
      <c r="T75" s="9"/>
      <c r="U75" s="8"/>
    </row>
    <row r="76" spans="1:21" x14ac:dyDescent="0.3">
      <c r="A76" s="27"/>
      <c r="B76" s="26"/>
      <c r="C76" s="25" t="s">
        <v>11</v>
      </c>
      <c r="D76" s="24" t="s">
        <v>10</v>
      </c>
      <c r="E76" s="23"/>
      <c r="F76" s="22" t="s">
        <v>9</v>
      </c>
      <c r="G76" s="17"/>
      <c r="H76" s="8"/>
      <c r="I76" s="8"/>
      <c r="J76" s="9"/>
      <c r="K76" s="8"/>
      <c r="L76" s="17"/>
      <c r="M76" s="8"/>
      <c r="N76" s="8"/>
      <c r="O76" s="9"/>
      <c r="P76" s="8"/>
      <c r="Q76" s="17"/>
      <c r="R76" s="8"/>
      <c r="S76" s="8"/>
      <c r="T76" s="9"/>
      <c r="U76" s="8"/>
    </row>
    <row r="77" spans="1:21" x14ac:dyDescent="0.3">
      <c r="A77" s="21"/>
      <c r="B77" s="20" t="s">
        <v>8</v>
      </c>
      <c r="C77" s="19" t="s">
        <v>43</v>
      </c>
      <c r="D77" s="8">
        <v>1</v>
      </c>
      <c r="E77" s="9">
        <f>VLOOKUP(D77,'[1]Codigos Iva'!$A$1:$B$22,2,0)</f>
        <v>1</v>
      </c>
      <c r="F77" s="18">
        <v>72331</v>
      </c>
      <c r="G77" s="17"/>
      <c r="H77" s="9"/>
      <c r="I77" s="8"/>
      <c r="J77" s="9"/>
      <c r="K77" s="9"/>
      <c r="L77" s="10"/>
      <c r="M77" s="9"/>
      <c r="N77" s="8"/>
      <c r="O77" s="9"/>
      <c r="P77" s="8"/>
      <c r="Q77" s="10"/>
      <c r="R77" s="9"/>
      <c r="S77" s="8"/>
      <c r="T77" s="9"/>
      <c r="U77" s="8"/>
    </row>
    <row r="78" spans="1:21" x14ac:dyDescent="0.3">
      <c r="A78" s="21"/>
      <c r="B78" s="20" t="s">
        <v>7</v>
      </c>
      <c r="C78" s="19" t="s">
        <v>43</v>
      </c>
      <c r="D78" s="8">
        <v>1</v>
      </c>
      <c r="E78" s="9">
        <f>VLOOKUP(D78,'[1]Codigos Iva'!$A$1:$B$22,2,0)</f>
        <v>1</v>
      </c>
      <c r="F78" s="18">
        <v>72334</v>
      </c>
      <c r="G78" s="17"/>
      <c r="H78" s="9"/>
      <c r="I78" s="8"/>
      <c r="J78" s="9"/>
      <c r="K78" s="9"/>
      <c r="L78" s="10"/>
      <c r="M78" s="9"/>
      <c r="N78" s="8"/>
      <c r="O78" s="9"/>
      <c r="P78" s="8"/>
      <c r="Q78" s="10"/>
      <c r="R78" s="9"/>
      <c r="S78" s="8"/>
      <c r="T78" s="9"/>
      <c r="U78" s="8"/>
    </row>
    <row r="79" spans="1:21" ht="17.25" thickBot="1" x14ac:dyDescent="0.35">
      <c r="A79" s="16"/>
      <c r="B79" s="15" t="s">
        <v>6</v>
      </c>
      <c r="C79" s="14" t="s">
        <v>43</v>
      </c>
      <c r="D79" s="13">
        <v>1</v>
      </c>
      <c r="E79" s="12">
        <f>VLOOKUP(D79,'[1]Codigos Iva'!$A$1:$B$22,2,0)</f>
        <v>1</v>
      </c>
      <c r="F79" s="11">
        <v>7241</v>
      </c>
      <c r="G79" s="10"/>
      <c r="H79" s="9"/>
      <c r="I79" s="8"/>
      <c r="J79" s="9"/>
      <c r="K79" s="9"/>
      <c r="L79" s="10"/>
      <c r="M79" s="9"/>
      <c r="N79" s="8"/>
      <c r="O79" s="9"/>
      <c r="P79" s="8"/>
      <c r="Q79" s="10"/>
      <c r="R79" s="9"/>
      <c r="S79" s="8"/>
      <c r="T79" s="9"/>
      <c r="U79" s="8"/>
    </row>
    <row r="81" spans="1:1" x14ac:dyDescent="0.3">
      <c r="A81" s="7" t="s">
        <v>44</v>
      </c>
    </row>
    <row r="83" spans="1:1" x14ac:dyDescent="0.3">
      <c r="A83" s="6" t="s">
        <v>5</v>
      </c>
    </row>
    <row r="84" spans="1:1" x14ac:dyDescent="0.3">
      <c r="A84" s="6" t="s">
        <v>4</v>
      </c>
    </row>
    <row r="85" spans="1:1" x14ac:dyDescent="0.3">
      <c r="A85" s="6" t="s">
        <v>3</v>
      </c>
    </row>
    <row r="86" spans="1:1" x14ac:dyDescent="0.3">
      <c r="A86" s="6" t="s">
        <v>2</v>
      </c>
    </row>
    <row r="87" spans="1:1" ht="17.25" thickBot="1" x14ac:dyDescent="0.35"/>
    <row r="88" spans="1:1" ht="17.25" thickBot="1" x14ac:dyDescent="0.35">
      <c r="A88" s="5" t="s">
        <v>1</v>
      </c>
    </row>
    <row r="89" spans="1:1" x14ac:dyDescent="0.3">
      <c r="A89" s="5" t="s">
        <v>0</v>
      </c>
    </row>
  </sheetData>
  <pageMargins left="0.15748031496062992" right="0.15748031496062992" top="0.31496062992125984" bottom="0.43307086614173229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IVAS Serviços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TRYV003</dc:creator>
  <cp:lastModifiedBy>TRYV003</cp:lastModifiedBy>
  <dcterms:created xsi:type="dcterms:W3CDTF">2014-05-23T11:47:45Z</dcterms:created>
  <dcterms:modified xsi:type="dcterms:W3CDTF">2014-05-23T12:31:09Z</dcterms:modified>
</cp:coreProperties>
</file>