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5480" windowHeight="7995" firstSheet="1" activeTab="1"/>
  </bookViews>
  <sheets>
    <sheet name="Balanço (modelo geral)" sheetId="4" r:id="rId1"/>
    <sheet name="Rácios" sheetId="12" r:id="rId2"/>
  </sheets>
  <definedNames>
    <definedName name="_xlnm.Print_Area" localSheetId="0">'Balanço (modelo geral)'!$A$1:$E$75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TextRefCopyRangeCount" hidden="1">6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RefColumnsCount" hidden="1">5</definedName>
    <definedName name="XRefCopyRangeCount" hidden="1">10</definedName>
    <definedName name="XRefPasteRangeCount" hidden="1">9</definedName>
  </definedNames>
  <calcPr calcId="145621"/>
</workbook>
</file>

<file path=xl/calcChain.xml><?xml version="1.0" encoding="utf-8"?>
<calcChain xmlns="http://schemas.openxmlformats.org/spreadsheetml/2006/main">
  <c r="D47" i="4" l="1"/>
  <c r="D49" i="4" s="1"/>
  <c r="D72" i="4" s="1"/>
  <c r="D75" i="4" s="1"/>
  <c r="E70" i="4"/>
  <c r="D70" i="4"/>
  <c r="E58" i="4"/>
  <c r="D58" i="4"/>
  <c r="E33" i="4"/>
  <c r="D33" i="4"/>
  <c r="E19" i="4"/>
  <c r="D19" i="4"/>
  <c r="E71" i="4"/>
  <c r="D71" i="4"/>
  <c r="E34" i="4"/>
  <c r="D34" i="4"/>
  <c r="E47" i="4" l="1"/>
  <c r="E49" i="4" s="1"/>
  <c r="E72" i="4" s="1"/>
  <c r="E75" i="4" s="1"/>
</calcChain>
</file>

<file path=xl/sharedStrings.xml><?xml version="1.0" encoding="utf-8"?>
<sst xmlns="http://schemas.openxmlformats.org/spreadsheetml/2006/main" count="269" uniqueCount="165">
  <si>
    <t>Balanço (individual ou consolidado) em 31.12.N e 31.12.N-1 [MODELO GERAL]</t>
  </si>
  <si>
    <t>CÓDIGO DE CONTAS</t>
  </si>
  <si>
    <t>RUBRICAS</t>
  </si>
  <si>
    <t>Notas</t>
  </si>
  <si>
    <t>Datas</t>
  </si>
  <si>
    <t>ACTIVO</t>
  </si>
  <si>
    <t>Activo não corrente</t>
  </si>
  <si>
    <t>43+453+455-459</t>
  </si>
  <si>
    <t>Activos fixos tangíveis</t>
  </si>
  <si>
    <t>42+455+452-459</t>
  </si>
  <si>
    <t>Propriedades de investimento</t>
  </si>
  <si>
    <t>Goodwill</t>
  </si>
  <si>
    <t>44(excepto 441)+454+455-459</t>
  </si>
  <si>
    <t>Activos intangíveis</t>
  </si>
  <si>
    <t>Activos biológicos</t>
  </si>
  <si>
    <t>4111+4121+4131-419</t>
  </si>
  <si>
    <t>Participações financeiras - Método da equivalência patrimonial</t>
  </si>
  <si>
    <t>4112+4122+4132+4141-419</t>
  </si>
  <si>
    <t>Participações financeiras - Outros métodos</t>
  </si>
  <si>
    <t>266+268-269</t>
  </si>
  <si>
    <t>Accionistas/Sócios</t>
  </si>
  <si>
    <t>4113+4123+4133+4142+415-419+451+455-459</t>
  </si>
  <si>
    <t>Outros activos financeiros</t>
  </si>
  <si>
    <t>2741</t>
  </si>
  <si>
    <t>Activos por impostos diferidos</t>
  </si>
  <si>
    <t>Activo corrente</t>
  </si>
  <si>
    <t>32+33+34+35+36+39</t>
  </si>
  <si>
    <t>Inventários</t>
  </si>
  <si>
    <t>211+212-219</t>
  </si>
  <si>
    <t>Clientes</t>
  </si>
  <si>
    <t>228-229+2713-279</t>
  </si>
  <si>
    <t>Adiantamentos a fornecedores</t>
  </si>
  <si>
    <t>Estado e outros entes públicos</t>
  </si>
  <si>
    <t>263+268-269</t>
  </si>
  <si>
    <t>232+238-239+2721+278-279</t>
  </si>
  <si>
    <t>Outras contas a receber</t>
  </si>
  <si>
    <t>Diferimentos</t>
  </si>
  <si>
    <t>1411+1421</t>
  </si>
  <si>
    <t>Activos financeiros detidos para negociação</t>
  </si>
  <si>
    <t>Activos não correntes detidos para venda</t>
  </si>
  <si>
    <t>11+12+13</t>
  </si>
  <si>
    <t>Caixa e depósitos bancários</t>
  </si>
  <si>
    <t>Total do ACTIVO</t>
  </si>
  <si>
    <t>CAPITAL PRÓPRIO E PASSIVO</t>
  </si>
  <si>
    <t>CAPITAL PRÓPRIO</t>
  </si>
  <si>
    <t>51-261-262</t>
  </si>
  <si>
    <t>Capital realizado</t>
  </si>
  <si>
    <t>Acções (quotas) próprias</t>
  </si>
  <si>
    <t>Outros instrumentos de capital próprio</t>
  </si>
  <si>
    <t>Prémios de emissão</t>
  </si>
  <si>
    <t>Reservas legais</t>
  </si>
  <si>
    <t>Outras reservas</t>
  </si>
  <si>
    <t>Resultados transitados</t>
  </si>
  <si>
    <t>Ajustamentos em activos financeiros</t>
  </si>
  <si>
    <t>Excedentes de revalorização</t>
  </si>
  <si>
    <t>Outras variações no capital próprio</t>
  </si>
  <si>
    <t>Resultado líquido do período</t>
  </si>
  <si>
    <t>Interesses minoritários</t>
  </si>
  <si>
    <t>Total do Capital Próprio</t>
  </si>
  <si>
    <t>PASSIVO</t>
  </si>
  <si>
    <t>Passivo não corrente</t>
  </si>
  <si>
    <t>Provisões</t>
  </si>
  <si>
    <t>Financiamentos obtidos</t>
  </si>
  <si>
    <t>Responsabilidades por benefícios pós-emprego</t>
  </si>
  <si>
    <t>Passivos por impostos diferidos</t>
  </si>
  <si>
    <t>237+2711+2712+275</t>
  </si>
  <si>
    <t>Outras contas a pagar</t>
  </si>
  <si>
    <t>Passivo corrente</t>
  </si>
  <si>
    <t>221+222+225</t>
  </si>
  <si>
    <t>Fornecedores</t>
  </si>
  <si>
    <t>218+276</t>
  </si>
  <si>
    <t>Adiantamentos de clientes</t>
  </si>
  <si>
    <t>264+265+268</t>
  </si>
  <si>
    <t>231+238+2711+2712+2722+278</t>
  </si>
  <si>
    <t>282+283</t>
  </si>
  <si>
    <t>1412+1422</t>
  </si>
  <si>
    <t>Passivos financeiros detidos para negociação</t>
  </si>
  <si>
    <t>Outros passivos financeiros</t>
  </si>
  <si>
    <t>Passivos não correntes detidos para venda</t>
  </si>
  <si>
    <t>Total do Passivo</t>
  </si>
  <si>
    <t>Total do Capital Próprio e do Passivo</t>
  </si>
  <si>
    <t>Controlo</t>
  </si>
  <si>
    <t>LIQUIDEZ</t>
  </si>
  <si>
    <t>Liquidez geral (%)</t>
  </si>
  <si>
    <t>Numerador:</t>
  </si>
  <si>
    <t>Liquidez reduzida (%)</t>
  </si>
  <si>
    <t>ESTRUTURA FINANCEIRA</t>
  </si>
  <si>
    <t>Autonomia financeira (%)</t>
  </si>
  <si>
    <t>Solvabilidade geral (%)</t>
  </si>
  <si>
    <t>FINANCIAMENTO</t>
  </si>
  <si>
    <t>Peso do passivo remunerado (%)</t>
  </si>
  <si>
    <t>Custo dos financiamentos obtidos (%)</t>
  </si>
  <si>
    <t>RENDIBILIDADE</t>
  </si>
  <si>
    <t>Rendibilidade dos capitais próprios (%)</t>
  </si>
  <si>
    <t>Efeito fiscal</t>
  </si>
  <si>
    <t>Rendibilidade do ativo (%)</t>
  </si>
  <si>
    <t>Rendibilidade das vendas (%)</t>
  </si>
  <si>
    <t>RISCO</t>
  </si>
  <si>
    <t>Grau de alavancagem combinada</t>
  </si>
  <si>
    <t>Grau de alavancagem da atividade de exploração</t>
  </si>
  <si>
    <t>Grau de alavancagem da atividade de financiamento</t>
  </si>
  <si>
    <t>ATIVIDADE</t>
  </si>
  <si>
    <t>Prazo médio de recebimentos (nº dias)</t>
  </si>
  <si>
    <t>x 365 dias</t>
  </si>
  <si>
    <t>+ Estimativa do IVA recebido sobre:</t>
  </si>
  <si>
    <t>Prazo médio de pagamentos (nº dias)</t>
  </si>
  <si>
    <t>+ 31 Compras</t>
  </si>
  <si>
    <t>+ Estimativa do IVA pago sobre:</t>
  </si>
  <si>
    <t>Variação</t>
  </si>
  <si>
    <t>2011</t>
  </si>
  <si>
    <t>2010</t>
  </si>
  <si>
    <t>31.12.2011</t>
  </si>
  <si>
    <t>31.12.2010</t>
  </si>
  <si>
    <t xml:space="preserve">Rácios económico-financeiros </t>
  </si>
  <si>
    <t>Ativo corrente</t>
  </si>
  <si>
    <t>+ Ativo corrente</t>
  </si>
  <si>
    <t>- Inventários e ativos biológicos consumíveis</t>
  </si>
  <si>
    <t>ATIVO</t>
  </si>
  <si>
    <t>+ Financiamentos obtidos (passivo não corrente)</t>
  </si>
  <si>
    <t>+ Financiamentos obtidos (passivo corrente)</t>
  </si>
  <si>
    <t>Juros suportados de financiamentos obtidos</t>
  </si>
  <si>
    <t>Resultado antes de impostos - EBT</t>
  </si>
  <si>
    <t>Resultado operacional (antes de gastos de financiamento e impostos) - EBIT</t>
  </si>
  <si>
    <t>Resultado da exploração</t>
  </si>
  <si>
    <t>Resultado antes de depreciações, gastos de financiamento e impostos - EBITDA</t>
  </si>
  <si>
    <t>Volume de negócios</t>
  </si>
  <si>
    <t>+ Volume de negócios</t>
  </si>
  <si>
    <t>- Fornecimentos e serviços externos</t>
  </si>
  <si>
    <t>- Custo das mercadorias vendidas e das matérias consumidas</t>
  </si>
  <si>
    <t>+ Fornecimentos e serviços externos</t>
  </si>
  <si>
    <r>
      <t xml:space="preserve">Unidade monetária </t>
    </r>
    <r>
      <rPr>
        <b/>
        <sz val="8"/>
        <rFont val="Arial"/>
        <family val="2"/>
      </rPr>
      <t>(1)</t>
    </r>
  </si>
  <si>
    <r>
      <rPr>
        <b/>
        <sz val="8"/>
        <rFont val="Arial"/>
        <family val="2"/>
      </rPr>
      <t>(1)</t>
    </r>
    <r>
      <rPr>
        <sz val="8"/>
        <rFont val="Arial"/>
        <family val="2"/>
      </rPr>
      <t xml:space="preserve"> - O Euro, admitindo-se, em função da dimensão e exigências de relato, a possibilidade de expressão das quantias em milhares de Euros</t>
    </r>
  </si>
  <si>
    <t>Denominador (se &gt; 0):</t>
  </si>
  <si>
    <t>Taxa de endividamento (%)</t>
  </si>
  <si>
    <t>Cobertura dos ativos não correntes (%)</t>
  </si>
  <si>
    <t>+ CAPITAL PRÓPRIO</t>
  </si>
  <si>
    <t>+ Passivo não corrente</t>
  </si>
  <si>
    <t>Ativo não corrente</t>
  </si>
  <si>
    <t>Numerador (se &gt; 0):</t>
  </si>
  <si>
    <t>Efeito dos juros suportados (%)</t>
  </si>
  <si>
    <t>Efeito da atividade de exploração</t>
  </si>
  <si>
    <t>Efeito da atividade de financiamento</t>
  </si>
  <si>
    <t>Taxa de endividamento</t>
  </si>
  <si>
    <t>x  Efeito dos juros suportados</t>
  </si>
  <si>
    <t>Efeito das restantes atividades financeiras</t>
  </si>
  <si>
    <t>EBITDA em percentagem do volume de negócios</t>
  </si>
  <si>
    <t>Grau de alavancagem das restantes atividades financeiras</t>
  </si>
  <si>
    <t>Prazo médio de rotação de inventários (nº dias)</t>
  </si>
  <si>
    <t>Inventários e ativos biológicos consumíveis</t>
  </si>
  <si>
    <t>31 Compras</t>
  </si>
  <si>
    <t>Rotação do ativo (nº vezes)</t>
  </si>
  <si>
    <t>TÉCNICOS</t>
  </si>
  <si>
    <t>Coeficiente ativos fixos não finan. / Gastos com o pessoal</t>
  </si>
  <si>
    <t>Numerador (se ≥ 0):</t>
  </si>
  <si>
    <t>+ Ativos fixos tangíveis</t>
  </si>
  <si>
    <t>+ Ativos intangíveis</t>
  </si>
  <si>
    <t>Gastos com o pessoal</t>
  </si>
  <si>
    <t>REPARTIÇÃO DO RENDIMENTO</t>
  </si>
  <si>
    <t>Fornecedores (%)</t>
  </si>
  <si>
    <t>+ Custo das mercadorias vendidas e das matérias consumidas</t>
  </si>
  <si>
    <t>TOTAL DE RENDIMENTOS LÍQUIDOS</t>
  </si>
  <si>
    <t>Pessoal (%)</t>
  </si>
  <si>
    <t>Bancos e outros financiadores (%)</t>
  </si>
  <si>
    <t>Descrição:</t>
  </si>
  <si>
    <t>Entidade: Sinfic,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</si>
</sst>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164" formatCode="#,##0.00;\(#,##0.00\);0.00"/>
    <numFmt numFmtId="165" formatCode="#,##0.00;[Red]\(#,##0.00\)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&quot;$&quot;#,##0_);\(&quot;$&quot;#,##0\)"/>
    <numFmt numFmtId="174" formatCode="&quot;Cr$&quot;#,##0_);\(&quot;Cr$&quot;#,##0\)"/>
    <numFmt numFmtId="175" formatCode="###\ ###\ ##0;\(###\ ###\ ##0\)"/>
  </numFmts>
  <fonts count="3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8"/>
      <color indexed="18"/>
      <name val="Arial"/>
      <family val="2"/>
    </font>
    <font>
      <b/>
      <sz val="8"/>
      <color indexed="18"/>
      <name val="Arial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name val="Arial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u/>
      <sz val="8"/>
      <color indexed="8"/>
      <name val="Tahoma"/>
      <family val="2"/>
    </font>
    <font>
      <u/>
      <sz val="7.5"/>
      <color indexed="12"/>
      <name val="Arial"/>
      <family val="2"/>
    </font>
    <font>
      <u/>
      <sz val="11"/>
      <color indexed="12"/>
      <name val="Garamond"/>
      <family val="1"/>
    </font>
    <font>
      <u/>
      <sz val="10"/>
      <color indexed="12"/>
      <name val="Arial"/>
      <family val="2"/>
    </font>
    <font>
      <sz val="7"/>
      <color indexed="8"/>
      <name val="Arial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4"/>
      <color indexed="25"/>
      <name val="Cambria"/>
      <family val="1"/>
    </font>
    <font>
      <sz val="8"/>
      <color indexed="8"/>
      <name val="Arial"/>
      <family val="2"/>
    </font>
    <font>
      <b/>
      <sz val="11"/>
      <color indexed="8"/>
      <name val="Cambria"/>
      <family val="1"/>
    </font>
    <font>
      <b/>
      <sz val="11"/>
      <color indexed="8"/>
      <name val="Cambria"/>
      <family val="1"/>
    </font>
    <font>
      <sz val="11"/>
      <color indexed="8"/>
      <name val="Cambria"/>
      <family val="1"/>
    </font>
    <font>
      <sz val="11"/>
      <color indexed="8"/>
      <name val="Cambria"/>
      <family val="1"/>
    </font>
    <font>
      <b/>
      <i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sz val="8"/>
      <color indexed="10"/>
      <name val="Arial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5">
    <xf numFmtId="0" fontId="0" fillId="0" borderId="0"/>
    <xf numFmtId="37" fontId="5" fillId="2" borderId="1" applyBorder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3" borderId="0" applyBorder="0">
      <alignment horizontal="left" vertical="center" indent="1"/>
    </xf>
    <xf numFmtId="0" fontId="8" fillId="4" borderId="2" applyNumberFormat="0">
      <alignment horizontal="center"/>
    </xf>
    <xf numFmtId="166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37" fontId="12" fillId="5" borderId="3" applyBorder="0">
      <alignment horizontal="left" vertical="center" indent="1"/>
    </xf>
    <xf numFmtId="37" fontId="13" fillId="0" borderId="4">
      <alignment vertical="center"/>
    </xf>
    <xf numFmtId="0" fontId="13" fillId="6" borderId="5" applyNumberFormat="0">
      <alignment horizontal="left" vertical="top" indent="1"/>
    </xf>
    <xf numFmtId="0" fontId="13" fillId="2" borderId="0" applyBorder="0">
      <alignment horizontal="left" vertical="center" indent="1"/>
    </xf>
    <xf numFmtId="0" fontId="13" fillId="0" borderId="5" applyNumberFormat="0" applyFill="0">
      <alignment horizontal="centerContinuous" vertical="top"/>
    </xf>
    <xf numFmtId="0" fontId="14" fillId="2" borderId="6" applyNumberFormat="0" applyBorder="0">
      <alignment horizontal="left" vertical="center" indent="1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7" fillId="7" borderId="0">
      <alignment horizontal="right"/>
    </xf>
    <xf numFmtId="172" fontId="10" fillId="0" borderId="0"/>
    <xf numFmtId="172" fontId="10" fillId="0" borderId="0"/>
    <xf numFmtId="0" fontId="37" fillId="0" borderId="0"/>
    <xf numFmtId="0" fontId="8" fillId="0" borderId="0"/>
    <xf numFmtId="0" fontId="36" fillId="0" borderId="0"/>
    <xf numFmtId="0" fontId="37" fillId="0" borderId="0"/>
    <xf numFmtId="0" fontId="8" fillId="0" borderId="0"/>
    <xf numFmtId="0" fontId="37" fillId="0" borderId="0"/>
    <xf numFmtId="0" fontId="36" fillId="0" borderId="0"/>
    <xf numFmtId="0" fontId="8" fillId="0" borderId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19" fillId="3" borderId="0">
      <alignment horizontal="left" indent="1"/>
    </xf>
    <xf numFmtId="173" fontId="10" fillId="0" borderId="0"/>
    <xf numFmtId="0" fontId="20" fillId="3" borderId="0" applyBorder="0">
      <alignment horizontal="left" vertical="center" indent="1"/>
    </xf>
    <xf numFmtId="174" fontId="10" fillId="0" borderId="0" applyFont="0" applyFill="0" applyBorder="0" applyAlignment="0" applyProtection="0"/>
    <xf numFmtId="175" fontId="10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29" applyFont="1" applyAlignment="1">
      <alignment vertical="center"/>
    </xf>
    <xf numFmtId="0" fontId="4" fillId="0" borderId="0" xfId="29" applyFont="1" applyAlignment="1">
      <alignment vertical="center"/>
    </xf>
    <xf numFmtId="0" fontId="0" fillId="0" borderId="0" xfId="0" applyAlignment="1"/>
    <xf numFmtId="49" fontId="22" fillId="0" borderId="0" xfId="0" applyNumberFormat="1" applyFont="1" applyAlignment="1"/>
    <xf numFmtId="0" fontId="23" fillId="8" borderId="7" xfId="0" applyFont="1" applyFill="1" applyBorder="1" applyAlignment="1">
      <alignment horizontal="center" wrapText="1"/>
    </xf>
    <xf numFmtId="49" fontId="24" fillId="9" borderId="8" xfId="0" applyNumberFormat="1" applyFont="1" applyFill="1" applyBorder="1" applyAlignment="1"/>
    <xf numFmtId="49" fontId="25" fillId="0" borderId="9" xfId="0" applyNumberFormat="1" applyFont="1" applyBorder="1" applyAlignment="1"/>
    <xf numFmtId="49" fontId="24" fillId="9" borderId="9" xfId="0" applyNumberFormat="1" applyFont="1" applyFill="1" applyBorder="1" applyAlignment="1"/>
    <xf numFmtId="49" fontId="25" fillId="0" borderId="10" xfId="0" applyNumberFormat="1" applyFont="1" applyBorder="1" applyAlignment="1"/>
    <xf numFmtId="0" fontId="26" fillId="0" borderId="0" xfId="0" applyFont="1" applyAlignment="1"/>
    <xf numFmtId="49" fontId="24" fillId="9" borderId="11" xfId="0" applyNumberFormat="1" applyFont="1" applyFill="1" applyBorder="1" applyAlignment="1"/>
    <xf numFmtId="49" fontId="25" fillId="0" borderId="12" xfId="0" applyNumberFormat="1" applyFont="1" applyBorder="1" applyAlignment="1"/>
    <xf numFmtId="49" fontId="24" fillId="9" borderId="12" xfId="0" applyNumberFormat="1" applyFont="1" applyFill="1" applyBorder="1" applyAlignment="1"/>
    <xf numFmtId="49" fontId="25" fillId="0" borderId="13" xfId="0" applyNumberFormat="1" applyFont="1" applyBorder="1" applyAlignment="1"/>
    <xf numFmtId="0" fontId="26" fillId="0" borderId="0" xfId="0" applyFont="1" applyAlignment="1">
      <alignment wrapText="1"/>
    </xf>
    <xf numFmtId="0" fontId="0" fillId="0" borderId="0" xfId="0" applyAlignment="1">
      <alignment vertical="center"/>
    </xf>
    <xf numFmtId="49" fontId="25" fillId="0" borderId="12" xfId="0" applyNumberFormat="1" applyFont="1" applyFill="1" applyBorder="1" applyAlignment="1"/>
    <xf numFmtId="44" fontId="0" fillId="0" borderId="0" xfId="23" applyFont="1"/>
    <xf numFmtId="49" fontId="25" fillId="0" borderId="13" xfId="0" applyNumberFormat="1" applyFont="1" applyFill="1" applyBorder="1" applyAlignment="1"/>
    <xf numFmtId="49" fontId="29" fillId="0" borderId="0" xfId="29" applyNumberFormat="1" applyFont="1" applyFill="1" applyAlignment="1">
      <alignment vertical="center"/>
    </xf>
    <xf numFmtId="0" fontId="29" fillId="0" borderId="0" xfId="29" applyFont="1" applyFill="1" applyAlignment="1">
      <alignment vertical="center"/>
    </xf>
    <xf numFmtId="0" fontId="30" fillId="0" borderId="0" xfId="29" applyFont="1" applyFill="1" applyAlignment="1">
      <alignment vertical="center"/>
    </xf>
    <xf numFmtId="164" fontId="29" fillId="0" borderId="0" xfId="29" applyNumberFormat="1" applyFont="1" applyFill="1" applyAlignment="1">
      <alignment vertical="center"/>
    </xf>
    <xf numFmtId="164" fontId="29" fillId="0" borderId="0" xfId="29" applyNumberFormat="1" applyFont="1" applyFill="1" applyAlignment="1">
      <alignment horizontal="right" vertical="center"/>
    </xf>
    <xf numFmtId="0" fontId="29" fillId="0" borderId="0" xfId="29" applyFont="1" applyFill="1" applyBorder="1" applyAlignment="1">
      <alignment vertical="top" wrapText="1"/>
    </xf>
    <xf numFmtId="165" fontId="30" fillId="0" borderId="0" xfId="29" applyNumberFormat="1" applyFont="1" applyFill="1" applyAlignment="1">
      <alignment vertical="center"/>
    </xf>
    <xf numFmtId="0" fontId="29" fillId="0" borderId="14" xfId="29" applyFont="1" applyFill="1" applyBorder="1" applyAlignment="1">
      <alignment vertical="center"/>
    </xf>
    <xf numFmtId="0" fontId="30" fillId="0" borderId="14" xfId="29" applyFont="1" applyFill="1" applyBorder="1" applyAlignment="1">
      <alignment vertical="center"/>
    </xf>
    <xf numFmtId="164" fontId="29" fillId="0" borderId="14" xfId="29" applyNumberFormat="1" applyFont="1" applyFill="1" applyBorder="1" applyAlignment="1">
      <alignment horizontal="center" vertical="center"/>
    </xf>
    <xf numFmtId="49" fontId="31" fillId="0" borderId="14" xfId="29" applyNumberFormat="1" applyFont="1" applyFill="1" applyBorder="1" applyAlignment="1">
      <alignment horizontal="left" vertical="center" indent="1"/>
    </xf>
    <xf numFmtId="0" fontId="30" fillId="0" borderId="14" xfId="29" applyFont="1" applyFill="1" applyBorder="1" applyAlignment="1">
      <alignment horizontal="left" vertical="center"/>
    </xf>
    <xf numFmtId="0" fontId="29" fillId="0" borderId="14" xfId="29" applyFont="1" applyFill="1" applyBorder="1" applyAlignment="1">
      <alignment horizontal="center" vertical="center"/>
    </xf>
    <xf numFmtId="165" fontId="29" fillId="0" borderId="14" xfId="29" applyNumberFormat="1" applyFont="1" applyFill="1" applyBorder="1" applyAlignment="1">
      <alignment vertical="center"/>
    </xf>
    <xf numFmtId="0" fontId="30" fillId="0" borderId="14" xfId="29" applyFont="1" applyFill="1" applyBorder="1" applyAlignment="1">
      <alignment horizontal="left" vertical="center" indent="1"/>
    </xf>
    <xf numFmtId="0" fontId="29" fillId="0" borderId="14" xfId="29" applyFont="1" applyFill="1" applyBorder="1" applyAlignment="1">
      <alignment horizontal="left" vertical="center" indent="2"/>
    </xf>
    <xf numFmtId="49" fontId="31" fillId="0" borderId="14" xfId="29" applyNumberFormat="1" applyFont="1" applyFill="1" applyBorder="1" applyAlignment="1">
      <alignment horizontal="left" vertical="center" wrapText="1" indent="1"/>
    </xf>
    <xf numFmtId="49" fontId="32" fillId="0" borderId="14" xfId="29" applyNumberFormat="1" applyFont="1" applyFill="1" applyBorder="1" applyAlignment="1">
      <alignment horizontal="left" vertical="center" wrapText="1" indent="1"/>
    </xf>
    <xf numFmtId="49" fontId="31" fillId="0" borderId="14" xfId="29" quotePrefix="1" applyNumberFormat="1" applyFont="1" applyFill="1" applyBorder="1" applyAlignment="1">
      <alignment horizontal="left" vertical="center" indent="1"/>
    </xf>
    <xf numFmtId="49" fontId="31" fillId="0" borderId="14" xfId="29" quotePrefix="1" applyNumberFormat="1" applyFont="1" applyFill="1" applyBorder="1" applyAlignment="1">
      <alignment horizontal="left" vertical="center" wrapText="1" indent="1"/>
    </xf>
    <xf numFmtId="0" fontId="30" fillId="0" borderId="14" xfId="29" applyFont="1" applyFill="1" applyBorder="1" applyAlignment="1">
      <alignment horizontal="left" vertical="center" indent="2"/>
    </xf>
    <xf numFmtId="49" fontId="33" fillId="0" borderId="14" xfId="29" applyNumberFormat="1" applyFont="1" applyFill="1" applyBorder="1" applyAlignment="1">
      <alignment horizontal="left" vertical="center" indent="1"/>
    </xf>
    <xf numFmtId="49" fontId="34" fillId="0" borderId="0" xfId="0" applyNumberFormat="1" applyFont="1" applyAlignment="1"/>
    <xf numFmtId="49" fontId="24" fillId="0" borderId="11" xfId="0" applyNumberFormat="1" applyFont="1" applyFill="1" applyBorder="1" applyAlignment="1"/>
    <xf numFmtId="49" fontId="24" fillId="0" borderId="12" xfId="0" applyNumberFormat="1" applyFont="1" applyFill="1" applyBorder="1" applyAlignment="1"/>
    <xf numFmtId="0" fontId="27" fillId="0" borderId="0" xfId="29" applyFont="1" applyFill="1" applyAlignment="1">
      <alignment horizontal="left" vertical="center"/>
    </xf>
    <xf numFmtId="0" fontId="28" fillId="0" borderId="0" xfId="29" applyFont="1" applyFill="1" applyAlignment="1">
      <alignment horizontal="left" vertical="center"/>
    </xf>
    <xf numFmtId="49" fontId="29" fillId="0" borderId="14" xfId="29" applyNumberFormat="1" applyFont="1" applyFill="1" applyBorder="1" applyAlignment="1">
      <alignment horizontal="center" vertical="center"/>
    </xf>
    <xf numFmtId="0" fontId="29" fillId="0" borderId="14" xfId="29" applyFont="1" applyFill="1" applyBorder="1" applyAlignment="1">
      <alignment horizontal="center" vertical="center"/>
    </xf>
    <xf numFmtId="164" fontId="29" fillId="0" borderId="14" xfId="29" applyNumberFormat="1" applyFont="1" applyFill="1" applyBorder="1" applyAlignment="1">
      <alignment horizontal="center" vertical="center"/>
    </xf>
    <xf numFmtId="49" fontId="25" fillId="0" borderId="11" xfId="0" applyNumberFormat="1" applyFont="1" applyBorder="1" applyAlignment="1">
      <alignment horizontal="center" vertical="center" wrapText="1"/>
    </xf>
    <xf numFmtId="49" fontId="25" fillId="0" borderId="12" xfId="0" applyNumberFormat="1" applyFont="1" applyBorder="1" applyAlignment="1">
      <alignment horizontal="center" vertical="center" wrapText="1"/>
    </xf>
    <xf numFmtId="49" fontId="25" fillId="0" borderId="13" xfId="0" applyNumberFormat="1" applyFont="1" applyBorder="1" applyAlignment="1">
      <alignment horizontal="center" vertical="center" wrapText="1"/>
    </xf>
    <xf numFmtId="2" fontId="0" fillId="0" borderId="11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2" fontId="0" fillId="0" borderId="12" xfId="0" applyNumberFormat="1" applyFill="1" applyBorder="1" applyAlignment="1">
      <alignment horizontal="center" vertical="center"/>
    </xf>
    <xf numFmtId="2" fontId="0" fillId="0" borderId="13" xfId="0" applyNumberFormat="1" applyFill="1" applyBorder="1" applyAlignment="1">
      <alignment horizontal="center" vertical="center"/>
    </xf>
    <xf numFmtId="49" fontId="21" fillId="9" borderId="0" xfId="0" applyNumberFormat="1" applyFont="1" applyFill="1" applyAlignment="1">
      <alignment horizontal="center"/>
    </xf>
    <xf numFmtId="49" fontId="25" fillId="0" borderId="15" xfId="0" applyNumberFormat="1" applyFont="1" applyBorder="1" applyAlignment="1">
      <alignment horizontal="center" vertical="center" wrapText="1"/>
    </xf>
    <xf numFmtId="49" fontId="25" fillId="0" borderId="16" xfId="0" applyNumberFormat="1" applyFont="1" applyBorder="1" applyAlignment="1">
      <alignment horizontal="center" vertical="center" wrapText="1"/>
    </xf>
    <xf numFmtId="49" fontId="25" fillId="0" borderId="17" xfId="0" applyNumberFormat="1" applyFont="1" applyBorder="1" applyAlignment="1">
      <alignment horizontal="center" vertical="center" wrapText="1"/>
    </xf>
    <xf numFmtId="1" fontId="0" fillId="0" borderId="1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49" fontId="25" fillId="0" borderId="11" xfId="0" applyNumberFormat="1" applyFont="1" applyFill="1" applyBorder="1" applyAlignment="1">
      <alignment horizontal="center" vertical="center" wrapText="1"/>
    </xf>
    <xf numFmtId="49" fontId="25" fillId="0" borderId="12" xfId="0" applyNumberFormat="1" applyFont="1" applyFill="1" applyBorder="1" applyAlignment="1">
      <alignment horizontal="center" vertical="center" wrapText="1"/>
    </xf>
    <xf numFmtId="49" fontId="25" fillId="0" borderId="13" xfId="0" applyNumberFormat="1" applyFont="1" applyFill="1" applyBorder="1" applyAlignment="1">
      <alignment horizontal="center" vertical="center" wrapText="1"/>
    </xf>
  </cellXfs>
  <cellStyles count="45">
    <cellStyle name="amount" xfId="1"/>
    <cellStyle name="Besuchter Hyperlink" xfId="2"/>
    <cellStyle name="Besuchter Hyperlink 2" xfId="3"/>
    <cellStyle name="Body text" xfId="4"/>
    <cellStyle name="Cyan_button_style" xfId="5"/>
    <cellStyle name="Dezimal [0]_acbloc2" xfId="6"/>
    <cellStyle name="Dezimal_acbloc2" xfId="7"/>
    <cellStyle name="Euro" xfId="8"/>
    <cellStyle name="Euro 2" xfId="9"/>
    <cellStyle name="Followed Hyperlink 2" xfId="10"/>
    <cellStyle name="header" xfId="11"/>
    <cellStyle name="Header Total" xfId="12"/>
    <cellStyle name="Header1" xfId="13"/>
    <cellStyle name="Header2" xfId="14"/>
    <cellStyle name="Header3" xfId="15"/>
    <cellStyle name="Header4" xfId="16"/>
    <cellStyle name="Hyperlink 2" xfId="17"/>
    <cellStyle name="Lien hypertexte" xfId="18"/>
    <cellStyle name="Lien hypertexte visité" xfId="19"/>
    <cellStyle name="Lien hypertexte_RESULTS" xfId="20"/>
    <cellStyle name="Milliers [0]_1- Table PV Pièces Compartiment Moteurs W74" xfId="21"/>
    <cellStyle name="Milliers_1- Table PV Pièces Compartiment Moteurs W74" xfId="22"/>
    <cellStyle name="Moeda" xfId="23" builtinId="4"/>
    <cellStyle name="Monétaire [0]_1- Table PV Pièces Compartiment Moteurs W74" xfId="24"/>
    <cellStyle name="Monétaire_1- Table PV Pièces Compartiment Moteurs W74" xfId="25"/>
    <cellStyle name="NonPrint_copyright" xfId="26"/>
    <cellStyle name="Normal" xfId="0" builtinId="0"/>
    <cellStyle name="Normal - Style1" xfId="27"/>
    <cellStyle name="Normal - Style1 2" xfId="28"/>
    <cellStyle name="Normal 2" xfId="29"/>
    <cellStyle name="Normal 2 2" xfId="30"/>
    <cellStyle name="Normal 2 3" xfId="31"/>
    <cellStyle name="Normal 2 3 2" xfId="32"/>
    <cellStyle name="Normal 3" xfId="33"/>
    <cellStyle name="Normal 3 2" xfId="34"/>
    <cellStyle name="Normal 4" xfId="35"/>
    <cellStyle name="Normal 5" xfId="36"/>
    <cellStyle name="Percentagem 2" xfId="37"/>
    <cellStyle name="Percentagem 3" xfId="38"/>
    <cellStyle name="Pourcentage_Total par Centre" xfId="39"/>
    <cellStyle name="Product Title" xfId="40"/>
    <cellStyle name="Standard_1995-96" xfId="41"/>
    <cellStyle name="Text" xfId="42"/>
    <cellStyle name="Währung [0]_acbloc2" xfId="43"/>
    <cellStyle name="Währung_acbloc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7">
    <tabColor theme="4"/>
    <pageSetUpPr fitToPage="1"/>
  </sheetPr>
  <dimension ref="A1:E75"/>
  <sheetViews>
    <sheetView showGridLines="0" showZeros="0" topLeftCell="A7" workbookViewId="0">
      <selection activeCell="D21" sqref="D21"/>
    </sheetView>
  </sheetViews>
  <sheetFormatPr defaultColWidth="47.85546875" defaultRowHeight="12" customHeight="1" outlineLevelCol="1"/>
  <cols>
    <col min="1" max="1" width="27.42578125" style="20" customWidth="1" outlineLevel="1"/>
    <col min="2" max="2" width="47.85546875" style="21" customWidth="1"/>
    <col min="3" max="3" width="8.7109375" style="22" customWidth="1"/>
    <col min="4" max="5" width="10.7109375" style="23" customWidth="1"/>
    <col min="6" max="41" width="10.7109375" style="1" customWidth="1"/>
    <col min="42" max="254" width="9.140625" style="1" customWidth="1"/>
    <col min="255" max="255" width="27.42578125" style="1" customWidth="1"/>
    <col min="256" max="16384" width="47.85546875" style="1"/>
  </cols>
  <sheetData>
    <row r="1" spans="1:5" ht="12" customHeight="1">
      <c r="A1" s="45" t="s">
        <v>164</v>
      </c>
      <c r="B1" s="45"/>
      <c r="C1" s="45"/>
      <c r="D1" s="45"/>
      <c r="E1" s="45"/>
    </row>
    <row r="2" spans="1:5" ht="12" customHeight="1">
      <c r="A2" s="46" t="s">
        <v>0</v>
      </c>
      <c r="B2" s="46"/>
      <c r="C2" s="46"/>
      <c r="D2" s="46"/>
      <c r="E2" s="46"/>
    </row>
    <row r="4" spans="1:5" ht="12" customHeight="1">
      <c r="E4" s="24" t="s">
        <v>130</v>
      </c>
    </row>
    <row r="5" spans="1:5" ht="12" customHeight="1">
      <c r="A5" s="47" t="s">
        <v>1</v>
      </c>
      <c r="B5" s="48" t="s">
        <v>2</v>
      </c>
      <c r="C5" s="48" t="s">
        <v>3</v>
      </c>
      <c r="D5" s="49" t="s">
        <v>4</v>
      </c>
      <c r="E5" s="49"/>
    </row>
    <row r="6" spans="1:5" ht="12" customHeight="1">
      <c r="A6" s="47"/>
      <c r="B6" s="48"/>
      <c r="C6" s="48"/>
      <c r="D6" s="29" t="s">
        <v>111</v>
      </c>
      <c r="E6" s="29" t="s">
        <v>112</v>
      </c>
    </row>
    <row r="7" spans="1:5" ht="12" customHeight="1">
      <c r="A7" s="30"/>
      <c r="B7" s="31" t="s">
        <v>5</v>
      </c>
      <c r="C7" s="32"/>
      <c r="D7" s="33"/>
      <c r="E7" s="33"/>
    </row>
    <row r="8" spans="1:5" ht="12" customHeight="1">
      <c r="A8" s="30"/>
      <c r="B8" s="34" t="s">
        <v>6</v>
      </c>
      <c r="C8" s="32"/>
      <c r="D8" s="33"/>
      <c r="E8" s="33"/>
    </row>
    <row r="9" spans="1:5" ht="12" customHeight="1">
      <c r="A9" s="30" t="s">
        <v>7</v>
      </c>
      <c r="B9" s="35" t="s">
        <v>8</v>
      </c>
      <c r="C9" s="32"/>
      <c r="D9" s="33">
        <v>3114597.25</v>
      </c>
      <c r="E9" s="33">
        <v>2879388.81</v>
      </c>
    </row>
    <row r="10" spans="1:5" ht="12" customHeight="1">
      <c r="A10" s="30" t="s">
        <v>9</v>
      </c>
      <c r="B10" s="35" t="s">
        <v>10</v>
      </c>
      <c r="C10" s="32"/>
      <c r="D10" s="33"/>
      <c r="E10" s="33"/>
    </row>
    <row r="11" spans="1:5" ht="12" customHeight="1">
      <c r="A11" s="30">
        <v>441</v>
      </c>
      <c r="B11" s="35" t="s">
        <v>11</v>
      </c>
      <c r="C11" s="32"/>
      <c r="D11" s="33"/>
      <c r="E11" s="33"/>
    </row>
    <row r="12" spans="1:5" ht="12" customHeight="1">
      <c r="A12" s="36" t="s">
        <v>12</v>
      </c>
      <c r="B12" s="35" t="s">
        <v>13</v>
      </c>
      <c r="C12" s="32"/>
      <c r="D12" s="33">
        <v>1216166.78</v>
      </c>
      <c r="E12" s="33">
        <v>142370.19</v>
      </c>
    </row>
    <row r="13" spans="1:5" ht="12" customHeight="1">
      <c r="A13" s="30">
        <v>372</v>
      </c>
      <c r="B13" s="35" t="s">
        <v>14</v>
      </c>
      <c r="C13" s="32"/>
      <c r="D13" s="33"/>
      <c r="E13" s="33"/>
    </row>
    <row r="14" spans="1:5" ht="12" customHeight="1">
      <c r="A14" s="30" t="s">
        <v>15</v>
      </c>
      <c r="B14" s="35" t="s">
        <v>16</v>
      </c>
      <c r="C14" s="32"/>
      <c r="D14" s="33">
        <v>6780426.5700000003</v>
      </c>
      <c r="E14" s="33">
        <v>5898503.5999999996</v>
      </c>
    </row>
    <row r="15" spans="1:5" ht="12" customHeight="1">
      <c r="A15" s="30" t="s">
        <v>17</v>
      </c>
      <c r="B15" s="35" t="s">
        <v>18</v>
      </c>
      <c r="C15" s="32"/>
      <c r="D15" s="33">
        <v>73320.899999999994</v>
      </c>
      <c r="E15" s="33">
        <v>53880.9</v>
      </c>
    </row>
    <row r="16" spans="1:5" ht="12" customHeight="1">
      <c r="A16" s="30" t="s">
        <v>19</v>
      </c>
      <c r="B16" s="35" t="s">
        <v>20</v>
      </c>
      <c r="C16" s="32"/>
      <c r="D16" s="33"/>
      <c r="E16" s="33"/>
    </row>
    <row r="17" spans="1:5" ht="12" customHeight="1">
      <c r="A17" s="37" t="s">
        <v>21</v>
      </c>
      <c r="B17" s="35" t="s">
        <v>22</v>
      </c>
      <c r="C17" s="32"/>
      <c r="D17" s="33">
        <v>213000</v>
      </c>
      <c r="E17" s="33">
        <v>0</v>
      </c>
    </row>
    <row r="18" spans="1:5" ht="12" customHeight="1">
      <c r="A18" s="30" t="s">
        <v>23</v>
      </c>
      <c r="B18" s="35" t="s">
        <v>24</v>
      </c>
      <c r="C18" s="32"/>
      <c r="D18" s="33"/>
      <c r="E18" s="33"/>
    </row>
    <row r="19" spans="1:5" ht="12" customHeight="1">
      <c r="A19" s="30"/>
      <c r="B19" s="27"/>
      <c r="C19" s="32"/>
      <c r="D19" s="33">
        <f>SUM(D9:D18)</f>
        <v>11397511.500000002</v>
      </c>
      <c r="E19" s="33">
        <f>SUM(E9:E18)</f>
        <v>8974143.5</v>
      </c>
    </row>
    <row r="20" spans="1:5" ht="12" customHeight="1">
      <c r="A20" s="30"/>
      <c r="B20" s="34" t="s">
        <v>25</v>
      </c>
      <c r="C20" s="32"/>
      <c r="D20" s="33"/>
      <c r="E20" s="33"/>
    </row>
    <row r="21" spans="1:5" ht="12" customHeight="1">
      <c r="A21" s="38" t="s">
        <v>26</v>
      </c>
      <c r="B21" s="35" t="s">
        <v>27</v>
      </c>
      <c r="C21" s="32"/>
      <c r="D21" s="33">
        <v>322509.61</v>
      </c>
      <c r="E21" s="33">
        <v>413415.18</v>
      </c>
    </row>
    <row r="22" spans="1:5" ht="12" customHeight="1">
      <c r="A22" s="30">
        <v>371</v>
      </c>
      <c r="B22" s="35" t="s">
        <v>14</v>
      </c>
      <c r="C22" s="32"/>
      <c r="D22" s="33"/>
      <c r="E22" s="33"/>
    </row>
    <row r="23" spans="1:5" ht="12" customHeight="1">
      <c r="A23" s="38" t="s">
        <v>28</v>
      </c>
      <c r="B23" s="35" t="s">
        <v>29</v>
      </c>
      <c r="C23" s="32"/>
      <c r="D23" s="33">
        <v>11853797.720000001</v>
      </c>
      <c r="E23" s="33">
        <v>10470830.65</v>
      </c>
    </row>
    <row r="24" spans="1:5" ht="12" customHeight="1">
      <c r="A24" s="38" t="s">
        <v>30</v>
      </c>
      <c r="B24" s="35" t="s">
        <v>31</v>
      </c>
      <c r="C24" s="32"/>
      <c r="D24" s="33"/>
      <c r="E24" s="33"/>
    </row>
    <row r="25" spans="1:5" ht="12" customHeight="1">
      <c r="A25" s="30">
        <v>24</v>
      </c>
      <c r="B25" s="35" t="s">
        <v>32</v>
      </c>
      <c r="C25" s="32"/>
      <c r="D25" s="33">
        <v>128454.39</v>
      </c>
      <c r="E25" s="33">
        <v>620754.43999999994</v>
      </c>
    </row>
    <row r="26" spans="1:5" ht="12" customHeight="1">
      <c r="A26" s="38" t="s">
        <v>33</v>
      </c>
      <c r="B26" s="35" t="s">
        <v>20</v>
      </c>
      <c r="C26" s="32"/>
      <c r="D26" s="33"/>
      <c r="E26" s="33"/>
    </row>
    <row r="27" spans="1:5" ht="12" customHeight="1">
      <c r="A27" s="39" t="s">
        <v>34</v>
      </c>
      <c r="B27" s="35" t="s">
        <v>35</v>
      </c>
      <c r="C27" s="32"/>
      <c r="D27" s="33">
        <v>3592407.25</v>
      </c>
      <c r="E27" s="33">
        <v>3044296.55</v>
      </c>
    </row>
    <row r="28" spans="1:5" ht="12" customHeight="1">
      <c r="A28" s="30">
        <v>281</v>
      </c>
      <c r="B28" s="35" t="s">
        <v>36</v>
      </c>
      <c r="C28" s="32"/>
      <c r="D28" s="33">
        <v>222495.78</v>
      </c>
      <c r="E28" s="33">
        <v>234311.92</v>
      </c>
    </row>
    <row r="29" spans="1:5" ht="12" customHeight="1">
      <c r="A29" s="38" t="s">
        <v>37</v>
      </c>
      <c r="B29" s="35" t="s">
        <v>38</v>
      </c>
      <c r="C29" s="32"/>
      <c r="D29" s="33"/>
      <c r="E29" s="33"/>
    </row>
    <row r="30" spans="1:5" ht="12" customHeight="1">
      <c r="A30" s="30">
        <v>1431</v>
      </c>
      <c r="B30" s="35" t="s">
        <v>22</v>
      </c>
      <c r="C30" s="32"/>
      <c r="D30" s="33"/>
      <c r="E30" s="33"/>
    </row>
    <row r="31" spans="1:5" ht="12" customHeight="1">
      <c r="A31" s="30">
        <v>46</v>
      </c>
      <c r="B31" s="35" t="s">
        <v>39</v>
      </c>
      <c r="C31" s="32"/>
      <c r="D31" s="33"/>
      <c r="E31" s="33"/>
    </row>
    <row r="32" spans="1:5" ht="12" customHeight="1">
      <c r="A32" s="38" t="s">
        <v>40</v>
      </c>
      <c r="B32" s="35" t="s">
        <v>41</v>
      </c>
      <c r="C32" s="32"/>
      <c r="D32" s="33">
        <v>568650.26</v>
      </c>
      <c r="E32" s="33">
        <v>1086737.6399999999</v>
      </c>
    </row>
    <row r="33" spans="1:5" ht="12" customHeight="1">
      <c r="A33" s="30"/>
      <c r="B33" s="27"/>
      <c r="C33" s="32"/>
      <c r="D33" s="33">
        <f>SUM(D21:D32)</f>
        <v>16688315.01</v>
      </c>
      <c r="E33" s="33">
        <f>SUM(E21:E32)</f>
        <v>15870346.380000001</v>
      </c>
    </row>
    <row r="34" spans="1:5" ht="12" customHeight="1">
      <c r="A34" s="30"/>
      <c r="B34" s="28" t="s">
        <v>42</v>
      </c>
      <c r="C34" s="32"/>
      <c r="D34" s="33">
        <f>D19+D33</f>
        <v>28085826.510000002</v>
      </c>
      <c r="E34" s="33">
        <f>E19+E33</f>
        <v>24844489.880000003</v>
      </c>
    </row>
    <row r="35" spans="1:5" ht="12" customHeight="1">
      <c r="A35" s="30"/>
      <c r="B35" s="31" t="s">
        <v>43</v>
      </c>
      <c r="C35" s="32"/>
      <c r="D35" s="33"/>
      <c r="E35" s="33"/>
    </row>
    <row r="36" spans="1:5" ht="12" customHeight="1">
      <c r="A36" s="30"/>
      <c r="B36" s="31" t="s">
        <v>44</v>
      </c>
      <c r="C36" s="32"/>
      <c r="D36" s="33"/>
      <c r="E36" s="33"/>
    </row>
    <row r="37" spans="1:5" ht="12" customHeight="1">
      <c r="A37" s="38" t="s">
        <v>45</v>
      </c>
      <c r="B37" s="35" t="s">
        <v>46</v>
      </c>
      <c r="C37" s="32"/>
      <c r="D37" s="33">
        <v>5000000</v>
      </c>
      <c r="E37" s="33">
        <v>3025130.67</v>
      </c>
    </row>
    <row r="38" spans="1:5" ht="12" customHeight="1">
      <c r="A38" s="30">
        <v>52</v>
      </c>
      <c r="B38" s="35" t="s">
        <v>47</v>
      </c>
      <c r="C38" s="32"/>
      <c r="D38" s="33"/>
      <c r="E38" s="33"/>
    </row>
    <row r="39" spans="1:5" ht="12" customHeight="1">
      <c r="A39" s="30">
        <v>53</v>
      </c>
      <c r="B39" s="35" t="s">
        <v>48</v>
      </c>
      <c r="C39" s="32"/>
      <c r="D39" s="33"/>
      <c r="E39" s="33"/>
    </row>
    <row r="40" spans="1:5" ht="12" customHeight="1">
      <c r="A40" s="30">
        <v>54</v>
      </c>
      <c r="B40" s="35" t="s">
        <v>49</v>
      </c>
      <c r="C40" s="32"/>
      <c r="D40" s="33">
        <v>100000</v>
      </c>
      <c r="E40" s="33">
        <v>100000</v>
      </c>
    </row>
    <row r="41" spans="1:5" ht="12" customHeight="1">
      <c r="A41" s="30">
        <v>551</v>
      </c>
      <c r="B41" s="35" t="s">
        <v>50</v>
      </c>
      <c r="C41" s="32"/>
      <c r="D41" s="33">
        <v>272610.77</v>
      </c>
      <c r="E41" s="33">
        <v>210100.67</v>
      </c>
    </row>
    <row r="42" spans="1:5" ht="12" customHeight="1">
      <c r="A42" s="30">
        <v>552</v>
      </c>
      <c r="B42" s="35" t="s">
        <v>51</v>
      </c>
      <c r="C42" s="32"/>
      <c r="D42" s="33"/>
      <c r="E42" s="33"/>
    </row>
    <row r="43" spans="1:5" ht="12" customHeight="1">
      <c r="A43" s="30">
        <v>56</v>
      </c>
      <c r="B43" s="35" t="s">
        <v>52</v>
      </c>
      <c r="C43" s="32"/>
      <c r="D43" s="33">
        <v>3431270.93</v>
      </c>
      <c r="E43" s="33">
        <v>2256704.6800000002</v>
      </c>
    </row>
    <row r="44" spans="1:5" ht="12" customHeight="1">
      <c r="A44" s="30">
        <v>57</v>
      </c>
      <c r="B44" s="35" t="s">
        <v>53</v>
      </c>
      <c r="C44" s="32"/>
      <c r="D44" s="33">
        <v>616699.85</v>
      </c>
      <c r="E44" s="33">
        <v>318376.55</v>
      </c>
    </row>
    <row r="45" spans="1:5" ht="12" customHeight="1">
      <c r="A45" s="30">
        <v>58</v>
      </c>
      <c r="B45" s="35" t="s">
        <v>54</v>
      </c>
      <c r="C45" s="32"/>
      <c r="D45" s="33"/>
      <c r="E45" s="33"/>
    </row>
    <row r="46" spans="1:5" ht="12" customHeight="1">
      <c r="A46" s="30">
        <v>59</v>
      </c>
      <c r="B46" s="35" t="s">
        <v>55</v>
      </c>
      <c r="C46" s="32"/>
      <c r="D46" s="33">
        <v>7362</v>
      </c>
      <c r="E46" s="33">
        <v>8949.7999999999993</v>
      </c>
    </row>
    <row r="47" spans="1:5" ht="12" customHeight="1">
      <c r="A47" s="30">
        <v>818</v>
      </c>
      <c r="B47" s="40" t="s">
        <v>56</v>
      </c>
      <c r="C47" s="32"/>
      <c r="D47" s="33" t="e">
        <f>+#REF!</f>
        <v>#REF!</v>
      </c>
      <c r="E47" s="33" t="e">
        <f>+#REF!</f>
        <v>#REF!</v>
      </c>
    </row>
    <row r="48" spans="1:5" ht="12" customHeight="1">
      <c r="A48" s="30"/>
      <c r="B48" s="35" t="s">
        <v>57</v>
      </c>
      <c r="C48" s="32"/>
      <c r="D48" s="33"/>
      <c r="E48" s="33"/>
    </row>
    <row r="49" spans="1:5" ht="12" customHeight="1">
      <c r="A49" s="30"/>
      <c r="B49" s="28" t="s">
        <v>58</v>
      </c>
      <c r="C49" s="32"/>
      <c r="D49" s="33" t="e">
        <f>SUM(D37:D48)</f>
        <v>#REF!</v>
      </c>
      <c r="E49" s="33" t="e">
        <f>SUM(E37:E48)</f>
        <v>#REF!</v>
      </c>
    </row>
    <row r="50" spans="1:5" ht="12" customHeight="1">
      <c r="A50" s="30"/>
      <c r="B50" s="28"/>
      <c r="C50" s="32"/>
      <c r="D50" s="33"/>
      <c r="E50" s="33"/>
    </row>
    <row r="51" spans="1:5" ht="12" customHeight="1">
      <c r="A51" s="30"/>
      <c r="B51" s="28" t="s">
        <v>59</v>
      </c>
      <c r="C51" s="32"/>
      <c r="D51" s="33"/>
      <c r="E51" s="33"/>
    </row>
    <row r="52" spans="1:5" ht="12" customHeight="1">
      <c r="A52" s="30"/>
      <c r="B52" s="34" t="s">
        <v>60</v>
      </c>
      <c r="C52" s="32"/>
      <c r="D52" s="33"/>
      <c r="E52" s="33"/>
    </row>
    <row r="53" spans="1:5" ht="12" customHeight="1">
      <c r="A53" s="30">
        <v>29</v>
      </c>
      <c r="B53" s="35" t="s">
        <v>61</v>
      </c>
      <c r="C53" s="32"/>
      <c r="D53" s="33"/>
      <c r="E53" s="33"/>
    </row>
    <row r="54" spans="1:5" ht="12" customHeight="1">
      <c r="A54" s="30">
        <v>25</v>
      </c>
      <c r="B54" s="35" t="s">
        <v>62</v>
      </c>
      <c r="C54" s="32"/>
      <c r="D54" s="33">
        <v>4316520.25</v>
      </c>
      <c r="E54" s="33">
        <v>4977455.6500000004</v>
      </c>
    </row>
    <row r="55" spans="1:5" ht="12" customHeight="1">
      <c r="A55" s="30">
        <v>273</v>
      </c>
      <c r="B55" s="35" t="s">
        <v>63</v>
      </c>
      <c r="C55" s="32"/>
      <c r="D55" s="33"/>
      <c r="E55" s="33"/>
    </row>
    <row r="56" spans="1:5" ht="12" customHeight="1">
      <c r="A56" s="30">
        <v>2742</v>
      </c>
      <c r="B56" s="35" t="s">
        <v>64</v>
      </c>
      <c r="C56" s="32"/>
      <c r="D56" s="33">
        <v>2453.9899999999998</v>
      </c>
      <c r="E56" s="33">
        <v>2983.26</v>
      </c>
    </row>
    <row r="57" spans="1:5" ht="12" customHeight="1">
      <c r="A57" s="38" t="s">
        <v>65</v>
      </c>
      <c r="B57" s="35" t="s">
        <v>66</v>
      </c>
      <c r="C57" s="32"/>
      <c r="D57" s="33"/>
      <c r="E57" s="33"/>
    </row>
    <row r="58" spans="1:5" ht="12" customHeight="1">
      <c r="A58" s="30"/>
      <c r="B58" s="27"/>
      <c r="C58" s="32"/>
      <c r="D58" s="33">
        <f>SUM(D53:D57)</f>
        <v>4318974.24</v>
      </c>
      <c r="E58" s="33">
        <f>SUM(E53:E57)</f>
        <v>4980438.91</v>
      </c>
    </row>
    <row r="59" spans="1:5" ht="12" customHeight="1">
      <c r="A59" s="30"/>
      <c r="B59" s="34" t="s">
        <v>67</v>
      </c>
      <c r="C59" s="32"/>
      <c r="D59" s="33"/>
      <c r="E59" s="33"/>
    </row>
    <row r="60" spans="1:5" ht="12" customHeight="1">
      <c r="A60" s="38" t="s">
        <v>68</v>
      </c>
      <c r="B60" s="35" t="s">
        <v>69</v>
      </c>
      <c r="C60" s="32"/>
      <c r="D60" s="33">
        <v>2318380.48</v>
      </c>
      <c r="E60" s="33">
        <v>3916061.59</v>
      </c>
    </row>
    <row r="61" spans="1:5" ht="12" customHeight="1">
      <c r="A61" s="38" t="s">
        <v>70</v>
      </c>
      <c r="B61" s="35" t="s">
        <v>71</v>
      </c>
      <c r="C61" s="32"/>
      <c r="D61" s="33"/>
      <c r="E61" s="33"/>
    </row>
    <row r="62" spans="1:5" ht="12" customHeight="1">
      <c r="A62" s="30">
        <v>24</v>
      </c>
      <c r="B62" s="35" t="s">
        <v>32</v>
      </c>
      <c r="C62" s="32"/>
      <c r="D62" s="33">
        <v>525458.81000000006</v>
      </c>
      <c r="E62" s="33">
        <v>249656.31</v>
      </c>
    </row>
    <row r="63" spans="1:5" ht="12" customHeight="1">
      <c r="A63" s="38" t="s">
        <v>72</v>
      </c>
      <c r="B63" s="35" t="s">
        <v>20</v>
      </c>
      <c r="C63" s="32"/>
      <c r="D63" s="33"/>
      <c r="E63" s="33"/>
    </row>
    <row r="64" spans="1:5" ht="12" customHeight="1">
      <c r="A64" s="30">
        <v>25</v>
      </c>
      <c r="B64" s="35" t="s">
        <v>62</v>
      </c>
      <c r="C64" s="32"/>
      <c r="D64" s="33">
        <v>6284678.1299999999</v>
      </c>
      <c r="E64" s="33">
        <v>6016153.3200000003</v>
      </c>
    </row>
    <row r="65" spans="1:5" ht="12" customHeight="1">
      <c r="A65" s="36" t="s">
        <v>73</v>
      </c>
      <c r="B65" s="35" t="s">
        <v>66</v>
      </c>
      <c r="C65" s="32"/>
      <c r="D65" s="33">
        <v>2279936.65</v>
      </c>
      <c r="E65" s="33">
        <v>2004843.03</v>
      </c>
    </row>
    <row r="66" spans="1:5" ht="12" customHeight="1">
      <c r="A66" s="30" t="s">
        <v>74</v>
      </c>
      <c r="B66" s="35" t="s">
        <v>36</v>
      </c>
      <c r="C66" s="32"/>
      <c r="D66" s="33">
        <v>1499698.07</v>
      </c>
      <c r="E66" s="33">
        <v>419380.54</v>
      </c>
    </row>
    <row r="67" spans="1:5" ht="12" customHeight="1">
      <c r="A67" s="30" t="s">
        <v>75</v>
      </c>
      <c r="B67" s="35" t="s">
        <v>76</v>
      </c>
      <c r="C67" s="32"/>
      <c r="D67" s="33"/>
      <c r="E67" s="33"/>
    </row>
    <row r="68" spans="1:5" ht="12" customHeight="1">
      <c r="A68" s="30">
        <v>1432</v>
      </c>
      <c r="B68" s="35" t="s">
        <v>77</v>
      </c>
      <c r="C68" s="32"/>
      <c r="D68" s="33"/>
      <c r="E68" s="33"/>
    </row>
    <row r="69" spans="1:5" ht="12" customHeight="1">
      <c r="A69" s="30"/>
      <c r="B69" s="35" t="s">
        <v>78</v>
      </c>
      <c r="C69" s="32"/>
      <c r="D69" s="33"/>
      <c r="E69" s="33"/>
    </row>
    <row r="70" spans="1:5" ht="12" customHeight="1">
      <c r="A70" s="30"/>
      <c r="B70" s="27"/>
      <c r="C70" s="32"/>
      <c r="D70" s="33">
        <f>SUM(D60:D69)</f>
        <v>12908152.140000001</v>
      </c>
      <c r="E70" s="33">
        <f>SUM(E60:E69)</f>
        <v>12606094.789999999</v>
      </c>
    </row>
    <row r="71" spans="1:5" s="2" customFormat="1" ht="12" customHeight="1">
      <c r="A71" s="41"/>
      <c r="B71" s="28" t="s">
        <v>79</v>
      </c>
      <c r="C71" s="32"/>
      <c r="D71" s="33">
        <f>D58+D70</f>
        <v>17227126.380000003</v>
      </c>
      <c r="E71" s="33">
        <f>E58+E70</f>
        <v>17586533.699999999</v>
      </c>
    </row>
    <row r="72" spans="1:5" s="2" customFormat="1" ht="12" customHeight="1">
      <c r="A72" s="41"/>
      <c r="B72" s="28" t="s">
        <v>80</v>
      </c>
      <c r="C72" s="32"/>
      <c r="D72" s="33" t="e">
        <f>D71+D49</f>
        <v>#REF!</v>
      </c>
      <c r="E72" s="33" t="e">
        <f>E71+E49</f>
        <v>#REF!</v>
      </c>
    </row>
    <row r="73" spans="1:5" ht="12" customHeight="1">
      <c r="A73" s="25" t="s">
        <v>131</v>
      </c>
      <c r="B73" s="25"/>
      <c r="C73" s="25"/>
      <c r="D73" s="25"/>
      <c r="E73" s="25"/>
    </row>
    <row r="75" spans="1:5" ht="12" customHeight="1">
      <c r="B75" s="22" t="s">
        <v>81</v>
      </c>
      <c r="D75" s="26" t="e">
        <f>D34-D72</f>
        <v>#REF!</v>
      </c>
      <c r="E75" s="26" t="e">
        <f>E34-E72</f>
        <v>#REF!</v>
      </c>
    </row>
  </sheetData>
  <mergeCells count="6">
    <mergeCell ref="A1:E1"/>
    <mergeCell ref="A2:E2"/>
    <mergeCell ref="A5:A6"/>
    <mergeCell ref="B5:B6"/>
    <mergeCell ref="C5:C6"/>
    <mergeCell ref="D5:E5"/>
  </mergeCells>
  <phoneticPr fontId="35" type="noConversion"/>
  <printOptions horizontalCentered="1" verticalCentered="1"/>
  <pageMargins left="0.78740157480314965" right="0.78740157480314965" top="0.78740157480314965" bottom="0.78740157480314965" header="0.39370078740157483" footer="0.39370078740157483"/>
  <pageSetup paperSize="9" scale="80" orientation="portrait" r:id="rId1"/>
  <headerFooter scaleWithDoc="0">
    <oddHeader>&amp;L&amp;8&amp;K03-047MANUAL DE PRESTAÇÃO DE CONTAS NAS SOCIEDADES COMERCIAIS&amp;R&amp;8&amp;K03-047Demonstrações financeiras do SNC: &amp;A</oddHeader>
    <oddFooter>&amp;L&amp;K03-048&amp;F&amp;R&amp;K03-048&amp;D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5"/>
  <sheetViews>
    <sheetView tabSelected="1" workbookViewId="0">
      <selection activeCell="D5" sqref="D5:D8"/>
    </sheetView>
  </sheetViews>
  <sheetFormatPr defaultRowHeight="15"/>
  <cols>
    <col min="1" max="1" width="5.85546875" style="3" customWidth="1"/>
    <col min="2" max="2" width="48.42578125" style="3" customWidth="1"/>
    <col min="3" max="3" width="79.5703125" style="3" bestFit="1" customWidth="1"/>
    <col min="4" max="6" width="11.7109375" style="16" bestFit="1" customWidth="1"/>
    <col min="9" max="9" width="14.7109375" bestFit="1" customWidth="1"/>
  </cols>
  <sheetData>
    <row r="2" spans="1:6" ht="18">
      <c r="B2" s="62" t="s">
        <v>113</v>
      </c>
      <c r="C2" s="62"/>
      <c r="D2" s="62"/>
      <c r="E2" s="62"/>
      <c r="F2" s="62"/>
    </row>
    <row r="3" spans="1:6" ht="15.75" thickBot="1"/>
    <row r="4" spans="1:6" ht="15.75" thickBot="1">
      <c r="A4" s="4"/>
      <c r="B4" s="5" t="s">
        <v>82</v>
      </c>
      <c r="C4" s="5" t="s">
        <v>163</v>
      </c>
      <c r="D4" s="5" t="s">
        <v>109</v>
      </c>
      <c r="E4" s="5" t="s">
        <v>110</v>
      </c>
      <c r="F4" s="5" t="s">
        <v>108</v>
      </c>
    </row>
    <row r="5" spans="1:6">
      <c r="B5" s="50" t="s">
        <v>83</v>
      </c>
      <c r="C5" s="6" t="s">
        <v>84</v>
      </c>
      <c r="D5" s="56">
        <v>1.29285081466355</v>
      </c>
      <c r="E5" s="53">
        <v>1.2589423326079878</v>
      </c>
      <c r="F5" s="53">
        <v>3.3908482055558409E-2</v>
      </c>
    </row>
    <row r="6" spans="1:6">
      <c r="A6" s="4"/>
      <c r="B6" s="51"/>
      <c r="C6" s="7" t="s">
        <v>114</v>
      </c>
      <c r="D6" s="57"/>
      <c r="E6" s="54"/>
      <c r="F6" s="54"/>
    </row>
    <row r="7" spans="1:6">
      <c r="B7" s="51"/>
      <c r="C7" s="8" t="s">
        <v>132</v>
      </c>
      <c r="D7" s="57"/>
      <c r="E7" s="54"/>
      <c r="F7" s="54"/>
    </row>
    <row r="8" spans="1:6" ht="15.75" thickBot="1">
      <c r="B8" s="52"/>
      <c r="C8" s="9" t="s">
        <v>67</v>
      </c>
      <c r="D8" s="58"/>
      <c r="E8" s="55"/>
      <c r="F8" s="55"/>
    </row>
    <row r="9" spans="1:6">
      <c r="B9" s="50" t="s">
        <v>85</v>
      </c>
      <c r="C9" s="6" t="s">
        <v>84</v>
      </c>
      <c r="D9" s="53">
        <v>1.2678658589160385</v>
      </c>
      <c r="E9" s="53">
        <v>1.2261474673553523</v>
      </c>
      <c r="F9" s="53">
        <v>4.1718391560686241E-2</v>
      </c>
    </row>
    <row r="10" spans="1:6">
      <c r="B10" s="51"/>
      <c r="C10" s="7" t="s">
        <v>115</v>
      </c>
      <c r="D10" s="54"/>
      <c r="E10" s="54"/>
      <c r="F10" s="54"/>
    </row>
    <row r="11" spans="1:6">
      <c r="B11" s="51"/>
      <c r="C11" s="7" t="s">
        <v>116</v>
      </c>
      <c r="D11" s="54"/>
      <c r="E11" s="54"/>
      <c r="F11" s="54"/>
    </row>
    <row r="12" spans="1:6">
      <c r="B12" s="51"/>
      <c r="C12" s="8" t="s">
        <v>132</v>
      </c>
      <c r="D12" s="54"/>
      <c r="E12" s="54"/>
      <c r="F12" s="54"/>
    </row>
    <row r="13" spans="1:6" ht="15.75" thickBot="1">
      <c r="B13" s="52"/>
      <c r="C13" s="9" t="s">
        <v>67</v>
      </c>
      <c r="D13" s="55"/>
      <c r="E13" s="55"/>
      <c r="F13" s="55"/>
    </row>
    <row r="14" spans="1:6" ht="15.75" thickBot="1">
      <c r="B14" s="5" t="s">
        <v>86</v>
      </c>
      <c r="C14" s="5"/>
      <c r="D14" s="5"/>
      <c r="E14" s="5"/>
      <c r="F14" s="5"/>
    </row>
    <row r="15" spans="1:6">
      <c r="B15" s="63" t="s">
        <v>87</v>
      </c>
      <c r="C15" s="11" t="s">
        <v>84</v>
      </c>
      <c r="D15" s="56">
        <v>0.38662562150819174</v>
      </c>
      <c r="E15" s="53">
        <v>0.29213544794263241</v>
      </c>
      <c r="F15" s="53">
        <v>9.4490173565559332E-2</v>
      </c>
    </row>
    <row r="16" spans="1:6">
      <c r="A16" s="4"/>
      <c r="B16" s="64"/>
      <c r="C16" s="12" t="s">
        <v>44</v>
      </c>
      <c r="D16" s="57"/>
      <c r="E16" s="54"/>
      <c r="F16" s="54"/>
    </row>
    <row r="17" spans="1:6">
      <c r="B17" s="64"/>
      <c r="C17" s="13" t="s">
        <v>132</v>
      </c>
      <c r="D17" s="57"/>
      <c r="E17" s="54"/>
      <c r="F17" s="54"/>
    </row>
    <row r="18" spans="1:6" ht="15.75" thickBot="1">
      <c r="B18" s="65"/>
      <c r="C18" s="14" t="s">
        <v>117</v>
      </c>
      <c r="D18" s="58"/>
      <c r="E18" s="55"/>
      <c r="F18" s="55"/>
    </row>
    <row r="19" spans="1:6">
      <c r="B19" s="50" t="s">
        <v>133</v>
      </c>
      <c r="C19" s="11" t="s">
        <v>84</v>
      </c>
      <c r="D19" s="56">
        <v>2.5864814548479482</v>
      </c>
      <c r="E19" s="53">
        <v>3.4230696994921801</v>
      </c>
      <c r="F19" s="53">
        <v>-0.83658824464423187</v>
      </c>
    </row>
    <row r="20" spans="1:6">
      <c r="A20" s="4"/>
      <c r="B20" s="51"/>
      <c r="C20" s="12" t="s">
        <v>117</v>
      </c>
      <c r="D20" s="57"/>
      <c r="E20" s="54"/>
      <c r="F20" s="54"/>
    </row>
    <row r="21" spans="1:6">
      <c r="B21" s="51"/>
      <c r="C21" s="13" t="s">
        <v>132</v>
      </c>
      <c r="D21" s="57"/>
      <c r="E21" s="54"/>
      <c r="F21" s="54"/>
    </row>
    <row r="22" spans="1:6" ht="15.75" thickBot="1">
      <c r="B22" s="52"/>
      <c r="C22" s="14" t="s">
        <v>44</v>
      </c>
      <c r="D22" s="58"/>
      <c r="E22" s="55"/>
      <c r="F22" s="55"/>
    </row>
    <row r="23" spans="1:6">
      <c r="B23" s="50" t="s">
        <v>88</v>
      </c>
      <c r="C23" s="11" t="s">
        <v>84</v>
      </c>
      <c r="D23" s="53">
        <v>0.6303256788437166</v>
      </c>
      <c r="E23" s="53">
        <v>0.41269964302288847</v>
      </c>
      <c r="F23" s="53">
        <v>0.21762603582082812</v>
      </c>
    </row>
    <row r="24" spans="1:6">
      <c r="A24" s="4"/>
      <c r="B24" s="51"/>
      <c r="C24" s="12" t="s">
        <v>44</v>
      </c>
      <c r="D24" s="54"/>
      <c r="E24" s="54"/>
      <c r="F24" s="54"/>
    </row>
    <row r="25" spans="1:6">
      <c r="B25" s="51"/>
      <c r="C25" s="13" t="s">
        <v>132</v>
      </c>
      <c r="D25" s="54"/>
      <c r="E25" s="54"/>
      <c r="F25" s="54"/>
    </row>
    <row r="26" spans="1:6" ht="15.75" thickBot="1">
      <c r="B26" s="52"/>
      <c r="C26" s="14" t="s">
        <v>59</v>
      </c>
      <c r="D26" s="55"/>
      <c r="E26" s="55"/>
      <c r="F26" s="55"/>
    </row>
    <row r="27" spans="1:6">
      <c r="B27" s="50" t="s">
        <v>134</v>
      </c>
      <c r="C27" s="11" t="s">
        <v>84</v>
      </c>
      <c r="D27" s="56">
        <v>1.3316656333270642</v>
      </c>
      <c r="E27" s="53">
        <v>1.3637396248455351</v>
      </c>
      <c r="F27" s="53">
        <v>-3.2073991518470901E-2</v>
      </c>
    </row>
    <row r="28" spans="1:6">
      <c r="B28" s="51"/>
      <c r="C28" s="12" t="s">
        <v>135</v>
      </c>
      <c r="D28" s="57"/>
      <c r="E28" s="54"/>
      <c r="F28" s="54"/>
    </row>
    <row r="29" spans="1:6">
      <c r="B29" s="51"/>
      <c r="C29" s="12" t="s">
        <v>136</v>
      </c>
      <c r="D29" s="57"/>
      <c r="E29" s="54"/>
      <c r="F29" s="54"/>
    </row>
    <row r="30" spans="1:6">
      <c r="B30" s="51"/>
      <c r="C30" s="13" t="s">
        <v>132</v>
      </c>
      <c r="D30" s="57"/>
      <c r="E30" s="54"/>
      <c r="F30" s="54"/>
    </row>
    <row r="31" spans="1:6" ht="15.75" thickBot="1">
      <c r="B31" s="52"/>
      <c r="C31" s="14" t="s">
        <v>137</v>
      </c>
      <c r="D31" s="58"/>
      <c r="E31" s="55"/>
      <c r="F31" s="55"/>
    </row>
    <row r="32" spans="1:6" ht="15.75" thickBot="1">
      <c r="B32" s="5" t="s">
        <v>89</v>
      </c>
      <c r="C32" s="5"/>
      <c r="D32" s="5"/>
      <c r="E32" s="5"/>
      <c r="F32" s="5"/>
    </row>
    <row r="33" spans="1:6">
      <c r="B33" s="50" t="s">
        <v>90</v>
      </c>
      <c r="C33" s="11" t="s">
        <v>84</v>
      </c>
      <c r="D33" s="56">
        <v>0.61537822072911486</v>
      </c>
      <c r="E33" s="56">
        <v>0.62511516809023038</v>
      </c>
      <c r="F33" s="53">
        <v>-9.7369473611155222E-3</v>
      </c>
    </row>
    <row r="34" spans="1:6">
      <c r="B34" s="51"/>
      <c r="C34" s="12" t="s">
        <v>118</v>
      </c>
      <c r="D34" s="57"/>
      <c r="E34" s="57"/>
      <c r="F34" s="54"/>
    </row>
    <row r="35" spans="1:6">
      <c r="B35" s="51"/>
      <c r="C35" s="12" t="s">
        <v>119</v>
      </c>
      <c r="D35" s="57"/>
      <c r="E35" s="57"/>
      <c r="F35" s="54"/>
    </row>
    <row r="36" spans="1:6">
      <c r="B36" s="51"/>
      <c r="C36" s="13" t="s">
        <v>132</v>
      </c>
      <c r="D36" s="57"/>
      <c r="E36" s="57"/>
      <c r="F36" s="54"/>
    </row>
    <row r="37" spans="1:6" ht="15.75" thickBot="1">
      <c r="B37" s="52"/>
      <c r="C37" s="14" t="s">
        <v>59</v>
      </c>
      <c r="D37" s="58"/>
      <c r="E37" s="58"/>
      <c r="F37" s="55"/>
    </row>
    <row r="38" spans="1:6">
      <c r="B38" s="50" t="s">
        <v>91</v>
      </c>
      <c r="C38" s="11" t="s">
        <v>138</v>
      </c>
      <c r="D38" s="53">
        <v>4.6530917762148322E-2</v>
      </c>
      <c r="E38" s="53">
        <v>1.5657867263583414E-2</v>
      </c>
      <c r="F38" s="53">
        <v>3.0873050498564907E-2</v>
      </c>
    </row>
    <row r="39" spans="1:6">
      <c r="B39" s="51"/>
      <c r="C39" s="12" t="s">
        <v>120</v>
      </c>
      <c r="D39" s="54"/>
      <c r="E39" s="54"/>
      <c r="F39" s="54"/>
    </row>
    <row r="40" spans="1:6">
      <c r="B40" s="51"/>
      <c r="C40" s="13" t="s">
        <v>132</v>
      </c>
      <c r="D40" s="54"/>
      <c r="E40" s="54"/>
      <c r="F40" s="54"/>
    </row>
    <row r="41" spans="1:6">
      <c r="B41" s="51"/>
      <c r="C41" s="12" t="s">
        <v>118</v>
      </c>
      <c r="D41" s="54"/>
      <c r="E41" s="54"/>
      <c r="F41" s="54"/>
    </row>
    <row r="42" spans="1:6" ht="15.75" thickBot="1">
      <c r="B42" s="52"/>
      <c r="C42" s="14" t="s">
        <v>119</v>
      </c>
      <c r="D42" s="55"/>
      <c r="E42" s="55"/>
      <c r="F42" s="55"/>
    </row>
    <row r="43" spans="1:6">
      <c r="B43" s="50" t="s">
        <v>139</v>
      </c>
      <c r="C43" s="11" t="s">
        <v>84</v>
      </c>
      <c r="D43" s="53">
        <v>0.75888622939183203</v>
      </c>
      <c r="E43" s="53">
        <v>0.97098876096566933</v>
      </c>
      <c r="F43" s="53">
        <v>-0.21210253157383729</v>
      </c>
    </row>
    <row r="44" spans="1:6">
      <c r="A44" s="42"/>
      <c r="B44" s="51"/>
      <c r="C44" s="12" t="s">
        <v>121</v>
      </c>
      <c r="D44" s="54"/>
      <c r="E44" s="54"/>
      <c r="F44" s="54"/>
    </row>
    <row r="45" spans="1:6">
      <c r="B45" s="51"/>
      <c r="C45" s="13" t="s">
        <v>132</v>
      </c>
      <c r="D45" s="54"/>
      <c r="E45" s="54"/>
      <c r="F45" s="54"/>
    </row>
    <row r="46" spans="1:6" ht="15.75" thickBot="1">
      <c r="B46" s="52"/>
      <c r="C46" s="14" t="s">
        <v>122</v>
      </c>
      <c r="D46" s="55"/>
      <c r="E46" s="55"/>
      <c r="F46" s="55"/>
    </row>
    <row r="47" spans="1:6" ht="15.75" thickBot="1">
      <c r="B47" s="5" t="s">
        <v>92</v>
      </c>
      <c r="C47" s="5"/>
      <c r="D47" s="5"/>
      <c r="E47" s="5"/>
      <c r="F47" s="5"/>
    </row>
    <row r="48" spans="1:6">
      <c r="B48" s="50" t="s">
        <v>93</v>
      </c>
      <c r="C48" s="11" t="s">
        <v>84</v>
      </c>
      <c r="D48" s="53">
        <v>0.13176131239200176</v>
      </c>
      <c r="E48" s="53">
        <v>0.18444501135028882</v>
      </c>
      <c r="F48" s="53">
        <v>-5.2683698958287062E-2</v>
      </c>
    </row>
    <row r="49" spans="2:6" customFormat="1">
      <c r="B49" s="51"/>
      <c r="C49" s="12" t="s">
        <v>56</v>
      </c>
      <c r="D49" s="54"/>
      <c r="E49" s="54"/>
      <c r="F49" s="54"/>
    </row>
    <row r="50" spans="2:6" customFormat="1">
      <c r="B50" s="51"/>
      <c r="C50" s="13" t="s">
        <v>132</v>
      </c>
      <c r="D50" s="54"/>
      <c r="E50" s="54"/>
      <c r="F50" s="54"/>
    </row>
    <row r="51" spans="2:6" customFormat="1" ht="15.75" thickBot="1">
      <c r="B51" s="52"/>
      <c r="C51" s="14" t="s">
        <v>44</v>
      </c>
      <c r="D51" s="55"/>
      <c r="E51" s="55"/>
      <c r="F51" s="55"/>
    </row>
    <row r="52" spans="2:6" customFormat="1">
      <c r="B52" s="50" t="s">
        <v>140</v>
      </c>
      <c r="C52" s="11" t="s">
        <v>84</v>
      </c>
      <c r="D52" s="59">
        <v>6.7914470643078817E-2</v>
      </c>
      <c r="E52" s="59">
        <v>7.2157445721723085E-2</v>
      </c>
      <c r="F52" s="59">
        <v>-4.2429750786442677E-3</v>
      </c>
    </row>
    <row r="53" spans="2:6" customFormat="1">
      <c r="B53" s="51"/>
      <c r="C53" s="17" t="s">
        <v>123</v>
      </c>
      <c r="D53" s="60"/>
      <c r="E53" s="60"/>
      <c r="F53" s="60"/>
    </row>
    <row r="54" spans="2:6" customFormat="1">
      <c r="B54" s="51"/>
      <c r="C54" s="13" t="s">
        <v>132</v>
      </c>
      <c r="D54" s="60"/>
      <c r="E54" s="60"/>
      <c r="F54" s="60"/>
    </row>
    <row r="55" spans="2:6" customFormat="1" ht="15.75" thickBot="1">
      <c r="B55" s="52"/>
      <c r="C55" s="14" t="s">
        <v>117</v>
      </c>
      <c r="D55" s="61"/>
      <c r="E55" s="61"/>
      <c r="F55" s="61"/>
    </row>
    <row r="56" spans="2:6" customFormat="1">
      <c r="B56" s="50" t="s">
        <v>141</v>
      </c>
      <c r="C56" s="12" t="s">
        <v>142</v>
      </c>
      <c r="D56" s="53">
        <v>1.9628451586614595</v>
      </c>
      <c r="E56" s="53">
        <v>3.3237622062090382</v>
      </c>
      <c r="F56" s="53">
        <v>-1.3609170475475787</v>
      </c>
    </row>
    <row r="57" spans="2:6" customFormat="1" ht="15.75" thickBot="1">
      <c r="B57" s="52"/>
      <c r="C57" s="14" t="s">
        <v>143</v>
      </c>
      <c r="D57" s="55"/>
      <c r="E57" s="55"/>
      <c r="F57" s="55"/>
    </row>
    <row r="58" spans="2:6" customFormat="1">
      <c r="B58" s="50" t="s">
        <v>144</v>
      </c>
      <c r="C58" s="11" t="s">
        <v>84</v>
      </c>
      <c r="D58" s="59">
        <v>1.0422877846931997</v>
      </c>
      <c r="E58" s="59">
        <v>0.81196285903637766</v>
      </c>
      <c r="F58" s="59">
        <v>0.23032492565682205</v>
      </c>
    </row>
    <row r="59" spans="2:6" customFormat="1">
      <c r="B59" s="51"/>
      <c r="C59" s="12" t="s">
        <v>122</v>
      </c>
      <c r="D59" s="60"/>
      <c r="E59" s="60"/>
      <c r="F59" s="60"/>
    </row>
    <row r="60" spans="2:6" customFormat="1">
      <c r="B60" s="51"/>
      <c r="C60" s="13" t="s">
        <v>132</v>
      </c>
      <c r="D60" s="60"/>
      <c r="E60" s="60"/>
      <c r="F60" s="60"/>
    </row>
    <row r="61" spans="2:6" customFormat="1" ht="15.75" thickBot="1">
      <c r="B61" s="52"/>
      <c r="C61" s="19" t="s">
        <v>123</v>
      </c>
      <c r="D61" s="61"/>
      <c r="E61" s="61"/>
      <c r="F61" s="61"/>
    </row>
    <row r="62" spans="2:6" customFormat="1">
      <c r="B62" s="50" t="s">
        <v>94</v>
      </c>
      <c r="C62" s="11" t="s">
        <v>84</v>
      </c>
      <c r="D62" s="53">
        <v>0.94831343388849465</v>
      </c>
      <c r="E62" s="53">
        <v>0.94715193908517692</v>
      </c>
      <c r="F62" s="53">
        <v>1.1614948033177308E-3</v>
      </c>
    </row>
    <row r="63" spans="2:6" customFormat="1">
      <c r="B63" s="51"/>
      <c r="C63" s="12" t="s">
        <v>56</v>
      </c>
      <c r="D63" s="54"/>
      <c r="E63" s="54"/>
      <c r="F63" s="54"/>
    </row>
    <row r="64" spans="2:6" customFormat="1">
      <c r="B64" s="51"/>
      <c r="C64" s="13" t="s">
        <v>132</v>
      </c>
      <c r="D64" s="54"/>
      <c r="E64" s="54"/>
      <c r="F64" s="54"/>
    </row>
    <row r="65" spans="2:6" customFormat="1" ht="15.75" thickBot="1">
      <c r="B65" s="52"/>
      <c r="C65" s="14" t="s">
        <v>121</v>
      </c>
      <c r="D65" s="55"/>
      <c r="E65" s="55"/>
      <c r="F65" s="55"/>
    </row>
    <row r="66" spans="2:6" customFormat="1">
      <c r="B66" s="50" t="s">
        <v>95</v>
      </c>
      <c r="C66" s="11" t="s">
        <v>84</v>
      </c>
      <c r="D66" s="53">
        <v>8.4582944324396878E-2</v>
      </c>
      <c r="E66" s="53">
        <v>7.6226283137514686E-2</v>
      </c>
      <c r="F66" s="53">
        <v>8.3566611868821916E-3</v>
      </c>
    </row>
    <row r="67" spans="2:6" customFormat="1">
      <c r="B67" s="51"/>
      <c r="C67" s="12" t="s">
        <v>124</v>
      </c>
      <c r="D67" s="54"/>
      <c r="E67" s="54"/>
      <c r="F67" s="54"/>
    </row>
    <row r="68" spans="2:6" customFormat="1">
      <c r="B68" s="51"/>
      <c r="C68" s="13" t="s">
        <v>132</v>
      </c>
      <c r="D68" s="54"/>
      <c r="E68" s="54"/>
      <c r="F68" s="54"/>
    </row>
    <row r="69" spans="2:6" customFormat="1" ht="15.75" thickBot="1">
      <c r="B69" s="52"/>
      <c r="C69" s="14" t="s">
        <v>117</v>
      </c>
      <c r="D69" s="55"/>
      <c r="E69" s="55"/>
      <c r="F69" s="55"/>
    </row>
    <row r="70" spans="2:6" customFormat="1">
      <c r="B70" s="50" t="s">
        <v>96</v>
      </c>
      <c r="C70" s="11" t="s">
        <v>84</v>
      </c>
      <c r="D70" s="59">
        <v>0.18273419458520671</v>
      </c>
      <c r="E70" s="59">
        <v>0.12529865074690116</v>
      </c>
      <c r="F70" s="59">
        <v>5.7435543838305542E-2</v>
      </c>
    </row>
    <row r="71" spans="2:6" customFormat="1">
      <c r="B71" s="51"/>
      <c r="C71" s="17" t="s">
        <v>123</v>
      </c>
      <c r="D71" s="60"/>
      <c r="E71" s="60"/>
      <c r="F71" s="60"/>
    </row>
    <row r="72" spans="2:6" customFormat="1">
      <c r="B72" s="51"/>
      <c r="C72" s="13" t="s">
        <v>132</v>
      </c>
      <c r="D72" s="60"/>
      <c r="E72" s="60"/>
      <c r="F72" s="60"/>
    </row>
    <row r="73" spans="2:6" customFormat="1" ht="15.75" thickBot="1">
      <c r="B73" s="52"/>
      <c r="C73" s="14" t="s">
        <v>125</v>
      </c>
      <c r="D73" s="61"/>
      <c r="E73" s="61"/>
      <c r="F73" s="61"/>
    </row>
    <row r="74" spans="2:6" customFormat="1">
      <c r="B74" s="50" t="s">
        <v>145</v>
      </c>
      <c r="C74" s="11" t="s">
        <v>84</v>
      </c>
      <c r="D74" s="53">
        <v>0.22758325376624558</v>
      </c>
      <c r="E74" s="53">
        <v>0.13236403164014021</v>
      </c>
      <c r="F74" s="53">
        <v>9.5219222126105368E-2</v>
      </c>
    </row>
    <row r="75" spans="2:6" customFormat="1">
      <c r="B75" s="51"/>
      <c r="C75" s="12" t="s">
        <v>124</v>
      </c>
      <c r="D75" s="54"/>
      <c r="E75" s="54"/>
      <c r="F75" s="54"/>
    </row>
    <row r="76" spans="2:6" customFormat="1">
      <c r="B76" s="51"/>
      <c r="C76" s="13" t="s">
        <v>132</v>
      </c>
      <c r="D76" s="54"/>
      <c r="E76" s="54"/>
      <c r="F76" s="54"/>
    </row>
    <row r="77" spans="2:6" customFormat="1" ht="15.75" thickBot="1">
      <c r="B77" s="52"/>
      <c r="C77" s="14" t="s">
        <v>125</v>
      </c>
      <c r="D77" s="55"/>
      <c r="E77" s="55"/>
      <c r="F77" s="55"/>
    </row>
    <row r="78" spans="2:6" customFormat="1" ht="15.75" thickBot="1">
      <c r="B78" s="5" t="s">
        <v>97</v>
      </c>
      <c r="C78" s="5"/>
      <c r="D78" s="5"/>
      <c r="E78" s="5"/>
      <c r="F78" s="5"/>
    </row>
    <row r="79" spans="2:6" customFormat="1">
      <c r="B79" s="50" t="s">
        <v>98</v>
      </c>
      <c r="C79" s="11" t="s">
        <v>84</v>
      </c>
      <c r="D79" s="53">
        <v>3.1126732157027095</v>
      </c>
      <c r="E79" s="53">
        <v>4.0763371555563532</v>
      </c>
      <c r="F79" s="53">
        <v>-0.96366393985364374</v>
      </c>
    </row>
    <row r="80" spans="2:6" customFormat="1">
      <c r="B80" s="51"/>
      <c r="C80" s="12" t="s">
        <v>126</v>
      </c>
      <c r="D80" s="54"/>
      <c r="E80" s="54"/>
      <c r="F80" s="54"/>
    </row>
    <row r="81" spans="2:6" customFormat="1">
      <c r="B81" s="51"/>
      <c r="C81" s="12" t="s">
        <v>128</v>
      </c>
      <c r="D81" s="54"/>
      <c r="E81" s="54"/>
      <c r="F81" s="54"/>
    </row>
    <row r="82" spans="2:6" customFormat="1">
      <c r="B82" s="51"/>
      <c r="C82" s="12" t="s">
        <v>127</v>
      </c>
      <c r="D82" s="54"/>
      <c r="E82" s="54"/>
      <c r="F82" s="54"/>
    </row>
    <row r="83" spans="2:6" customFormat="1">
      <c r="B83" s="51"/>
      <c r="C83" s="13" t="s">
        <v>132</v>
      </c>
      <c r="D83" s="54"/>
      <c r="E83" s="54"/>
      <c r="F83" s="54"/>
    </row>
    <row r="84" spans="2:6" customFormat="1" ht="15.75" thickBot="1">
      <c r="B84" s="52"/>
      <c r="C84" s="14" t="s">
        <v>121</v>
      </c>
      <c r="D84" s="55"/>
      <c r="E84" s="55"/>
      <c r="F84" s="55"/>
    </row>
    <row r="85" spans="2:6" customFormat="1">
      <c r="B85" s="50" t="s">
        <v>99</v>
      </c>
      <c r="C85" s="11" t="s">
        <v>84</v>
      </c>
      <c r="D85" s="59">
        <v>2.4620555581570724</v>
      </c>
      <c r="E85" s="59">
        <v>3.213811975114194</v>
      </c>
      <c r="F85" s="59">
        <v>-0.75175641695712159</v>
      </c>
    </row>
    <row r="86" spans="2:6" customFormat="1">
      <c r="B86" s="51"/>
      <c r="C86" s="12" t="s">
        <v>126</v>
      </c>
      <c r="D86" s="60"/>
      <c r="E86" s="60"/>
      <c r="F86" s="60"/>
    </row>
    <row r="87" spans="2:6" customFormat="1">
      <c r="B87" s="51"/>
      <c r="C87" s="12" t="s">
        <v>128</v>
      </c>
      <c r="D87" s="60"/>
      <c r="E87" s="60"/>
      <c r="F87" s="60"/>
    </row>
    <row r="88" spans="2:6" customFormat="1">
      <c r="B88" s="51"/>
      <c r="C88" s="12" t="s">
        <v>127</v>
      </c>
      <c r="D88" s="60"/>
      <c r="E88" s="60"/>
      <c r="F88" s="60"/>
    </row>
    <row r="89" spans="2:6" customFormat="1">
      <c r="B89" s="51"/>
      <c r="C89" s="13" t="s">
        <v>132</v>
      </c>
      <c r="D89" s="60"/>
      <c r="E89" s="60"/>
      <c r="F89" s="60"/>
    </row>
    <row r="90" spans="2:6" customFormat="1" ht="15.75" thickBot="1">
      <c r="B90" s="52"/>
      <c r="C90" s="19" t="s">
        <v>123</v>
      </c>
      <c r="D90" s="61"/>
      <c r="E90" s="61"/>
      <c r="F90" s="61"/>
    </row>
    <row r="91" spans="2:6" customFormat="1">
      <c r="B91" s="50" t="s">
        <v>100</v>
      </c>
      <c r="C91" s="11" t="s">
        <v>84</v>
      </c>
      <c r="D91" s="53">
        <v>1.317720576905705</v>
      </c>
      <c r="E91" s="53">
        <v>1.0298780379347321</v>
      </c>
      <c r="F91" s="53">
        <v>0.28784253897097289</v>
      </c>
    </row>
    <row r="92" spans="2:6" customFormat="1">
      <c r="B92" s="51"/>
      <c r="C92" s="12" t="s">
        <v>122</v>
      </c>
      <c r="D92" s="54"/>
      <c r="E92" s="54"/>
      <c r="F92" s="54"/>
    </row>
    <row r="93" spans="2:6" customFormat="1">
      <c r="B93" s="51"/>
      <c r="C93" s="13" t="s">
        <v>132</v>
      </c>
      <c r="D93" s="54"/>
      <c r="E93" s="54"/>
      <c r="F93" s="54"/>
    </row>
    <row r="94" spans="2:6" customFormat="1" ht="15.75" thickBot="1">
      <c r="B94" s="52"/>
      <c r="C94" s="14" t="s">
        <v>121</v>
      </c>
      <c r="D94" s="55"/>
      <c r="E94" s="55"/>
      <c r="F94" s="55"/>
    </row>
    <row r="95" spans="2:6" customFormat="1">
      <c r="B95" s="50" t="s">
        <v>146</v>
      </c>
      <c r="C95" s="11" t="s">
        <v>138</v>
      </c>
      <c r="D95" s="59">
        <v>0.95942791874352906</v>
      </c>
      <c r="E95" s="59">
        <v>1.2315834263488126</v>
      </c>
      <c r="F95" s="59">
        <v>-0.27215550760528351</v>
      </c>
    </row>
    <row r="96" spans="2:6" customFormat="1">
      <c r="B96" s="51"/>
      <c r="C96" s="17" t="s">
        <v>123</v>
      </c>
      <c r="D96" s="60"/>
      <c r="E96" s="60"/>
      <c r="F96" s="60"/>
    </row>
    <row r="97" spans="2:6" customFormat="1">
      <c r="B97" s="51"/>
      <c r="C97" s="13" t="s">
        <v>132</v>
      </c>
      <c r="D97" s="60"/>
      <c r="E97" s="60"/>
      <c r="F97" s="60"/>
    </row>
    <row r="98" spans="2:6" customFormat="1" ht="15.75" thickBot="1">
      <c r="B98" s="52"/>
      <c r="C98" s="12" t="s">
        <v>122</v>
      </c>
      <c r="D98" s="60"/>
      <c r="E98" s="60"/>
      <c r="F98" s="60"/>
    </row>
    <row r="99" spans="2:6" customFormat="1" ht="15.75" thickBot="1">
      <c r="B99" s="5" t="s">
        <v>101</v>
      </c>
      <c r="C99" s="5"/>
      <c r="D99" s="5"/>
      <c r="E99" s="5"/>
      <c r="F99" s="5"/>
    </row>
    <row r="100" spans="2:6" customFormat="1">
      <c r="B100" s="50" t="s">
        <v>102</v>
      </c>
      <c r="C100" s="11" t="s">
        <v>84</v>
      </c>
      <c r="D100" s="66">
        <v>336.98887172496768</v>
      </c>
      <c r="E100" s="66">
        <v>217.17210837823683</v>
      </c>
      <c r="F100" s="66">
        <v>119.81676334673085</v>
      </c>
    </row>
    <row r="101" spans="2:6" customFormat="1">
      <c r="B101" s="51"/>
      <c r="C101" s="17" t="s">
        <v>29</v>
      </c>
      <c r="D101" s="67"/>
      <c r="E101" s="67"/>
      <c r="F101" s="67"/>
    </row>
    <row r="102" spans="2:6" customFormat="1">
      <c r="B102" s="51"/>
      <c r="C102" s="12" t="s">
        <v>103</v>
      </c>
      <c r="D102" s="67"/>
      <c r="E102" s="67"/>
      <c r="F102" s="67"/>
    </row>
    <row r="103" spans="2:6" customFormat="1">
      <c r="B103" s="51"/>
      <c r="C103" s="13" t="s">
        <v>132</v>
      </c>
      <c r="D103" s="67"/>
      <c r="E103" s="67"/>
      <c r="F103" s="67"/>
    </row>
    <row r="104" spans="2:6" customFormat="1">
      <c r="B104" s="51"/>
      <c r="C104" s="12" t="s">
        <v>126</v>
      </c>
      <c r="D104" s="67"/>
      <c r="E104" s="67"/>
      <c r="F104" s="67"/>
    </row>
    <row r="105" spans="2:6" customFormat="1">
      <c r="B105" s="51"/>
      <c r="C105" s="12" t="s">
        <v>104</v>
      </c>
      <c r="D105" s="67"/>
      <c r="E105" s="67"/>
      <c r="F105" s="67"/>
    </row>
    <row r="106" spans="2:6" customFormat="1" ht="15.75" thickBot="1">
      <c r="B106" s="52"/>
      <c r="C106" s="14" t="s">
        <v>125</v>
      </c>
      <c r="D106" s="68"/>
      <c r="E106" s="68"/>
      <c r="F106" s="68"/>
    </row>
    <row r="107" spans="2:6" customFormat="1">
      <c r="B107" s="50" t="s">
        <v>105</v>
      </c>
      <c r="C107" s="11" t="s">
        <v>84</v>
      </c>
      <c r="D107" s="66">
        <v>121.73991718442872</v>
      </c>
      <c r="E107" s="66">
        <v>136.56301882899123</v>
      </c>
      <c r="F107" s="66">
        <v>-14.823101644562513</v>
      </c>
    </row>
    <row r="108" spans="2:6" customFormat="1">
      <c r="B108" s="51"/>
      <c r="C108" s="17" t="s">
        <v>69</v>
      </c>
      <c r="D108" s="67"/>
      <c r="E108" s="67"/>
      <c r="F108" s="67"/>
    </row>
    <row r="109" spans="2:6" customFormat="1">
      <c r="B109" s="51"/>
      <c r="C109" s="12" t="s">
        <v>103</v>
      </c>
      <c r="D109" s="67"/>
      <c r="E109" s="67"/>
      <c r="F109" s="67"/>
    </row>
    <row r="110" spans="2:6" customFormat="1">
      <c r="B110" s="51"/>
      <c r="C110" s="13" t="s">
        <v>132</v>
      </c>
      <c r="D110" s="67"/>
      <c r="E110" s="67"/>
      <c r="F110" s="67"/>
    </row>
    <row r="111" spans="2:6" customFormat="1">
      <c r="B111" s="51"/>
      <c r="C111" s="12" t="s">
        <v>129</v>
      </c>
      <c r="D111" s="67"/>
      <c r="E111" s="67"/>
      <c r="F111" s="67"/>
    </row>
    <row r="112" spans="2:6" customFormat="1">
      <c r="B112" s="51"/>
      <c r="C112" s="17" t="s">
        <v>106</v>
      </c>
      <c r="D112" s="67"/>
      <c r="E112" s="67"/>
      <c r="F112" s="67"/>
    </row>
    <row r="113" spans="2:9" customFormat="1">
      <c r="B113" s="51"/>
      <c r="C113" s="12" t="s">
        <v>107</v>
      </c>
      <c r="D113" s="67"/>
      <c r="E113" s="67"/>
      <c r="F113" s="67"/>
      <c r="I113" s="18"/>
    </row>
    <row r="114" spans="2:9" customFormat="1">
      <c r="B114" s="51"/>
      <c r="C114" s="12" t="s">
        <v>129</v>
      </c>
      <c r="D114" s="67"/>
      <c r="E114" s="67"/>
      <c r="F114" s="67"/>
    </row>
    <row r="115" spans="2:9" customFormat="1" ht="15.75" thickBot="1">
      <c r="B115" s="52"/>
      <c r="C115" s="14" t="s">
        <v>106</v>
      </c>
      <c r="D115" s="68"/>
      <c r="E115" s="68"/>
      <c r="F115" s="68"/>
    </row>
    <row r="116" spans="2:9" customFormat="1">
      <c r="B116" s="69" t="s">
        <v>147</v>
      </c>
      <c r="C116" s="43" t="s">
        <v>84</v>
      </c>
      <c r="D116" s="59">
        <v>0.17723122128225369</v>
      </c>
      <c r="E116" s="59">
        <v>0.14166410690898201</v>
      </c>
      <c r="F116" s="59">
        <v>3.5567114373271674E-2</v>
      </c>
    </row>
    <row r="117" spans="2:9" customFormat="1">
      <c r="B117" s="70"/>
      <c r="C117" s="17" t="s">
        <v>148</v>
      </c>
      <c r="D117" s="60"/>
      <c r="E117" s="60"/>
      <c r="F117" s="60"/>
    </row>
    <row r="118" spans="2:9" customFormat="1">
      <c r="B118" s="70"/>
      <c r="C118" s="44" t="s">
        <v>132</v>
      </c>
      <c r="D118" s="60"/>
      <c r="E118" s="60"/>
      <c r="F118" s="60"/>
    </row>
    <row r="119" spans="2:9" customFormat="1" ht="15.75" thickBot="1">
      <c r="B119" s="71"/>
      <c r="C119" s="19" t="s">
        <v>149</v>
      </c>
      <c r="D119" s="61"/>
      <c r="E119" s="61"/>
      <c r="F119" s="61"/>
    </row>
    <row r="120" spans="2:9" customFormat="1">
      <c r="B120" s="50" t="s">
        <v>150</v>
      </c>
      <c r="C120" s="11" t="s">
        <v>84</v>
      </c>
      <c r="D120" s="53">
        <v>0.37165715369933755</v>
      </c>
      <c r="E120" s="53">
        <v>0.5758836610896837</v>
      </c>
      <c r="F120" s="53">
        <v>-0.20422650739034615</v>
      </c>
    </row>
    <row r="121" spans="2:9" customFormat="1">
      <c r="B121" s="51"/>
      <c r="C121" s="12" t="s">
        <v>125</v>
      </c>
      <c r="D121" s="54"/>
      <c r="E121" s="54"/>
      <c r="F121" s="54"/>
    </row>
    <row r="122" spans="2:9" customFormat="1">
      <c r="B122" s="51"/>
      <c r="C122" s="13" t="s">
        <v>132</v>
      </c>
      <c r="D122" s="54"/>
      <c r="E122" s="54"/>
      <c r="F122" s="54"/>
    </row>
    <row r="123" spans="2:9" customFormat="1" ht="15.75" thickBot="1">
      <c r="B123" s="52"/>
      <c r="C123" s="14" t="s">
        <v>117</v>
      </c>
      <c r="D123" s="55"/>
      <c r="E123" s="55"/>
      <c r="F123" s="55"/>
    </row>
    <row r="124" spans="2:9" customFormat="1" ht="15.75" thickBot="1">
      <c r="B124" s="5" t="s">
        <v>151</v>
      </c>
      <c r="C124" s="5"/>
      <c r="D124" s="5"/>
      <c r="E124" s="5"/>
      <c r="F124" s="5"/>
    </row>
    <row r="125" spans="2:9" customFormat="1">
      <c r="B125" s="50" t="s">
        <v>152</v>
      </c>
      <c r="C125" s="11" t="s">
        <v>153</v>
      </c>
      <c r="D125" s="53">
        <v>0.59154040934362639</v>
      </c>
      <c r="E125" s="53">
        <v>0.39966435357089247</v>
      </c>
      <c r="F125" s="53">
        <v>0.19187605577273392</v>
      </c>
    </row>
    <row r="126" spans="2:9" customFormat="1">
      <c r="B126" s="51"/>
      <c r="C126" s="12" t="s">
        <v>154</v>
      </c>
      <c r="D126" s="54"/>
      <c r="E126" s="54"/>
      <c r="F126" s="54"/>
    </row>
    <row r="127" spans="2:9" customFormat="1">
      <c r="B127" s="51"/>
      <c r="C127" s="12" t="s">
        <v>155</v>
      </c>
      <c r="D127" s="54"/>
      <c r="E127" s="54"/>
      <c r="F127" s="54"/>
    </row>
    <row r="128" spans="2:9" customFormat="1">
      <c r="B128" s="51"/>
      <c r="C128" s="13" t="s">
        <v>132</v>
      </c>
      <c r="D128" s="54"/>
      <c r="E128" s="54"/>
      <c r="F128" s="54"/>
    </row>
    <row r="129" spans="2:6" customFormat="1" ht="15.75" thickBot="1">
      <c r="B129" s="52"/>
      <c r="C129" s="14" t="s">
        <v>156</v>
      </c>
      <c r="D129" s="55"/>
      <c r="E129" s="55"/>
      <c r="F129" s="55"/>
    </row>
    <row r="130" spans="2:6" customFormat="1" ht="15.75" thickBot="1">
      <c r="B130" s="5" t="s">
        <v>157</v>
      </c>
      <c r="C130" s="5"/>
      <c r="D130" s="5"/>
      <c r="E130" s="5"/>
      <c r="F130" s="5"/>
    </row>
    <row r="131" spans="2:6" customFormat="1">
      <c r="B131" s="50" t="s">
        <v>158</v>
      </c>
      <c r="C131" s="11" t="s">
        <v>84</v>
      </c>
      <c r="D131" s="53">
        <v>0.36475045657283584</v>
      </c>
      <c r="E131" s="53">
        <v>0.46533520824231256</v>
      </c>
      <c r="F131" s="53">
        <v>-0.10058475166947672</v>
      </c>
    </row>
    <row r="132" spans="2:6" customFormat="1">
      <c r="B132" s="51"/>
      <c r="C132" s="12" t="s">
        <v>159</v>
      </c>
      <c r="D132" s="54"/>
      <c r="E132" s="54"/>
      <c r="F132" s="54"/>
    </row>
    <row r="133" spans="2:6" customFormat="1">
      <c r="B133" s="51"/>
      <c r="C133" s="12" t="s">
        <v>129</v>
      </c>
      <c r="D133" s="54"/>
      <c r="E133" s="54"/>
      <c r="F133" s="54"/>
    </row>
    <row r="134" spans="2:6" customFormat="1">
      <c r="B134" s="51"/>
      <c r="C134" s="13" t="s">
        <v>132</v>
      </c>
      <c r="D134" s="54"/>
      <c r="E134" s="54"/>
      <c r="F134" s="54"/>
    </row>
    <row r="135" spans="2:6" customFormat="1" ht="15.75" thickBot="1">
      <c r="B135" s="52"/>
      <c r="C135" s="19" t="s">
        <v>160</v>
      </c>
      <c r="D135" s="55"/>
      <c r="E135" s="55"/>
      <c r="F135" s="55"/>
    </row>
    <row r="136" spans="2:6" customFormat="1">
      <c r="B136" s="50" t="s">
        <v>161</v>
      </c>
      <c r="C136" s="11" t="s">
        <v>84</v>
      </c>
      <c r="D136" s="53">
        <v>0.46505676962447251</v>
      </c>
      <c r="E136" s="53">
        <v>0.41168307152128453</v>
      </c>
      <c r="F136" s="53">
        <v>5.3373698103187983E-2</v>
      </c>
    </row>
    <row r="137" spans="2:6" customFormat="1">
      <c r="B137" s="51"/>
      <c r="C137" s="12" t="s">
        <v>156</v>
      </c>
      <c r="D137" s="54"/>
      <c r="E137" s="54"/>
      <c r="F137" s="54"/>
    </row>
    <row r="138" spans="2:6" customFormat="1">
      <c r="B138" s="51"/>
      <c r="C138" s="13" t="s">
        <v>132</v>
      </c>
      <c r="D138" s="54"/>
      <c r="E138" s="54"/>
      <c r="F138" s="54"/>
    </row>
    <row r="139" spans="2:6" customFormat="1" ht="15.75" thickBot="1">
      <c r="B139" s="52"/>
      <c r="C139" s="19" t="s">
        <v>160</v>
      </c>
      <c r="D139" s="55"/>
      <c r="E139" s="55"/>
      <c r="F139" s="55"/>
    </row>
    <row r="140" spans="2:6" customFormat="1">
      <c r="B140" s="50" t="s">
        <v>162</v>
      </c>
      <c r="C140" s="11" t="s">
        <v>84</v>
      </c>
      <c r="D140" s="53">
        <v>3.1334476770238075E-2</v>
      </c>
      <c r="E140" s="53">
        <v>9.3728462352090369E-3</v>
      </c>
      <c r="F140" s="53">
        <v>2.1961630535029038E-2</v>
      </c>
    </row>
    <row r="141" spans="2:6" customFormat="1">
      <c r="B141" s="51"/>
      <c r="C141" s="12" t="s">
        <v>120</v>
      </c>
      <c r="D141" s="54"/>
      <c r="E141" s="54"/>
      <c r="F141" s="54"/>
    </row>
    <row r="142" spans="2:6" customFormat="1">
      <c r="B142" s="51"/>
      <c r="C142" s="13" t="s">
        <v>132</v>
      </c>
      <c r="D142" s="54"/>
      <c r="E142" s="54"/>
      <c r="F142" s="54"/>
    </row>
    <row r="143" spans="2:6" customFormat="1" ht="15.75" thickBot="1">
      <c r="B143" s="52"/>
      <c r="C143" s="19" t="s">
        <v>160</v>
      </c>
      <c r="D143" s="55"/>
      <c r="E143" s="55"/>
      <c r="F143" s="55"/>
    </row>
    <row r="144" spans="2:6" customFormat="1">
      <c r="B144" s="15"/>
      <c r="C144" s="10"/>
      <c r="D144" s="16"/>
      <c r="E144" s="16"/>
      <c r="F144" s="16"/>
    </row>
    <row r="145" spans="1:6">
      <c r="A145"/>
      <c r="B145" s="15"/>
      <c r="C145" s="10"/>
      <c r="D145"/>
      <c r="E145"/>
      <c r="F145"/>
    </row>
  </sheetData>
  <mergeCells count="117">
    <mergeCell ref="F136:F139"/>
    <mergeCell ref="F140:F143"/>
    <mergeCell ref="B116:B119"/>
    <mergeCell ref="D116:D119"/>
    <mergeCell ref="E116:E119"/>
    <mergeCell ref="F116:F119"/>
    <mergeCell ref="E120:E123"/>
    <mergeCell ref="F120:F123"/>
    <mergeCell ref="F131:F135"/>
    <mergeCell ref="B136:B139"/>
    <mergeCell ref="B91:B94"/>
    <mergeCell ref="D91:D94"/>
    <mergeCell ref="B131:B135"/>
    <mergeCell ref="D131:D135"/>
    <mergeCell ref="E100:E106"/>
    <mergeCell ref="B125:B129"/>
    <mergeCell ref="D125:D129"/>
    <mergeCell ref="E125:E129"/>
    <mergeCell ref="D136:D139"/>
    <mergeCell ref="E131:E135"/>
    <mergeCell ref="B140:B143"/>
    <mergeCell ref="D140:D143"/>
    <mergeCell ref="E140:E143"/>
    <mergeCell ref="E136:E139"/>
    <mergeCell ref="B85:B90"/>
    <mergeCell ref="D85:D90"/>
    <mergeCell ref="B66:B69"/>
    <mergeCell ref="D66:D69"/>
    <mergeCell ref="E66:E69"/>
    <mergeCell ref="F66:F69"/>
    <mergeCell ref="F125:F129"/>
    <mergeCell ref="B107:B115"/>
    <mergeCell ref="D107:D115"/>
    <mergeCell ref="E107:E115"/>
    <mergeCell ref="F107:F115"/>
    <mergeCell ref="E85:E90"/>
    <mergeCell ref="F85:F90"/>
    <mergeCell ref="E91:E94"/>
    <mergeCell ref="F91:F94"/>
    <mergeCell ref="F100:F106"/>
    <mergeCell ref="B95:B98"/>
    <mergeCell ref="D95:D98"/>
    <mergeCell ref="E95:E98"/>
    <mergeCell ref="F95:F98"/>
    <mergeCell ref="B120:B123"/>
    <mergeCell ref="D120:D123"/>
    <mergeCell ref="B100:B106"/>
    <mergeCell ref="D100:D106"/>
    <mergeCell ref="B52:B55"/>
    <mergeCell ref="D52:D55"/>
    <mergeCell ref="E52:E55"/>
    <mergeCell ref="F52:F55"/>
    <mergeCell ref="B79:B84"/>
    <mergeCell ref="D79:D84"/>
    <mergeCell ref="E79:E84"/>
    <mergeCell ref="F79:F84"/>
    <mergeCell ref="B56:B57"/>
    <mergeCell ref="D56:D57"/>
    <mergeCell ref="B70:B73"/>
    <mergeCell ref="D70:D73"/>
    <mergeCell ref="E70:E73"/>
    <mergeCell ref="F70:F73"/>
    <mergeCell ref="B74:B77"/>
    <mergeCell ref="D74:D77"/>
    <mergeCell ref="E74:E77"/>
    <mergeCell ref="F74:F77"/>
    <mergeCell ref="E62:E65"/>
    <mergeCell ref="F62:F65"/>
    <mergeCell ref="B62:B65"/>
    <mergeCell ref="D62:D65"/>
    <mergeCell ref="E56:E57"/>
    <mergeCell ref="F56:F57"/>
    <mergeCell ref="B58:B61"/>
    <mergeCell ref="D58:D61"/>
    <mergeCell ref="E58:E61"/>
    <mergeCell ref="F58:F61"/>
    <mergeCell ref="E23:E26"/>
    <mergeCell ref="F23:F26"/>
    <mergeCell ref="B2:F2"/>
    <mergeCell ref="B5:B8"/>
    <mergeCell ref="D5:D8"/>
    <mergeCell ref="E5:E8"/>
    <mergeCell ref="F5:F8"/>
    <mergeCell ref="F9:F13"/>
    <mergeCell ref="B15:B18"/>
    <mergeCell ref="D15:D18"/>
    <mergeCell ref="B48:B51"/>
    <mergeCell ref="D48:D51"/>
    <mergeCell ref="E48:E51"/>
    <mergeCell ref="F48:F51"/>
    <mergeCell ref="B19:B22"/>
    <mergeCell ref="D19:D22"/>
    <mergeCell ref="E19:E22"/>
    <mergeCell ref="F19:F22"/>
    <mergeCell ref="E15:E18"/>
    <mergeCell ref="F15:F18"/>
    <mergeCell ref="B9:B13"/>
    <mergeCell ref="D9:D13"/>
    <mergeCell ref="E9:E13"/>
    <mergeCell ref="E43:E46"/>
    <mergeCell ref="F43:F46"/>
    <mergeCell ref="B38:B42"/>
    <mergeCell ref="D38:D42"/>
    <mergeCell ref="E38:E42"/>
    <mergeCell ref="F38:F42"/>
    <mergeCell ref="B43:B46"/>
    <mergeCell ref="D43:D46"/>
    <mergeCell ref="B27:B31"/>
    <mergeCell ref="D27:D31"/>
    <mergeCell ref="E27:E31"/>
    <mergeCell ref="F27:F31"/>
    <mergeCell ref="B33:B37"/>
    <mergeCell ref="D33:D37"/>
    <mergeCell ref="E33:E37"/>
    <mergeCell ref="F33:F37"/>
    <mergeCell ref="B23:B26"/>
    <mergeCell ref="D23:D26"/>
  </mergeCells>
  <phoneticPr fontId="3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Balanço (modelo geral)</vt:lpstr>
      <vt:lpstr>Rácios</vt:lpstr>
      <vt:lpstr>'Balanço (modelo geral)'!Área_de_Impressão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</dc:creator>
  <cp:lastModifiedBy>Fátima Velez</cp:lastModifiedBy>
  <cp:lastPrinted>2012-05-13T08:24:53Z</cp:lastPrinted>
  <dcterms:created xsi:type="dcterms:W3CDTF">2012-04-22T19:06:30Z</dcterms:created>
  <dcterms:modified xsi:type="dcterms:W3CDTF">2014-10-19T00:35:03Z</dcterms:modified>
</cp:coreProperties>
</file>