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H26" i="1"/>
  <c r="H27" s="1"/>
  <c r="H25"/>
  <c r="H18"/>
  <c r="H14"/>
  <c r="H22" s="1"/>
  <c r="C26"/>
  <c r="C28" s="1"/>
  <c r="H9"/>
  <c r="H5"/>
  <c r="C22"/>
  <c r="C18"/>
  <c r="C17"/>
  <c r="C16"/>
  <c r="C14"/>
  <c r="C13"/>
  <c r="C11"/>
  <c r="C9"/>
  <c r="C5"/>
  <c r="H11" l="1"/>
  <c r="H13" s="1"/>
</calcChain>
</file>

<file path=xl/sharedStrings.xml><?xml version="1.0" encoding="utf-8"?>
<sst xmlns="http://schemas.openxmlformats.org/spreadsheetml/2006/main" count="82" uniqueCount="43">
  <si>
    <t>DESCRIÇÃO</t>
  </si>
  <si>
    <t>VALOR</t>
  </si>
  <si>
    <t>ARTIGOS CIRS</t>
  </si>
  <si>
    <t>RENDIMENTO BRUTO CATEGORIA H</t>
  </si>
  <si>
    <t>ART.º 11º</t>
  </si>
  <si>
    <t>DEDUÇÃO ESPECÍFICA CATEGORIA H</t>
  </si>
  <si>
    <t>ART.º 53º</t>
  </si>
  <si>
    <t>RENDIMENTO LIQUIDO CATEGORIA H</t>
  </si>
  <si>
    <t>RENDIMENTO BRUTO CATEGORIA B</t>
  </si>
  <si>
    <t>EXCLUSÃO DOS RENDIMENTOS CAT B</t>
  </si>
  <si>
    <t>ART.º 3 e ART.º 4</t>
  </si>
  <si>
    <t>ART.º 3 N.º 4</t>
  </si>
  <si>
    <t>RENDIMENTO LIQUIDO CATEGORIA B</t>
  </si>
  <si>
    <t>EXCLUSÃO DE TRIB REND CATB:7467,82€+3986,14=11.453,96€ É INFERIOR A 419,22X12X4,5=22.637,88€</t>
  </si>
  <si>
    <t>CALCULOS AUXILIARES</t>
  </si>
  <si>
    <t>TOTAL DE RENDIMENTO PARA A DETERMINAÇÃO DA TAXA</t>
  </si>
  <si>
    <t>TAXA DE IRS - 14,50 - ESCALÃO 1º</t>
  </si>
  <si>
    <t>COLETA TOTAL</t>
  </si>
  <si>
    <t>DEDUÇÕES À COLETA POR SUJEITO PASSIVO</t>
  </si>
  <si>
    <t>DEDUÇÃO  À COLETA DE 10% DESP SAUDE</t>
  </si>
  <si>
    <t>TOTAL DEDUÇÕES À COLETA</t>
  </si>
  <si>
    <t>COLETA LIQUIDA</t>
  </si>
  <si>
    <t>SOBRETAXA IRS</t>
  </si>
  <si>
    <t>AJUSTE À COLETA LIQUIDA - MINIMO EXISTÊNCIA</t>
  </si>
  <si>
    <t>ART.º 70º</t>
  </si>
  <si>
    <t>ART.º 68º</t>
  </si>
  <si>
    <t>ARTº 68º</t>
  </si>
  <si>
    <t>ART.º 79º</t>
  </si>
  <si>
    <t>ART.º 82º</t>
  </si>
  <si>
    <t>VALOR DE IRS A RECEBER</t>
  </si>
  <si>
    <t>COEFICIENTE CONJUGAL</t>
  </si>
  <si>
    <t>VALOR A PAGAR DE IRS</t>
  </si>
  <si>
    <t>EXCLUSÃO DE TRIB REND CATB:</t>
  </si>
  <si>
    <t>ANO 2013</t>
  </si>
  <si>
    <t>ANO 2014</t>
  </si>
  <si>
    <t>ISENÇÃO PELA APLICAÇÃO DO ART.º70</t>
  </si>
  <si>
    <t>VALOR DA SIMULAÇÃO - ART.º70 ISENTO</t>
  </si>
  <si>
    <t xml:space="preserve">VALOR DA NOTA DE LIQUIDAÇÃO - NÃO APLICA O ART.º70 </t>
  </si>
  <si>
    <t xml:space="preserve">rendimento </t>
  </si>
  <si>
    <t>minimo de existência</t>
  </si>
  <si>
    <t>dif</t>
  </si>
  <si>
    <t>art.º 70 CIRS 2014</t>
  </si>
  <si>
    <t>art.º 70 CIRS 2013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</si>
</sst>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[$€-816]_-;\-* #,##0.00\ [$€-816]_-;_-* &quot;-&quot;??\ [$€-816]_-;_-@_-"/>
    <numFmt numFmtId="165" formatCode="_-* #,##0\ _€_-;\-* #,##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164" fontId="0" fillId="0" borderId="1" xfId="0" applyNumberFormat="1" applyBorder="1"/>
    <xf numFmtId="164" fontId="0" fillId="0" borderId="2" xfId="0" applyNumberForma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0" fillId="0" borderId="4" xfId="0" applyBorder="1"/>
    <xf numFmtId="164" fontId="0" fillId="0" borderId="4" xfId="0" applyNumberFormat="1" applyBorder="1"/>
    <xf numFmtId="0" fontId="0" fillId="0" borderId="6" xfId="0" applyBorder="1"/>
    <xf numFmtId="164" fontId="2" fillId="0" borderId="5" xfId="0" applyNumberFormat="1" applyFont="1" applyBorder="1"/>
    <xf numFmtId="0" fontId="0" fillId="0" borderId="5" xfId="0" applyBorder="1"/>
    <xf numFmtId="164" fontId="0" fillId="0" borderId="4" xfId="0" applyNumberFormat="1" applyBorder="1" applyAlignment="1">
      <alignment vertical="center"/>
    </xf>
    <xf numFmtId="164" fontId="0" fillId="0" borderId="6" xfId="0" applyNumberFormat="1" applyBorder="1"/>
    <xf numFmtId="164" fontId="2" fillId="0" borderId="7" xfId="0" applyNumberFormat="1" applyFont="1" applyBorder="1"/>
    <xf numFmtId="165" fontId="0" fillId="0" borderId="6" xfId="1" applyNumberFormat="1" applyFont="1" applyBorder="1" applyAlignment="1">
      <alignment horizontal="center"/>
    </xf>
    <xf numFmtId="0" fontId="2" fillId="0" borderId="4" xfId="0" applyFont="1" applyBorder="1"/>
    <xf numFmtId="164" fontId="2" fillId="0" borderId="6" xfId="0" applyNumberFormat="1" applyFont="1" applyBorder="1"/>
    <xf numFmtId="2" fontId="2" fillId="0" borderId="5" xfId="0" applyNumberFormat="1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14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2" xfId="0" applyFill="1" applyBorder="1" applyAlignment="1">
      <alignment vertical="center"/>
    </xf>
    <xf numFmtId="0" fontId="0" fillId="0" borderId="13" xfId="0" applyBorder="1" applyAlignment="1">
      <alignment wrapText="1"/>
    </xf>
    <xf numFmtId="0" fontId="2" fillId="0" borderId="14" xfId="0" applyFont="1" applyFill="1" applyBorder="1"/>
    <xf numFmtId="0" fontId="0" fillId="0" borderId="18" xfId="0" applyBorder="1"/>
    <xf numFmtId="0" fontId="2" fillId="0" borderId="14" xfId="0" applyFont="1" applyBorder="1" applyAlignment="1">
      <alignment wrapText="1"/>
    </xf>
    <xf numFmtId="0" fontId="0" fillId="0" borderId="19" xfId="0" applyFill="1" applyBorder="1"/>
    <xf numFmtId="0" fontId="0" fillId="0" borderId="12" xfId="0" applyFill="1" applyBorder="1"/>
    <xf numFmtId="0" fontId="2" fillId="0" borderId="19" xfId="0" applyFont="1" applyFill="1" applyBorder="1"/>
    <xf numFmtId="0" fontId="2" fillId="0" borderId="10" xfId="0" applyFont="1" applyFill="1" applyBorder="1"/>
    <xf numFmtId="0" fontId="2" fillId="0" borderId="12" xfId="0" applyFont="1" applyFill="1" applyBorder="1"/>
    <xf numFmtId="0" fontId="0" fillId="0" borderId="21" xfId="0" applyBorder="1"/>
    <xf numFmtId="0" fontId="0" fillId="0" borderId="19" xfId="0" applyBorder="1"/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11" xfId="0" applyFont="1" applyBorder="1"/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20" xfId="0" applyFont="1" applyFill="1" applyBorder="1"/>
    <xf numFmtId="0" fontId="3" fillId="0" borderId="21" xfId="0" applyFont="1" applyBorder="1"/>
    <xf numFmtId="0" fontId="3" fillId="0" borderId="23" xfId="0" applyFont="1" applyFill="1" applyBorder="1"/>
    <xf numFmtId="0" fontId="0" fillId="0" borderId="24" xfId="0" applyBorder="1"/>
    <xf numFmtId="164" fontId="3" fillId="0" borderId="24" xfId="0" applyNumberFormat="1" applyFont="1" applyBorder="1"/>
    <xf numFmtId="0" fontId="2" fillId="0" borderId="22" xfId="0" applyFont="1" applyBorder="1"/>
    <xf numFmtId="164" fontId="0" fillId="0" borderId="0" xfId="0" applyNumberFormat="1"/>
    <xf numFmtId="0" fontId="2" fillId="0" borderId="0" xfId="0" applyFont="1"/>
    <xf numFmtId="0" fontId="2" fillId="0" borderId="27" xfId="0" applyFont="1" applyBorder="1" applyAlignment="1">
      <alignment wrapText="1"/>
    </xf>
    <xf numFmtId="0" fontId="2" fillId="0" borderId="28" xfId="0" applyFont="1" applyBorder="1" applyAlignment="1">
      <alignment horizontal="left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J28"/>
  <sheetViews>
    <sheetView tabSelected="1" topLeftCell="B1" workbookViewId="0">
      <selection activeCell="H32" sqref="H32"/>
    </sheetView>
  </sheetViews>
  <sheetFormatPr defaultRowHeight="15"/>
  <cols>
    <col min="2" max="2" width="44.7109375" customWidth="1"/>
    <col min="3" max="3" width="13.5703125" customWidth="1"/>
    <col min="4" max="4" width="19.140625" customWidth="1"/>
    <col min="5" max="5" width="40.140625" customWidth="1"/>
    <col min="7" max="7" width="45.140625" bestFit="1" customWidth="1"/>
    <col min="8" max="8" width="12" bestFit="1" customWidth="1"/>
    <col min="9" max="9" width="15.7109375" bestFit="1" customWidth="1"/>
    <col min="10" max="10" width="39.85546875" bestFit="1" customWidth="1"/>
  </cols>
  <sheetData>
    <row r="1" spans="2:10" ht="15.75" thickBot="1">
      <c r="B1" s="61" t="s">
        <v>34</v>
      </c>
      <c r="C1" s="61"/>
      <c r="D1" s="61"/>
      <c r="E1" s="61"/>
      <c r="G1" s="59" t="s">
        <v>33</v>
      </c>
    </row>
    <row r="2" spans="2:10" ht="20.25" customHeight="1" thickBot="1">
      <c r="B2" s="37" t="s">
        <v>0</v>
      </c>
      <c r="C2" s="38" t="s">
        <v>1</v>
      </c>
      <c r="D2" s="39" t="s">
        <v>2</v>
      </c>
      <c r="E2" s="40" t="s">
        <v>14</v>
      </c>
      <c r="G2" s="37" t="s">
        <v>0</v>
      </c>
      <c r="H2" s="38" t="s">
        <v>1</v>
      </c>
      <c r="I2" s="39" t="s">
        <v>2</v>
      </c>
      <c r="J2" s="40" t="s">
        <v>14</v>
      </c>
    </row>
    <row r="3" spans="2:10">
      <c r="B3" s="36" t="s">
        <v>3</v>
      </c>
      <c r="C3" s="11">
        <v>7467.82</v>
      </c>
      <c r="D3" s="42" t="s">
        <v>4</v>
      </c>
      <c r="E3" s="24"/>
      <c r="G3" s="36" t="s">
        <v>3</v>
      </c>
      <c r="H3" s="11">
        <v>7447.92</v>
      </c>
      <c r="I3" s="42" t="s">
        <v>4</v>
      </c>
      <c r="J3" s="24"/>
    </row>
    <row r="4" spans="2:10" ht="15.75" thickBot="1">
      <c r="B4" s="19" t="s">
        <v>5</v>
      </c>
      <c r="C4" s="6">
        <v>4104</v>
      </c>
      <c r="D4" s="43" t="s">
        <v>6</v>
      </c>
      <c r="E4" s="20"/>
      <c r="G4" s="19" t="s">
        <v>5</v>
      </c>
      <c r="H4" s="6">
        <v>4104</v>
      </c>
      <c r="I4" s="43" t="s">
        <v>6</v>
      </c>
      <c r="J4" s="20"/>
    </row>
    <row r="5" spans="2:10" ht="16.5" thickTop="1" thickBot="1">
      <c r="B5" s="21" t="s">
        <v>7</v>
      </c>
      <c r="C5" s="8">
        <f>C3-C4</f>
        <v>3363.8199999999997</v>
      </c>
      <c r="D5" s="44"/>
      <c r="E5" s="22"/>
      <c r="G5" s="21" t="s">
        <v>7</v>
      </c>
      <c r="H5" s="8">
        <f>H3-H4</f>
        <v>3343.92</v>
      </c>
      <c r="I5" s="44"/>
      <c r="J5" s="22"/>
    </row>
    <row r="6" spans="2:10" ht="15.75" thickTop="1">
      <c r="B6" s="23"/>
      <c r="C6" s="1"/>
      <c r="D6" s="45"/>
      <c r="E6" s="24"/>
      <c r="G6" s="23"/>
      <c r="H6" s="1"/>
      <c r="I6" s="45"/>
      <c r="J6" s="24"/>
    </row>
    <row r="7" spans="2:10">
      <c r="B7" s="17" t="s">
        <v>8</v>
      </c>
      <c r="C7" s="2">
        <v>3986.14</v>
      </c>
      <c r="D7" s="46" t="s">
        <v>10</v>
      </c>
      <c r="E7" s="18"/>
      <c r="G7" s="17" t="s">
        <v>8</v>
      </c>
      <c r="H7" s="2">
        <v>3918.99</v>
      </c>
      <c r="I7" s="46" t="s">
        <v>10</v>
      </c>
      <c r="J7" s="18"/>
    </row>
    <row r="8" spans="2:10" ht="45.75" thickBot="1">
      <c r="B8" s="25" t="s">
        <v>9</v>
      </c>
      <c r="C8" s="10">
        <v>-3986.14</v>
      </c>
      <c r="D8" s="47" t="s">
        <v>11</v>
      </c>
      <c r="E8" s="26" t="s">
        <v>13</v>
      </c>
      <c r="G8" s="25" t="s">
        <v>9</v>
      </c>
      <c r="H8" s="10">
        <v>-3918.99</v>
      </c>
      <c r="I8" s="47" t="s">
        <v>11</v>
      </c>
      <c r="J8" s="26" t="s">
        <v>32</v>
      </c>
    </row>
    <row r="9" spans="2:10" ht="16.5" thickTop="1" thickBot="1">
      <c r="B9" s="27" t="s">
        <v>12</v>
      </c>
      <c r="C9" s="12">
        <f>SUM(C7:C8)</f>
        <v>0</v>
      </c>
      <c r="D9" s="48"/>
      <c r="E9" s="22"/>
      <c r="G9" s="27" t="s">
        <v>12</v>
      </c>
      <c r="H9" s="12">
        <f>SUM(H7:H8)</f>
        <v>0</v>
      </c>
      <c r="I9" s="48"/>
      <c r="J9" s="22"/>
    </row>
    <row r="10" spans="2:10" ht="16.5" thickTop="1" thickBot="1">
      <c r="B10" s="23"/>
      <c r="C10" s="1"/>
      <c r="D10" s="49"/>
      <c r="E10" s="28"/>
      <c r="G10" s="23"/>
      <c r="H10" s="1"/>
      <c r="I10" s="49"/>
      <c r="J10" s="28"/>
    </row>
    <row r="11" spans="2:10" ht="32.25" customHeight="1" thickTop="1" thickBot="1">
      <c r="B11" s="29" t="s">
        <v>15</v>
      </c>
      <c r="C11" s="8">
        <f>C5+C9</f>
        <v>3363.8199999999997</v>
      </c>
      <c r="D11" s="50" t="s">
        <v>25</v>
      </c>
      <c r="E11" s="22"/>
      <c r="G11" s="29" t="s">
        <v>15</v>
      </c>
      <c r="H11" s="8">
        <f>H5+H9</f>
        <v>3343.92</v>
      </c>
      <c r="I11" s="50" t="s">
        <v>25</v>
      </c>
      <c r="J11" s="22"/>
    </row>
    <row r="12" spans="2:10" ht="15.75" thickTop="1">
      <c r="B12" s="30" t="s">
        <v>30</v>
      </c>
      <c r="C12" s="13">
        <v>1</v>
      </c>
      <c r="D12" s="51" t="s">
        <v>25</v>
      </c>
      <c r="E12" s="24"/>
      <c r="G12" s="30" t="s">
        <v>30</v>
      </c>
      <c r="H12" s="13">
        <v>1</v>
      </c>
      <c r="I12" s="51" t="s">
        <v>25</v>
      </c>
      <c r="J12" s="24"/>
    </row>
    <row r="13" spans="2:10" ht="15.75" thickBot="1">
      <c r="B13" s="31" t="s">
        <v>16</v>
      </c>
      <c r="C13" s="6">
        <f>(C11/C12)*0.145</f>
        <v>487.75389999999993</v>
      </c>
      <c r="D13" s="43" t="s">
        <v>26</v>
      </c>
      <c r="E13" s="20"/>
      <c r="G13" s="31" t="s">
        <v>16</v>
      </c>
      <c r="H13" s="6">
        <f>(H11/H12)*0.145</f>
        <v>484.86839999999995</v>
      </c>
      <c r="I13" s="43" t="s">
        <v>26</v>
      </c>
      <c r="J13" s="20"/>
    </row>
    <row r="14" spans="2:10" ht="16.5" thickTop="1" thickBot="1">
      <c r="B14" s="27" t="s">
        <v>17</v>
      </c>
      <c r="C14" s="8">
        <f>487.75*1</f>
        <v>487.75</v>
      </c>
      <c r="D14" s="44"/>
      <c r="E14" s="22"/>
      <c r="G14" s="27" t="s">
        <v>17</v>
      </c>
      <c r="H14" s="8">
        <f>H13*H12</f>
        <v>484.86839999999995</v>
      </c>
      <c r="I14" s="44"/>
      <c r="J14" s="22"/>
    </row>
    <row r="15" spans="2:10" ht="15.75" thickTop="1">
      <c r="B15" s="30" t="s">
        <v>18</v>
      </c>
      <c r="C15" s="7">
        <v>213.75</v>
      </c>
      <c r="D15" s="42" t="s">
        <v>27</v>
      </c>
      <c r="E15" s="24"/>
      <c r="G15" s="30" t="s">
        <v>18</v>
      </c>
      <c r="H15" s="7"/>
      <c r="I15" s="42" t="s">
        <v>27</v>
      </c>
      <c r="J15" s="24"/>
    </row>
    <row r="16" spans="2:10" ht="15.75" thickBot="1">
      <c r="B16" s="31" t="s">
        <v>19</v>
      </c>
      <c r="C16" s="5">
        <f>629.49*0.1</f>
        <v>62.949000000000005</v>
      </c>
      <c r="D16" s="43" t="s">
        <v>28</v>
      </c>
      <c r="E16" s="20"/>
      <c r="G16" s="31" t="s">
        <v>19</v>
      </c>
      <c r="H16" s="5"/>
      <c r="I16" s="43" t="s">
        <v>28</v>
      </c>
      <c r="J16" s="20"/>
    </row>
    <row r="17" spans="2:10" ht="16.5" thickTop="1" thickBot="1">
      <c r="B17" s="27" t="s">
        <v>20</v>
      </c>
      <c r="C17" s="16">
        <f>SUM(C15:C16)</f>
        <v>276.69900000000001</v>
      </c>
      <c r="D17" s="9"/>
      <c r="E17" s="22"/>
      <c r="G17" s="27" t="s">
        <v>20</v>
      </c>
      <c r="H17" s="16">
        <v>227.19</v>
      </c>
      <c r="I17" s="9"/>
      <c r="J17" s="22"/>
    </row>
    <row r="18" spans="2:10" ht="15.75" thickTop="1">
      <c r="B18" s="32" t="s">
        <v>21</v>
      </c>
      <c r="C18" s="15">
        <f>C14-C17</f>
        <v>211.05099999999999</v>
      </c>
      <c r="D18" s="7"/>
      <c r="E18" s="24"/>
      <c r="G18" s="32" t="s">
        <v>21</v>
      </c>
      <c r="H18" s="15">
        <f>H14-H17</f>
        <v>257.67839999999995</v>
      </c>
      <c r="I18" s="7"/>
      <c r="J18" s="24"/>
    </row>
    <row r="19" spans="2:10">
      <c r="B19" s="33" t="s">
        <v>23</v>
      </c>
      <c r="C19" s="3">
        <v>0</v>
      </c>
      <c r="D19" s="4" t="s">
        <v>24</v>
      </c>
      <c r="E19" s="41" t="s">
        <v>35</v>
      </c>
      <c r="G19" s="33" t="s">
        <v>23</v>
      </c>
      <c r="H19" s="3">
        <v>0</v>
      </c>
      <c r="I19" s="4" t="s">
        <v>24</v>
      </c>
      <c r="J19" s="41" t="s">
        <v>35</v>
      </c>
    </row>
    <row r="20" spans="2:10" ht="15.75" thickBot="1">
      <c r="B20" s="34" t="s">
        <v>22</v>
      </c>
      <c r="C20" s="14">
        <v>16.96</v>
      </c>
      <c r="D20" s="5"/>
      <c r="E20" s="20"/>
      <c r="G20" s="34" t="s">
        <v>22</v>
      </c>
      <c r="H20" s="14">
        <v>17.829999999999998</v>
      </c>
      <c r="I20" s="5"/>
      <c r="J20" s="20"/>
    </row>
    <row r="21" spans="2:10" ht="22.5" customHeight="1" thickTop="1" thickBot="1">
      <c r="B21" s="52" t="s">
        <v>29</v>
      </c>
      <c r="C21" s="53">
        <v>16.96</v>
      </c>
      <c r="D21" s="35"/>
      <c r="E21" s="57" t="s">
        <v>36</v>
      </c>
      <c r="G21" s="52" t="s">
        <v>29</v>
      </c>
      <c r="H21" s="53">
        <v>17.829999999999998</v>
      </c>
      <c r="I21" s="35"/>
      <c r="J21" s="57" t="s">
        <v>36</v>
      </c>
    </row>
    <row r="22" spans="2:10" ht="30.75" thickBot="1">
      <c r="B22" s="54" t="s">
        <v>31</v>
      </c>
      <c r="C22" s="56">
        <f>C18-C20</f>
        <v>194.09099999999998</v>
      </c>
      <c r="D22" s="55"/>
      <c r="E22" s="60" t="s">
        <v>37</v>
      </c>
      <c r="G22" s="54" t="s">
        <v>31</v>
      </c>
      <c r="H22" s="56">
        <f>H18-H20</f>
        <v>239.84839999999997</v>
      </c>
      <c r="I22" s="55"/>
      <c r="J22" s="60" t="s">
        <v>37</v>
      </c>
    </row>
    <row r="24" spans="2:10">
      <c r="G24" t="s">
        <v>42</v>
      </c>
    </row>
    <row r="25" spans="2:10">
      <c r="B25" t="s">
        <v>41</v>
      </c>
      <c r="G25" t="s">
        <v>38</v>
      </c>
      <c r="H25" s="58">
        <f>H3</f>
        <v>7447.92</v>
      </c>
    </row>
    <row r="26" spans="2:10">
      <c r="B26" t="s">
        <v>38</v>
      </c>
      <c r="C26" s="58">
        <f>C3</f>
        <v>7467.82</v>
      </c>
      <c r="G26" t="s">
        <v>39</v>
      </c>
      <c r="H26" s="58">
        <f>(485*14)*1.2</f>
        <v>8148</v>
      </c>
    </row>
    <row r="27" spans="2:10">
      <c r="B27" t="s">
        <v>39</v>
      </c>
      <c r="C27" s="58">
        <v>8244</v>
      </c>
      <c r="G27" t="s">
        <v>40</v>
      </c>
      <c r="H27" s="58">
        <f>H25-H26</f>
        <v>-700.07999999999993</v>
      </c>
    </row>
    <row r="28" spans="2:10">
      <c r="B28" t="s">
        <v>40</v>
      </c>
      <c r="C28" s="58">
        <f>C26-C27</f>
        <v>-776.18000000000029</v>
      </c>
    </row>
  </sheetData>
  <mergeCells count="1">
    <mergeCell ref="B1:E1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5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Jacinta Ferreira</dc:creator>
  <cp:lastModifiedBy>Jacinta Ferreira</cp:lastModifiedBy>
  <cp:lastPrinted>2015-07-15T09:51:22Z</cp:lastPrinted>
  <dcterms:created xsi:type="dcterms:W3CDTF">2015-07-09T21:59:46Z</dcterms:created>
  <dcterms:modified xsi:type="dcterms:W3CDTF">2015-07-15T10:03:43Z</dcterms:modified>
</cp:coreProperties>
</file>